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defaultThemeVersion="124226"/>
  <mc:AlternateContent xmlns:mc="http://schemas.openxmlformats.org/markup-compatibility/2006">
    <mc:Choice Requires="x15">
      <x15ac:absPath xmlns:x15ac="http://schemas.microsoft.com/office/spreadsheetml/2010/11/ac" url="A:\Aug23\"/>
    </mc:Choice>
  </mc:AlternateContent>
  <xr:revisionPtr revIDLastSave="0" documentId="13_ncr:1_{505BAAC5-A8ED-47EC-BCA1-08B1221F400C}" xr6:coauthVersionLast="47" xr6:coauthVersionMax="47" xr10:uidLastSave="{00000000-0000-0000-0000-000000000000}"/>
  <bookViews>
    <workbookView xWindow="-110" yWindow="-110" windowWidth="19420" windowHeight="10420" tabRatio="824" activeTab="8" xr2:uid="{00000000-000D-0000-FFFF-FFFF00000000}"/>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7etab" sheetId="48" r:id="rId20"/>
    <sheet name="8tab" sheetId="45"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'2tab'!$B$1:$AL$39</definedName>
    <definedName name="_xlnm.Print_Area" localSheetId="4">'3atab'!$B$1:$AL$46</definedName>
    <definedName name="_xlnm.Print_Area" localSheetId="5">'3btab'!$B$1:$AL$48</definedName>
    <definedName name="_xlnm.Print_Area" localSheetId="6">'3ctab'!$B$1:$AL$36</definedName>
    <definedName name="_xlnm.Print_Area" localSheetId="7">'3dtab'!$B$1:$BV$31</definedName>
    <definedName name="_xlnm.Print_Area" localSheetId="8">'4atab'!$B$1:$AL$63</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'7atab'!$B$1:$AL$55</definedName>
    <definedName name="_xlnm.Print_Area" localSheetId="15">'7btab'!$B$1:$AL$52</definedName>
    <definedName name="_xlnm.Print_Area" localSheetId="16">'7ctab'!$B$1:$AL$48</definedName>
    <definedName name="_xlnm.Print_Area" localSheetId="17">'7d(1)tab'!$B$1:$N$71</definedName>
    <definedName name="_xlnm.Print_Area" localSheetId="18">'7d(2)tab'!$B$1:$N$63</definedName>
    <definedName name="_xlnm.Print_Area" localSheetId="19">'7etab'!$B$1:$B$50</definedName>
    <definedName name="_xlnm.Print_Area" localSheetId="20">'8tab'!$B$1:$N$59</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6" i="18" l="1"/>
  <c r="B45" i="48" l="1"/>
  <c r="A4" i="48" l="1"/>
  <c r="B2" i="48"/>
  <c r="A4" i="37" l="1"/>
  <c r="A4" i="31"/>
  <c r="A4" i="17"/>
  <c r="A4" i="45"/>
  <c r="A4" i="44"/>
  <c r="A4" i="43"/>
  <c r="A4" i="24"/>
  <c r="A4" i="25"/>
  <c r="A4" i="18"/>
  <c r="A4" i="20"/>
  <c r="A4" i="26"/>
  <c r="A4" i="15"/>
  <c r="A4" i="30"/>
  <c r="A4" i="35"/>
  <c r="A4" i="13"/>
  <c r="A4" i="42"/>
  <c r="A4" i="40"/>
  <c r="A4" i="38"/>
  <c r="A4" i="39"/>
  <c r="A4" i="14"/>
  <c r="A4" i="47"/>
  <c r="B45" i="15" l="1"/>
  <c r="B50" i="37" l="1"/>
  <c r="B65" i="44"/>
  <c r="B74" i="13" l="1"/>
  <c r="B39" i="40" l="1"/>
  <c r="B78" i="47" l="1"/>
  <c r="B52" i="38" l="1"/>
  <c r="B57" i="39"/>
  <c r="B56" i="31" l="1"/>
  <c r="B75" i="17"/>
  <c r="B55" i="45"/>
  <c r="B72" i="43"/>
  <c r="B51" i="24"/>
  <c r="B55" i="25"/>
  <c r="B51" i="20"/>
  <c r="B41" i="26"/>
  <c r="B29" i="30"/>
  <c r="B68" i="35"/>
  <c r="B36" i="42"/>
  <c r="B44" i="14"/>
  <c r="G2" i="33"/>
  <c r="B2" i="47" l="1"/>
  <c r="D7" i="33" l="1"/>
  <c r="D3" i="33" l="1"/>
  <c r="C3" i="43" l="1"/>
  <c r="C3" i="48"/>
  <c r="O3" i="48" s="1"/>
  <c r="AA3" i="48" s="1"/>
  <c r="AM3" i="48" s="1"/>
  <c r="AY3" i="48" s="1"/>
  <c r="BK3" i="48" s="1"/>
  <c r="C3" i="47"/>
  <c r="O3" i="47" s="1"/>
  <c r="AA3" i="47" s="1"/>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s="1"/>
  <c r="AA3" i="45" s="1"/>
  <c r="AM3" i="45" s="1"/>
  <c r="AY3" i="45" s="1"/>
  <c r="BK3" i="45" s="1"/>
  <c r="C3" i="44"/>
  <c r="O3" i="44" s="1"/>
  <c r="AA3" i="44" s="1"/>
  <c r="AM3" i="44" s="1"/>
  <c r="AY3" i="44" s="1"/>
  <c r="BK3" i="44" s="1"/>
  <c r="O3" i="43"/>
  <c r="AA3" i="43" s="1"/>
  <c r="AM3" i="43" s="1"/>
  <c r="AY3" i="43" s="1"/>
  <c r="BK3" i="43" s="1"/>
  <c r="C3" i="42"/>
  <c r="O3" i="42" s="1"/>
  <c r="AA3" i="42" s="1"/>
  <c r="AM3" i="42" s="1"/>
  <c r="AY3" i="42" s="1"/>
  <c r="BK3" i="42"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O11" i="33"/>
  <c r="E11" i="33" l="1"/>
  <c r="AA11" i="33"/>
  <c r="D13" i="33"/>
  <c r="O13" i="33"/>
  <c r="P11" i="33"/>
  <c r="E13" i="33" l="1"/>
  <c r="F11" i="33"/>
  <c r="AA13" i="33"/>
  <c r="AB11" i="33"/>
  <c r="AM11" i="33"/>
  <c r="P13" i="33"/>
  <c r="Q11" i="33"/>
  <c r="G11" i="33" l="1"/>
  <c r="F13" i="33"/>
  <c r="AB13" i="33"/>
  <c r="AC11" i="33"/>
  <c r="AY11" i="33"/>
  <c r="AN11" i="33"/>
  <c r="AM13" i="33"/>
  <c r="R11" i="33"/>
  <c r="G13" i="33"/>
  <c r="Q13" i="33"/>
  <c r="H11" i="33"/>
  <c r="AC13" i="33" l="1"/>
  <c r="AD11" i="33"/>
  <c r="AO11" i="33"/>
  <c r="BK11" i="33"/>
  <c r="AY13" i="33"/>
  <c r="AZ11" i="33"/>
  <c r="AN13" i="33"/>
  <c r="S11" i="33"/>
  <c r="R13" i="33"/>
  <c r="H13" i="33"/>
  <c r="AO13" i="33"/>
  <c r="I11" i="33"/>
  <c r="AE11" i="33"/>
  <c r="AD13" i="33" l="1"/>
  <c r="BA11" i="33"/>
  <c r="BK13" i="33"/>
  <c r="AZ13" i="33"/>
  <c r="BL11" i="33"/>
  <c r="AP11" i="33"/>
  <c r="T11" i="33"/>
  <c r="S13" i="33"/>
  <c r="I13" i="33"/>
  <c r="BL13" i="33"/>
  <c r="AE13" i="33"/>
  <c r="AP13" i="33"/>
  <c r="J11" i="33"/>
  <c r="AF11" i="33"/>
  <c r="BM11" i="33"/>
  <c r="AQ11" i="33"/>
  <c r="BB11" i="33" l="1"/>
  <c r="BA13" i="33"/>
  <c r="U11" i="33"/>
  <c r="T13" i="33"/>
  <c r="J13" i="33"/>
  <c r="AF13" i="33"/>
  <c r="BB13" i="33"/>
  <c r="BM13" i="33"/>
  <c r="AQ13" i="33"/>
  <c r="K11" i="33"/>
  <c r="BC11" i="33"/>
  <c r="AG11" i="33"/>
  <c r="BN11" i="33"/>
  <c r="AR11" i="33"/>
  <c r="U13" i="33" l="1"/>
  <c r="V11" i="33"/>
  <c r="K13" i="33"/>
  <c r="V13" i="33"/>
  <c r="AR13" i="33"/>
  <c r="AG13" i="33"/>
  <c r="BN13" i="33"/>
  <c r="BC13" i="33"/>
  <c r="L11" i="33"/>
  <c r="AS11" i="33"/>
  <c r="BO11" i="33"/>
  <c r="AH11" i="33"/>
  <c r="W11" i="33"/>
  <c r="BD11" i="33"/>
  <c r="L13" i="33" l="1"/>
  <c r="BO13" i="33"/>
  <c r="BD13" i="33"/>
  <c r="AS13" i="33"/>
  <c r="W13" i="33"/>
  <c r="AH13" i="33"/>
  <c r="M11" i="33"/>
  <c r="AI11" i="33"/>
  <c r="BP11" i="33"/>
  <c r="X11" i="33"/>
  <c r="BE11" i="33"/>
  <c r="AT11" i="33"/>
  <c r="M13" i="33" l="1"/>
  <c r="AT13" i="33"/>
  <c r="AI13" i="33"/>
  <c r="X13" i="33"/>
  <c r="BP13" i="33"/>
  <c r="BE13" i="33"/>
  <c r="N11" i="33"/>
  <c r="BQ11" i="33"/>
  <c r="BF11" i="33"/>
  <c r="AU11" i="33"/>
  <c r="Y11" i="33"/>
  <c r="AJ11" i="33"/>
  <c r="AJ13" i="33" l="1"/>
  <c r="BQ13" i="33"/>
  <c r="BF13" i="33"/>
  <c r="AU13" i="33"/>
  <c r="Y13" i="33"/>
  <c r="N13" i="33"/>
  <c r="AV11" i="33"/>
  <c r="AK11" i="33"/>
  <c r="BR11" i="33"/>
  <c r="Z11" i="33"/>
  <c r="BG11" i="33"/>
  <c r="BR13" i="33" l="1"/>
  <c r="AV13" i="33"/>
  <c r="Z13" i="33"/>
  <c r="AK13" i="33"/>
  <c r="BG13" i="33"/>
  <c r="BH11" i="33"/>
  <c r="BS11" i="33"/>
  <c r="AL11" i="33"/>
  <c r="AW11" i="33"/>
  <c r="AW13" i="33" l="1"/>
  <c r="BS13" i="33"/>
  <c r="BH13" i="33"/>
  <c r="AL13" i="33"/>
  <c r="AX11" i="33"/>
  <c r="BT11" i="33"/>
  <c r="BI11" i="33"/>
  <c r="BT13" i="33" l="1"/>
  <c r="BI13" i="33"/>
  <c r="AX13" i="33"/>
  <c r="BJ11" i="33"/>
  <c r="BU11" i="33"/>
  <c r="BU13" i="33" l="1"/>
  <c r="BJ13" i="33"/>
  <c r="BV11" i="33"/>
  <c r="BV13" i="33" l="1"/>
</calcChain>
</file>

<file path=xl/sharedStrings.xml><?xml version="1.0" encoding="utf-8"?>
<sst xmlns="http://schemas.openxmlformats.org/spreadsheetml/2006/main" count="3849" uniqueCount="1428">
  <si>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</si>
  <si>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</si>
  <si>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</si>
  <si>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</si>
  <si>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</si>
  <si>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</si>
  <si>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</si>
  <si>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</si>
  <si>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</si>
  <si>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</si>
  <si>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</si>
  <si>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</si>
  <si>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</si>
  <si>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</si>
  <si>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</si>
  <si>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</si>
  <si>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</si>
  <si>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</si>
  <si>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</si>
  <si>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</si>
  <si>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</si>
  <si>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</si>
  <si>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</si>
  <si>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</si>
  <si>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</si>
  <si>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</si>
  <si>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</si>
  <si>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</si>
  <si>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</si>
  <si>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</si>
  <si>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</si>
  <si>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</si>
  <si>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</si>
  <si>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</si>
  <si>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</si>
  <si>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</si>
  <si>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</si>
  <si>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</si>
  <si>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</si>
  <si>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</si>
  <si>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</si>
  <si>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</si>
  <si>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</si>
  <si>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</si>
  <si>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ZWCD_MTN</t>
  </si>
  <si>
    <t>ZWCD_PAC</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</si>
  <si>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</si>
  <si>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</si>
  <si>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</si>
  <si>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</si>
  <si>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</si>
  <si>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</si>
  <si>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</si>
  <si>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</si>
  <si>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</si>
  <si>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</si>
  <si>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</si>
  <si>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</si>
  <si>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</si>
  <si>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</si>
  <si>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</si>
  <si>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</si>
  <si>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</si>
  <si>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</si>
  <si>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</si>
  <si>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</si>
  <si>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</si>
  <si>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</si>
  <si>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</si>
  <si>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</si>
  <si>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</si>
  <si>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</si>
  <si>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</si>
  <si>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</si>
  <si>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</si>
  <si>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</si>
  <si>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</si>
  <si>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</si>
  <si>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</si>
  <si>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</si>
  <si>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</si>
  <si>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</si>
  <si>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</si>
  <si>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</si>
  <si>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</si>
  <si>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</si>
  <si>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</si>
  <si>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</si>
  <si>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</si>
  <si>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</si>
  <si>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</si>
  <si>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</si>
  <si>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</si>
  <si>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</si>
  <si>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</si>
  <si>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</si>
  <si>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</si>
  <si>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</si>
  <si>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</si>
  <si>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</si>
  <si>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</si>
  <si>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</si>
  <si>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</si>
  <si>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</si>
  <si>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</si>
  <si>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</si>
  <si>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</si>
  <si>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</si>
  <si>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</si>
  <si>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</si>
  <si>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</si>
  <si>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</si>
  <si>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</si>
  <si>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</si>
  <si>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</si>
  <si>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</si>
  <si>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</si>
  <si>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</si>
  <si>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</si>
  <si>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</si>
  <si>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</si>
  <si>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</si>
  <si>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</si>
  <si>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</si>
  <si>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</si>
  <si>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</si>
  <si>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</si>
  <si>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</si>
  <si>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</si>
  <si>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</si>
  <si>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</si>
  <si>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</si>
  <si>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</si>
  <si>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</si>
  <si>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</si>
  <si>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</si>
  <si>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</si>
  <si>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</si>
  <si>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</si>
  <si>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</si>
  <si>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</si>
  <si>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</si>
  <si>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</si>
  <si>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</si>
  <si>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</si>
  <si>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</si>
  <si>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</si>
  <si>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</si>
  <si>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</si>
  <si>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</si>
  <si>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</si>
  <si>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</si>
  <si>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</si>
  <si>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</si>
  <si>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</si>
  <si>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</si>
  <si>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</si>
  <si>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</si>
  <si>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</si>
  <si>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</si>
  <si>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</si>
  <si>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</si>
  <si>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</si>
  <si>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</si>
  <si>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</si>
  <si>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</si>
  <si>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</si>
  <si>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</si>
  <si>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</si>
  <si>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</si>
  <si>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</si>
  <si>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</si>
  <si>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</si>
  <si>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</si>
  <si>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</si>
  <si>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</si>
  <si>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</si>
  <si>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</si>
  <si>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</si>
  <si>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</si>
  <si>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</si>
  <si>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</si>
  <si>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</si>
  <si>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</si>
  <si>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</si>
  <si>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</si>
  <si>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</si>
  <si>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</si>
  <si>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</si>
  <si>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</si>
  <si>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</si>
  <si>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</si>
  <si>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</si>
  <si>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</si>
  <si>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</si>
  <si>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</si>
  <si>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</si>
  <si>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</si>
  <si>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</si>
  <si>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</si>
  <si>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</si>
  <si>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</si>
  <si>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</si>
  <si>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</si>
  <si>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</si>
  <si>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</si>
  <si>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</si>
  <si>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</si>
  <si>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</si>
  <si>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</si>
  <si>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</si>
  <si>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</si>
  <si>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</si>
  <si>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</si>
  <si>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</si>
  <si>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</si>
  <si>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</si>
  <si>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</si>
  <si>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</si>
  <si>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</si>
  <si>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</si>
  <si>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</si>
  <si>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</si>
  <si>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</si>
  <si>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</si>
  <si>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</si>
  <si>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</si>
  <si>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</si>
  <si>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</si>
  <si>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</si>
  <si>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</si>
  <si>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</si>
  <si>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</si>
  <si>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</si>
  <si>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</si>
  <si>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</si>
  <si>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</si>
  <si>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</si>
  <si>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</si>
  <si>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</si>
  <si>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</si>
  <si>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</si>
  <si>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</si>
  <si>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</si>
  <si>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</si>
  <si>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</si>
  <si>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</si>
  <si>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papr_NO</t>
  </si>
  <si>
    <t>papr_AJ</t>
  </si>
  <si>
    <t>papr_KZ</t>
  </si>
  <si>
    <t>papr_RS</t>
  </si>
  <si>
    <t>papr_MU</t>
  </si>
  <si>
    <t>papr_AS</t>
  </si>
  <si>
    <t>papr_CH</t>
  </si>
  <si>
    <t>papr_IN</t>
  </si>
  <si>
    <t>papr_MY</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</si>
  <si>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</si>
  <si>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</si>
  <si>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</si>
  <si>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</si>
  <si>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</si>
  <si>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</si>
  <si>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</si>
  <si>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</si>
  <si>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</si>
  <si>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</si>
  <si>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</si>
  <si>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</si>
  <si>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</si>
  <si>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</si>
  <si>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</si>
  <si>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</si>
  <si>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</si>
  <si>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</si>
  <si>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</si>
  <si>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</si>
  <si>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</si>
  <si>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</si>
  <si>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</si>
  <si>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</si>
  <si>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</si>
  <si>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</si>
  <si>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</si>
  <si>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</si>
  <si>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</si>
  <si>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</si>
  <si>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</si>
  <si>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</si>
  <si>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</si>
  <si>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</si>
  <si>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</si>
  <si>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</si>
  <si>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</si>
  <si>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</si>
  <si>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</si>
  <si>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</si>
  <si>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</si>
  <si>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</si>
  <si>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</si>
  <si>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</si>
  <si>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</si>
  <si>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</si>
  <si>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</si>
  <si>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</si>
  <si>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</si>
  <si>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</si>
  <si>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</si>
  <si>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</si>
  <si>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</si>
  <si>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</si>
  <si>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</si>
  <si>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</si>
  <si>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</si>
  <si>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</si>
  <si>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</si>
  <si>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</si>
  <si>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</si>
  <si>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</si>
  <si>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</si>
  <si>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</si>
  <si>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</si>
  <si>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</si>
  <si>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</si>
  <si>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</si>
  <si>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</si>
  <si>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</si>
  <si>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</si>
  <si>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</si>
  <si>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</si>
  <si>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Canada</t>
  </si>
  <si>
    <t>Mexico</t>
  </si>
  <si>
    <t>United States</t>
  </si>
  <si>
    <t>Argentina</t>
  </si>
  <si>
    <t>Brazil</t>
  </si>
  <si>
    <t>Colombia</t>
  </si>
  <si>
    <t>Norway</t>
  </si>
  <si>
    <t>t3b_papr_r03</t>
  </si>
  <si>
    <t xml:space="preserve">   Direct Use (d)</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</si>
  <si>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</si>
  <si>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</si>
  <si>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</si>
  <si>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</si>
  <si>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</si>
  <si>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</si>
  <si>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</si>
  <si>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</si>
  <si>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</si>
  <si>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</si>
  <si>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</si>
  <si>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t3b_papr_r02</t>
  </si>
  <si>
    <t>t3b_papr_r01</t>
  </si>
  <si>
    <t>Azerbaijan</t>
  </si>
  <si>
    <t>Kazakhstan</t>
  </si>
  <si>
    <t>Russia</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</si>
  <si>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</si>
  <si>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</si>
  <si>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</si>
  <si>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</si>
  <si>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</si>
  <si>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</si>
  <si>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</si>
  <si>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</si>
  <si>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</si>
  <si>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</si>
  <si>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</si>
  <si>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</si>
  <si>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</si>
  <si>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</si>
  <si>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</si>
  <si>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</si>
  <si>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</si>
  <si>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</si>
  <si>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</si>
  <si>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</si>
  <si>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</si>
  <si>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</si>
  <si>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</si>
  <si>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</si>
  <si>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</si>
  <si>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</si>
  <si>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</si>
  <si>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</si>
  <si>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</si>
  <si>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</si>
  <si>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</si>
  <si>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</si>
  <si>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</si>
  <si>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</si>
  <si>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</si>
  <si>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</si>
  <si>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</si>
  <si>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</si>
  <si>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</si>
  <si>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</si>
  <si>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</si>
  <si>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</si>
  <si>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</si>
  <si>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</si>
  <si>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</si>
  <si>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</si>
  <si>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</si>
  <si>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</si>
  <si>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</si>
  <si>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</si>
  <si>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</si>
  <si>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</si>
  <si>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</si>
  <si>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</si>
  <si>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</si>
  <si>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</si>
  <si>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</si>
  <si>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</si>
  <si>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</si>
  <si>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</si>
  <si>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</si>
  <si>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</si>
  <si>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</si>
  <si>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</si>
  <si>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</si>
  <si>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</si>
  <si>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</si>
  <si>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</si>
  <si>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</si>
  <si>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</si>
  <si>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</si>
  <si>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</si>
  <si>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</si>
  <si>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</si>
  <si>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</si>
  <si>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</si>
  <si>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</si>
  <si>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</si>
  <si>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</si>
  <si>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</si>
  <si>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</si>
  <si>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</si>
  <si>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</si>
  <si>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</si>
  <si>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</si>
  <si>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</si>
  <si>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</si>
  <si>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</si>
  <si>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</si>
  <si>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</si>
  <si>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</si>
  <si>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</si>
  <si>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</si>
  <si>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</si>
  <si>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</si>
  <si>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</si>
  <si>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</si>
  <si>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</si>
  <si>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</si>
  <si>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</si>
  <si>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</si>
  <si>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</si>
  <si>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</si>
  <si>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</si>
  <si>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</si>
  <si>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</si>
  <si>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</si>
  <si>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</si>
  <si>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</si>
  <si>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</si>
  <si>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</si>
  <si>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</si>
  <si>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</si>
  <si>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</si>
  <si>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</si>
  <si>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</si>
  <si>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</si>
  <si>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</si>
  <si>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</si>
  <si>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</si>
  <si>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</si>
  <si>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</si>
  <si>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</si>
  <si>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</si>
  <si>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</si>
  <si>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</si>
  <si>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</si>
  <si>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</si>
  <si>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</si>
  <si>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</si>
  <si>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</si>
  <si>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</si>
  <si>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</si>
  <si>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</si>
  <si>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</si>
  <si>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</si>
  <si>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</si>
  <si>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</si>
  <si>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</si>
  <si>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</si>
  <si>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</si>
  <si>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</si>
  <si>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</si>
  <si>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</si>
  <si>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</si>
  <si>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</si>
  <si>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</si>
  <si>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</si>
  <si>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</si>
  <si>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</si>
  <si>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</si>
  <si>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</si>
  <si>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</si>
  <si>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</si>
  <si>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</si>
  <si>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</si>
  <si>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</si>
  <si>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</si>
  <si>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</si>
  <si>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</si>
  <si>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</si>
  <si>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</si>
  <si>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</si>
  <si>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</si>
  <si>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</si>
  <si>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</si>
  <si>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</si>
  <si>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</si>
  <si>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</si>
  <si>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</si>
  <si>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</si>
  <si>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</si>
  <si>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</si>
  <si>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</si>
  <si>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</si>
  <si>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</si>
  <si>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</si>
  <si>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</si>
  <si>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</si>
  <si>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</si>
  <si>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</si>
  <si>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</si>
  <si>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</si>
  <si>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</si>
  <si>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</si>
  <si>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</si>
  <si>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</si>
  <si>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</si>
  <si>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</si>
  <si>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</si>
  <si>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</si>
  <si>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</si>
  <si>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</si>
  <si>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</si>
  <si>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</si>
  <si>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</si>
  <si>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</si>
  <si>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</si>
  <si>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</si>
  <si>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</si>
  <si>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</si>
  <si>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</si>
  <si>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</si>
  <si>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</si>
  <si>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</si>
  <si>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</si>
  <si>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</si>
  <si>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</si>
  <si>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</si>
  <si>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</si>
  <si>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</si>
  <si>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</si>
  <si>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</si>
  <si>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</si>
  <si>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</si>
  <si>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</si>
  <si>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</si>
  <si>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</si>
  <si>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</si>
  <si>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</si>
  <si>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</si>
  <si>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</si>
  <si>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</si>
  <si>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</si>
  <si>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</si>
  <si>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</si>
  <si>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</si>
  <si>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</si>
  <si>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</si>
  <si>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</si>
  <si>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</si>
  <si>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</si>
  <si>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</si>
  <si>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</si>
  <si>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</si>
  <si>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</si>
  <si>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</si>
  <si>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</si>
  <si>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</si>
  <si>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</si>
  <si>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</si>
  <si>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</si>
  <si>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</si>
  <si>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</si>
  <si>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</si>
  <si>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</si>
  <si>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</si>
  <si>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</si>
  <si>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</si>
  <si>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</si>
  <si>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</si>
  <si>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</si>
  <si>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</si>
  <si>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</si>
  <si>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</si>
  <si>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</si>
  <si>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</si>
  <si>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</si>
  <si>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</si>
  <si>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</si>
  <si>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</si>
  <si>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</si>
  <si>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</si>
  <si>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</si>
  <si>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</si>
  <si>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</si>
  <si>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</si>
  <si>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</si>
  <si>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</si>
  <si>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</si>
  <si>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</si>
  <si>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</si>
  <si>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</si>
  <si>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</si>
  <si>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</si>
  <si>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</si>
  <si>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</si>
  <si>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</si>
  <si>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</si>
  <si>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</si>
  <si>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</si>
  <si>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</si>
  <si>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</si>
  <si>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</si>
  <si>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</si>
  <si>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</si>
  <si>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</si>
  <si>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</si>
  <si>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</si>
  <si>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</si>
  <si>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</si>
  <si>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</si>
  <si>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</si>
  <si>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</si>
  <si>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</si>
  <si>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</si>
  <si>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</si>
  <si>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</si>
  <si>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</si>
  <si>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</si>
  <si>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</si>
  <si>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</si>
  <si>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</si>
  <si>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</si>
  <si>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</si>
  <si>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</si>
  <si>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</si>
  <si>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</si>
  <si>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</si>
  <si>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</si>
  <si>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</si>
  <si>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</si>
  <si>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</si>
  <si>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</si>
  <si>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</si>
  <si>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</si>
  <si>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</si>
  <si>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</si>
  <si>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</si>
  <si>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</si>
  <si>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</si>
  <si>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</si>
  <si>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</si>
  <si>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</si>
  <si>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</si>
  <si>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</si>
  <si>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</si>
  <si>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</si>
  <si>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</si>
  <si>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</si>
  <si>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</si>
  <si>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</si>
  <si>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</si>
  <si>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</si>
  <si>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</si>
  <si>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</si>
  <si>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</si>
  <si>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</si>
  <si>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</si>
  <si>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</si>
  <si>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</si>
  <si>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</si>
  <si>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</si>
  <si>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</si>
  <si>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</si>
  <si>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</si>
  <si>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</si>
  <si>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</si>
  <si>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</si>
  <si>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</si>
  <si>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</si>
  <si>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</si>
  <si>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</si>
  <si>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</si>
  <si>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</si>
  <si>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</si>
  <si>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</si>
  <si>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</si>
  <si>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</si>
  <si>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</si>
  <si>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</si>
  <si>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</si>
  <si>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</si>
  <si>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</si>
  <si>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</si>
  <si>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</si>
  <si>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</si>
  <si>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</si>
  <si>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</si>
  <si>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</si>
  <si>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</si>
  <si>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</si>
  <si>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</si>
  <si>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</si>
  <si>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</si>
  <si>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</si>
  <si>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</si>
  <si>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</si>
  <si>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</si>
  <si>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</si>
  <si>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</si>
  <si>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</si>
  <si>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</si>
  <si>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</si>
  <si>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</si>
  <si>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</si>
  <si>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</si>
  <si>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</si>
  <si>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</si>
  <si>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</si>
  <si>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</si>
  <si>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</si>
  <si>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</si>
  <si>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</si>
  <si>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</si>
  <si>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</si>
  <si>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</si>
  <si>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</si>
  <si>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</si>
  <si>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</si>
  <si>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</si>
  <si>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</si>
  <si>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</si>
  <si>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</si>
  <si>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</si>
  <si>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</si>
  <si>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</si>
  <si>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</si>
  <si>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</si>
  <si>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</si>
  <si>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</si>
  <si>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</si>
  <si>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</si>
  <si>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</si>
  <si>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</si>
  <si>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</si>
  <si>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</si>
  <si>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</si>
  <si>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</si>
  <si>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</si>
  <si>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</si>
  <si>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</si>
  <si>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</si>
  <si>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</si>
  <si>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</si>
  <si>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</si>
  <si>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</si>
  <si>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</si>
  <si>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</si>
  <si>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</si>
  <si>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</si>
  <si>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</si>
  <si>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</si>
  <si>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</si>
  <si>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</si>
  <si>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</si>
  <si>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</si>
  <si>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</si>
  <si>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</si>
  <si>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</si>
  <si>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</si>
  <si>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</si>
  <si>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</si>
  <si>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</si>
  <si>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</si>
  <si>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</si>
  <si>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</si>
  <si>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</si>
  <si>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</si>
  <si>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</si>
  <si>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</si>
  <si>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</si>
  <si>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</si>
  <si>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</si>
  <si>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</si>
  <si>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(e) Refers to the refiner average acquisition cost (RAC) of crude oil.</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</si>
  <si>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</si>
  <si>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</si>
  <si>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</si>
  <si>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</si>
  <si>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</si>
  <si>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</si>
  <si>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</si>
  <si>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</si>
  <si>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</si>
  <si>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</si>
  <si>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</si>
  <si>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</si>
  <si>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</si>
  <si>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</si>
  <si>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</si>
  <si>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</si>
  <si>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</si>
  <si>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</si>
  <si>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</si>
  <si>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</si>
  <si>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</si>
  <si>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</si>
  <si>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</si>
  <si>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</si>
  <si>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</si>
  <si>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</si>
  <si>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</si>
  <si>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</si>
  <si>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</si>
  <si>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</si>
  <si>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</si>
  <si>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</si>
  <si>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</si>
  <si>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</si>
  <si>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</si>
  <si>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</si>
  <si>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</si>
  <si>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</si>
  <si>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</si>
  <si>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</si>
  <si>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</si>
  <si>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</si>
  <si>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</si>
  <si>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</si>
  <si>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</si>
  <si>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</si>
  <si>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</si>
  <si>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</si>
  <si>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</si>
  <si>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</si>
  <si>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</si>
  <si>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</si>
  <si>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</si>
  <si>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</si>
  <si>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</si>
  <si>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</si>
  <si>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</si>
  <si>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</si>
  <si>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</si>
  <si>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</si>
  <si>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</si>
  <si>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</si>
  <si>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</si>
  <si>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</si>
  <si>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</si>
  <si>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</si>
  <si>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</si>
  <si>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</si>
  <si>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</si>
  <si>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</si>
  <si>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</si>
  <si>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</si>
  <si>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</si>
  <si>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</si>
  <si>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</si>
  <si>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</si>
  <si>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</si>
  <si>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</si>
  <si>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</si>
  <si>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</si>
  <si>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</si>
  <si>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</si>
  <si>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</si>
  <si>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</si>
  <si>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</si>
  <si>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</si>
  <si>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</si>
  <si>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</si>
  <si>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</si>
  <si>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</si>
  <si>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</si>
  <si>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</si>
  <si>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</si>
  <si>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</si>
  <si>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</si>
  <si>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</si>
  <si>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</si>
  <si>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</si>
  <si>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</si>
  <si>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</si>
  <si>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</si>
  <si>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</si>
  <si>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</si>
  <si>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</si>
  <si>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</si>
  <si>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</si>
  <si>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</si>
  <si>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</si>
  <si>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</si>
  <si>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</si>
  <si>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</si>
  <si>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</si>
  <si>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</si>
  <si>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</si>
  <si>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</si>
  <si>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</si>
  <si>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</si>
  <si>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</si>
  <si>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</si>
  <si>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</si>
  <si>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</si>
  <si>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</si>
  <si>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</si>
  <si>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</si>
  <si>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</si>
  <si>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</si>
  <si>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</si>
  <si>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</si>
  <si>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</si>
  <si>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</si>
  <si>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</si>
  <si>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</si>
  <si>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</si>
  <si>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</si>
  <si>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</si>
  <si>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</si>
  <si>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</si>
  <si>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</si>
  <si>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</si>
  <si>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</si>
  <si>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</si>
  <si>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</si>
  <si>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</si>
  <si>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</si>
  <si>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</si>
  <si>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</si>
  <si>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</si>
  <si>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</si>
  <si>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</si>
  <si>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</si>
  <si>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</si>
  <si>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</si>
  <si>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</si>
  <si>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</si>
  <si>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</si>
  <si>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</si>
  <si>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</si>
  <si>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</si>
  <si>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</si>
  <si>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</si>
  <si>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</si>
  <si>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</si>
  <si>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</si>
  <si>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</si>
  <si>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</si>
  <si>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</si>
  <si>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</si>
  <si>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</si>
  <si>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</si>
  <si>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</si>
  <si>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</si>
  <si>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</si>
  <si>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</si>
  <si>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</si>
  <si>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</si>
  <si>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</si>
  <si>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t>Residential Retail</t>
  </si>
  <si>
    <t>Commercial Retail</t>
  </si>
  <si>
    <t>Industrial Retail</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</si>
  <si>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</si>
  <si>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</si>
  <si>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</si>
  <si>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</si>
  <si>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</si>
  <si>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</si>
  <si>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</si>
  <si>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</si>
  <si>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</si>
  <si>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</si>
  <si>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</si>
  <si>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</si>
  <si>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</si>
  <si>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</si>
  <si>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</si>
  <si>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</si>
  <si>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</si>
  <si>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</si>
  <si>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</si>
  <si>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</si>
  <si>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</si>
  <si>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</si>
  <si>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</si>
  <si>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Ethanol (f)</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</si>
  <si>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</si>
  <si>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</si>
  <si>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SODTP_US</t>
  </si>
  <si>
    <t>SODRP_US</t>
  </si>
  <si>
    <t>SODCP_US</t>
  </si>
  <si>
    <t>SODIP_US</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</si>
  <si>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</si>
  <si>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</si>
  <si>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</si>
  <si>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</si>
  <si>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</si>
  <si>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</si>
  <si>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</si>
  <si>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</si>
  <si>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</si>
  <si>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</si>
  <si>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</si>
  <si>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</si>
  <si>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</si>
  <si>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</si>
  <si>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</si>
  <si>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</si>
  <si>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</si>
  <si>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</si>
  <si>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</si>
  <si>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</si>
  <si>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</si>
  <si>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</si>
  <si>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</si>
  <si>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</si>
  <si>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</si>
  <si>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</si>
  <si>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</si>
  <si>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</si>
  <si>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</si>
  <si>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</si>
  <si>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</si>
  <si>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</si>
  <si>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</si>
  <si>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</si>
  <si>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</si>
  <si>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</si>
  <si>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</si>
  <si>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</si>
  <si>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</si>
  <si>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</si>
  <si>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</si>
  <si>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</si>
  <si>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</si>
  <si>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</si>
  <si>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</si>
  <si>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</si>
  <si>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</si>
  <si>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</si>
  <si>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</si>
  <si>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</si>
  <si>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</si>
  <si>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</si>
  <si>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</si>
  <si>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</si>
  <si>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</si>
  <si>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</si>
  <si>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</si>
  <si>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</si>
  <si>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</si>
  <si>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</si>
  <si>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</si>
  <si>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</si>
  <si>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</si>
  <si>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</si>
  <si>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</si>
  <si>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</si>
  <si>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</si>
  <si>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</si>
  <si>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</si>
  <si>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</si>
  <si>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</si>
  <si>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</si>
  <si>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</si>
  <si>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</si>
  <si>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</si>
  <si>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</si>
  <si>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</si>
  <si>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</si>
  <si>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</si>
  <si>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</si>
  <si>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</si>
  <si>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</si>
  <si>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</si>
  <si>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</si>
  <si>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</si>
  <si>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</si>
  <si>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</si>
  <si>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</si>
  <si>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</si>
  <si>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</si>
  <si>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</si>
  <si>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</si>
  <si>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</si>
  <si>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</si>
  <si>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</si>
  <si>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</si>
  <si>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</si>
  <si>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</si>
  <si>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</si>
  <si>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</si>
  <si>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</si>
  <si>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</si>
  <si>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</si>
  <si>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</si>
  <si>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</si>
  <si>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</si>
  <si>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</si>
  <si>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</si>
  <si>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</si>
  <si>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</si>
  <si>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</si>
  <si>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</si>
  <si>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</si>
  <si>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</si>
  <si>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</si>
  <si>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</si>
  <si>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</si>
  <si>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</si>
  <si>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</si>
  <si>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</si>
  <si>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</si>
  <si>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</si>
  <si>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</si>
  <si>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</si>
  <si>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</si>
  <si>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</si>
  <si>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</si>
  <si>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</si>
  <si>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</si>
  <si>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</si>
  <si>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</si>
  <si>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</si>
  <si>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</si>
  <si>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</si>
  <si>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</si>
  <si>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</si>
  <si>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</si>
  <si>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</si>
  <si>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</si>
  <si>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</si>
  <si>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</si>
  <si>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</si>
  <si>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</si>
  <si>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</si>
  <si>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</si>
  <si>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</si>
  <si>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</si>
  <si>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</si>
  <si>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</si>
  <si>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</si>
  <si>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</si>
  <si>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</si>
  <si>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</si>
  <si>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</si>
  <si>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</si>
  <si>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</si>
  <si>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</si>
  <si>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</si>
  <si>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</si>
  <si>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</si>
  <si>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</si>
  <si>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</si>
  <si>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</si>
  <si>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</si>
  <si>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</si>
  <si>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</si>
  <si>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</si>
  <si>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</si>
  <si>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</si>
  <si>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</si>
  <si>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</si>
  <si>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</si>
  <si>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</si>
  <si>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</si>
  <si>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</si>
  <si>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</si>
  <si>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</si>
  <si>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</si>
  <si>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</si>
  <si>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</si>
  <si>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</si>
  <si>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</si>
  <si>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</si>
  <si>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</si>
  <si>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</si>
  <si>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</si>
  <si>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</si>
  <si>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</si>
  <si>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</si>
  <si>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</si>
  <si>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</si>
  <si>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</si>
  <si>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</si>
  <si>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</si>
  <si>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</si>
  <si>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</si>
  <si>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</si>
  <si>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</si>
  <si>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</si>
  <si>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</si>
  <si>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</si>
  <si>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</si>
  <si>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</si>
  <si>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</si>
  <si>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</si>
  <si>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</si>
  <si>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</si>
  <si>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</si>
  <si>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</si>
  <si>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</si>
  <si>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</si>
  <si>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</si>
  <si>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 xml:space="preserve">      Solar (a) </t>
  </si>
  <si>
    <t xml:space="preserve">   Petroleum (b) </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</si>
  <si>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</si>
  <si>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</si>
  <si>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</si>
  <si>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</si>
  <si>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</si>
  <si>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</si>
  <si>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</si>
  <si>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</si>
  <si>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</si>
  <si>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</si>
  <si>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</si>
  <si>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INEOTWH</t>
  </si>
  <si>
    <t>CMEOTWH</t>
  </si>
  <si>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</si>
  <si>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</si>
  <si>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</si>
  <si>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</si>
  <si>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Midwest (Midcontinent ISO)</t>
  </si>
  <si>
    <t>Central (Southwest Power Pool)</t>
  </si>
  <si>
    <t>Northwest</t>
  </si>
  <si>
    <t xml:space="preserve">             Poland, Portugal, Slovakia, Slovenia, South Korea, Spain, Sweden, Switzerland, Turkey, the United Kingdom, the United States.</t>
  </si>
  <si>
    <t xml:space="preserve">             France, Germany, Greece, Hungary, Iceland, Ireland, Israel, Italy, Japan, Latvia, Lithuania, Luxembourg, Mexico, the Netherlands, New Zealand, Norway,</t>
  </si>
  <si>
    <t xml:space="preserve">OPEC = Organization of the Petroleum Exporting Countries: Algeria, Angola, Congo (Brazzaville), Equatorial Guinea, Gabon, Iran, Iraq, Kuwait, Libya, Nigeria, Saudi Arabia, </t>
  </si>
  <si>
    <t>papr_EC</t>
  </si>
  <si>
    <t>Ecuador</t>
  </si>
  <si>
    <t>OPEC = Organization of the Petroleum Exporting Countries: Algeria, Angola, Congo (Brazzaville), Equatorial Guinea, Gabon, Iran, Iraq, Kuwait, Libya, Nigeria, Saudi Arabia,</t>
  </si>
  <si>
    <t xml:space="preserve">   Other</t>
  </si>
  <si>
    <t xml:space="preserve">              the United Arab Emirates, Venezuela.</t>
  </si>
  <si>
    <t>OPEC = Organization of the Petroleum Exporting Countries: Iran, Iraq, Kuwait, Saudi Arabia, and the United Arab Emirates (Middle East); Algeria, Angola, Congo (Brazzaville), Equatorial Guinea,</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</si>
  <si>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</si>
  <si>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</si>
  <si>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</si>
  <si>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</si>
  <si>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</si>
  <si>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</si>
  <si>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t>Table 5c.  U.S. Regional Natural Gas Prices  (dollars per thousand cubic feet)</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</si>
  <si>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</si>
  <si>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</si>
  <si>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</si>
  <si>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</si>
  <si>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</si>
  <si>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</si>
  <si>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</si>
  <si>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</si>
  <si>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</si>
  <si>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</si>
  <si>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</si>
  <si>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</si>
  <si>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U.S. macroeconomic forecasts are based on the IHS Markit model of the U.S. Economy. </t>
    </r>
  </si>
  <si>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</si>
  <si>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</si>
  <si>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</si>
  <si>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Data reflect generation supplied by power plants with a combined capacity of at least 1 megawatt operated by electric utilities and independent power producers.</t>
  </si>
  <si>
    <t>(a) Solar generation from large-scale power plants with more than 1 megawatt of capacity. Excludes generation from small-scale solar photovoltaic systems.</t>
  </si>
  <si>
    <t>(b) Residual fuel oil, distillate fuel oil, petroleum coke, and other petroleum liquids.</t>
  </si>
  <si>
    <t>(c) Batteries, chemicals, hydrogen, pitch, purchased steam, sulfur, nonrenewable waste, and miscellaneous technologies.</t>
  </si>
  <si>
    <t>(d) Wind, large-scale solar, biomass, and geothermal</t>
  </si>
  <si>
    <t>(e) Pumped storage hydroelectric, petroleum, other gases, batteries, and other nonrenewable fuels. See notes (b) and (c).</t>
  </si>
  <si>
    <t>(f) Regional generation from generating units operated by electric power sector, plus energy receipts from minus energy deliveries to U.S. balancing authorities outside region.</t>
  </si>
  <si>
    <t>(a) Large-scale solar generation from power plants with more than 1 megawatt of capacity. Excludes generation from small-scale solar photovoltaic systems.</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</si>
  <si>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</si>
  <si>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(Index, 2017=100)</t>
  </si>
  <si>
    <t>Industrial Output, Manufacturing (Index, Year 2017=100)</t>
  </si>
  <si>
    <t>Industrial Production Indices (Index, 2017=100)</t>
  </si>
  <si>
    <t>Real Gross State Product (Billion $2012)</t>
  </si>
  <si>
    <t>Real Personal Income (Billion $2012)</t>
  </si>
  <si>
    <t>Production (million barrels per day) (a)</t>
  </si>
  <si>
    <t>Energy Production</t>
  </si>
  <si>
    <t xml:space="preserve">   Total World Production</t>
  </si>
  <si>
    <t xml:space="preserve">   Non-OPEC Production</t>
  </si>
  <si>
    <t>Total OPEC Production</t>
  </si>
  <si>
    <t>ELACP_US</t>
  </si>
  <si>
    <t>OHTCPUS</t>
  </si>
  <si>
    <t>(g) “Other Oils" includes aviation gasoline blend components, finished aviation gasoline, kerosene, petrochemical feedstocks, special naphthas, lubricants, waxes, petroleum coke, asphalt and road oil, still gas, and miscellaneous products.</t>
  </si>
  <si>
    <t>BTTCBUS</t>
  </si>
  <si>
    <t>Table 8a.  U.S. Renewable Energy Consumption (Quadrillion Btu)</t>
  </si>
  <si>
    <t xml:space="preserve">      Subtotal (e)</t>
  </si>
  <si>
    <t xml:space="preserve">   Solar (f)</t>
  </si>
  <si>
    <t xml:space="preserve">   Biodiesel, Renewable Diesel, and Other (g)</t>
  </si>
  <si>
    <t xml:space="preserve">   Solar (b)(f) </t>
  </si>
  <si>
    <t>(f) Solar consumption in the residential sector includes energy from small-scale (&lt;1 MW) solar photovoltaic systems.  Also includes solar heating consumption in all sectors.</t>
  </si>
  <si>
    <t>(g) Fuel ethanol and biodiesel, renewable diesel, and other biofuels consumption in the transportation sector includes production, stock change, and imports less exports. Some biomass-based diesel may be consumed in the residential sector in heating oil.</t>
  </si>
  <si>
    <t xml:space="preserve">(e) Subtotals for the industrial and commercial sectors might not equal the sum of the components. The subtotal for the industrial sector includes ethanol consumption that is not shown separately. The subtotal for the commercial sector includes ethanol and hydroelectric consumption that are not shown separately. </t>
  </si>
  <si>
    <t xml:space="preserve">   Ethanol (g)</t>
  </si>
  <si>
    <r>
      <t>Forecasts:</t>
    </r>
    <r>
      <rPr>
        <sz val="8"/>
        <rFont val="Arial"/>
        <family val="2"/>
      </rPr>
      <t xml:space="preserve"> EIA Short-Term Integrated Forecasting System. U.S. macroeconomic forecasts are based on the S&amp;P Global model of the U.S. Economy. </t>
    </r>
  </si>
  <si>
    <r>
      <t xml:space="preserve">Forecasts: </t>
    </r>
    <r>
      <rPr>
        <sz val="8"/>
        <rFont val="Arial"/>
        <family val="2"/>
      </rPr>
      <t xml:space="preserve">EIA Short-Term Integrated Forecasting System. U.S. macroeconomic forecasts are based on the S&amp;P Global model of the U.S. Economy. </t>
    </r>
  </si>
  <si>
    <r>
      <t xml:space="preserve">   Prices to Ultimate Customers </t>
    </r>
    <r>
      <rPr>
        <sz val="8"/>
        <color indexed="8"/>
        <rFont val="Arial"/>
        <family val="2"/>
      </rPr>
      <t>(cents per kilowatthour)</t>
    </r>
  </si>
  <si>
    <t xml:space="preserve">   Prices to Ultimate Customers (cents per kilowatthour)</t>
  </si>
  <si>
    <t xml:space="preserve">    Sales to Ultimate Customers</t>
  </si>
  <si>
    <t>Table 7b.  U.S. Regional Electricity Sales to Ultimate Customers (billion kilowatthours)</t>
  </si>
  <si>
    <t>Table 7c.  U.S. Regional Electricity Prices to Ultimate Customers (Cents per Kilowatthour)</t>
  </si>
  <si>
    <t>Dry Natural Gas Production</t>
  </si>
  <si>
    <t>Forecast date:</t>
  </si>
  <si>
    <t>Table 2.  Nominal Energy Prices</t>
  </si>
  <si>
    <t>papr_GY</t>
  </si>
  <si>
    <t>Guyana</t>
  </si>
  <si>
    <t>Table 7e.  U.S. Electric Generating Capacity (gigawatts at end of period)</t>
  </si>
  <si>
    <t xml:space="preserve">   Electric power sector (power plants larger than one megawatt)</t>
  </si>
  <si>
    <t xml:space="preserve">      Fossil fuel energy sources</t>
  </si>
  <si>
    <t>NGEPCGW_US</t>
  </si>
  <si>
    <t xml:space="preserve">         Natural gas</t>
  </si>
  <si>
    <t>CLEPCGW_US</t>
  </si>
  <si>
    <t xml:space="preserve">         Coal</t>
  </si>
  <si>
    <t>PAEPCGW_US</t>
  </si>
  <si>
    <t xml:space="preserve">         Petroleum</t>
  </si>
  <si>
    <t>OGEPCGW_US</t>
  </si>
  <si>
    <t xml:space="preserve">         Other gases</t>
  </si>
  <si>
    <t xml:space="preserve">      Renewable energy sources</t>
  </si>
  <si>
    <t>WNEPCGW_US</t>
  </si>
  <si>
    <t xml:space="preserve">         Wind</t>
  </si>
  <si>
    <t>SPEPCGWX_US</t>
  </si>
  <si>
    <t xml:space="preserve">         Solar photovoltaic</t>
  </si>
  <si>
    <t>STEPCGW_US</t>
  </si>
  <si>
    <t xml:space="preserve">         Solar thermal</t>
  </si>
  <si>
    <t>WWEPCGW_US</t>
  </si>
  <si>
    <t xml:space="preserve">         Wood biomass</t>
  </si>
  <si>
    <t>OWEPCGW_US</t>
  </si>
  <si>
    <t xml:space="preserve">         Waste biomass</t>
  </si>
  <si>
    <t>GEEPCGW_US</t>
  </si>
  <si>
    <t xml:space="preserve">         Geothermal</t>
  </si>
  <si>
    <t>HVEPCGW_US</t>
  </si>
  <si>
    <t xml:space="preserve">         Conventional hydroelectric</t>
  </si>
  <si>
    <t>HPEPCGW_US</t>
  </si>
  <si>
    <t xml:space="preserve">     Pumped storage hydroelectric</t>
  </si>
  <si>
    <t>NUEPCGW_US</t>
  </si>
  <si>
    <t xml:space="preserve">     Nuclear</t>
  </si>
  <si>
    <t>BAEPCGW_US</t>
  </si>
  <si>
    <t xml:space="preserve">     Battery storage</t>
  </si>
  <si>
    <t>OTEPCGW_US</t>
  </si>
  <si>
    <t xml:space="preserve">     Other nonrenewable sources (a)</t>
  </si>
  <si>
    <t xml:space="preserve">   Industrial and commercial sectors (combined heat and power plants larger than one megawatt)</t>
  </si>
  <si>
    <t>NGCHCGW_US</t>
  </si>
  <si>
    <t>CLCHCGW_US</t>
  </si>
  <si>
    <t>PACHCGW_US</t>
  </si>
  <si>
    <t>OGCHCGW_US</t>
  </si>
  <si>
    <t>WWCHCGW_US</t>
  </si>
  <si>
    <t>OWCHCGW_US</t>
  </si>
  <si>
    <t>SOCHCGW_US</t>
  </si>
  <si>
    <t xml:space="preserve">         Solar</t>
  </si>
  <si>
    <t>WNCHCGW_US</t>
  </si>
  <si>
    <t>GECHCGW_US</t>
  </si>
  <si>
    <t>HVCHCGW_US</t>
  </si>
  <si>
    <t>BACHCGW_US</t>
  </si>
  <si>
    <t>OTCHCGW_US</t>
  </si>
  <si>
    <t xml:space="preserve">   Small-scale solar photovoltaic capacity (systems smaller than one megawatt)</t>
  </si>
  <si>
    <t xml:space="preserve">      Residential sector</t>
  </si>
  <si>
    <t xml:space="preserve">      Commercial sector</t>
  </si>
  <si>
    <t xml:space="preserve">      Industrial sector</t>
  </si>
  <si>
    <t xml:space="preserve">         All sectors total</t>
  </si>
  <si>
    <t>(a) Chemicals, hydrogen, pitch, purchased steam, sulfur, nonrenewable waste, and miscellaneous technologies.</t>
  </si>
  <si>
    <t>Minor discrepancies with historical data in other EIA publications may occur due to frequent updates to the Preliminary Electric Generator Inventory.</t>
  </si>
  <si>
    <t>Table 7e.  U.S. Electric Generating Capacity</t>
  </si>
  <si>
    <t>SODRG_US</t>
  </si>
  <si>
    <t>SODCG_US</t>
  </si>
  <si>
    <t>SODIG_US</t>
  </si>
  <si>
    <t>SODTG_US</t>
  </si>
  <si>
    <t>Notes:</t>
  </si>
  <si>
    <t>Data sources:</t>
  </si>
  <si>
    <t xml:space="preserve">    - Forecasts: EIA Preliminary Monthly Electric Generator Inventory and Short-Term Integrated Forecasting System. </t>
  </si>
  <si>
    <t xml:space="preserve">      Waste biomass</t>
  </si>
  <si>
    <t xml:space="preserve">      Wood biomass</t>
  </si>
  <si>
    <t xml:space="preserve">   Natural gas</t>
  </si>
  <si>
    <t xml:space="preserve">   Renewable energy sources:</t>
  </si>
  <si>
    <t xml:space="preserve">      Conventional hydropower</t>
  </si>
  <si>
    <t xml:space="preserve">   Pumped storage hydropower</t>
  </si>
  <si>
    <t xml:space="preserve">   Other gases</t>
  </si>
  <si>
    <t xml:space="preserve">   Other nonrenewable fuels (c)</t>
  </si>
  <si>
    <t xml:space="preserve">   Electricity generation (a)</t>
  </si>
  <si>
    <t xml:space="preserve">      Electric power sector</t>
  </si>
  <si>
    <t xml:space="preserve">   Net imports  </t>
  </si>
  <si>
    <t xml:space="preserve">   Total utility-scale power supply</t>
  </si>
  <si>
    <t xml:space="preserve">   Losses and Unaccounted for (b) </t>
  </si>
  <si>
    <t xml:space="preserve">   Small-scale solar generation (c)</t>
  </si>
  <si>
    <t xml:space="preserve">      Residential sector </t>
  </si>
  <si>
    <t xml:space="preserve">      Commercial sector </t>
  </si>
  <si>
    <t xml:space="preserve">      Industrial sector </t>
  </si>
  <si>
    <t xml:space="preserve">     kWh = kilowatthours. Btu = British thermal units.</t>
  </si>
  <si>
    <t xml:space="preserve">     Prices are not adjusted for inflation.</t>
  </si>
  <si>
    <t xml:space="preserve">     (a) Generation supplied by power plants with capacity of at least one megawatt.</t>
  </si>
  <si>
    <t xml:space="preserve">     (b) Includes transmission and distribution losses, data collection time-frame differences, and estimation error.</t>
  </si>
  <si>
    <t xml:space="preserve">     (c) Solar photovoltaic systems smaller than one megawatt such as those installed on rooftops.</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</si>
  <si>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</si>
  <si>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</si>
  <si>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t xml:space="preserve">     Minor discrepancies with published historical data are due to independent rounding. </t>
  </si>
  <si>
    <t>Table 8. U.S. Renewable Energy Consumption</t>
  </si>
  <si>
    <t>Henry Hub natural gas spot price from Refinitiv, an LSEG Business.</t>
  </si>
  <si>
    <t>WTI and Brent crude oil spot prices and Henry Hub natural gas spot price from Refinitiv, an LSEG Business.</t>
  </si>
  <si>
    <t>WTI crude oil spot price and Henry Hub natural gas spot price from Refinitiv, an LSEG Business.</t>
  </si>
  <si>
    <t xml:space="preserve">    - Historical data: EIA Preliminary Monthly Electric Generator Inventory (Form EIA-860M/EIA-860A surveys), and Form EIA-861M data (small-scale solar)</t>
  </si>
  <si>
    <r>
      <t>Forecasts:</t>
    </r>
    <r>
      <rPr>
        <sz val="8"/>
        <rFont val="Arial"/>
        <family val="2"/>
      </rPr>
      <t xml:space="preserve"> Current month based on forecasts by the NOAA Climate Prediction Center (http://www.cpc.ncep.noaa.gov/pacdir/DDdir/NHOME3.shtml). Remaining months based on the 30-year trend.</t>
    </r>
  </si>
  <si>
    <t>Weather forecasts from National Oceanic and Atmospheric Administration and Energy Information Administration.</t>
  </si>
  <si>
    <t>August 2023</t>
  </si>
  <si>
    <t>Tuesday Augutst 3, 2023</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</si>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</sst>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 numFmtId="175" formatCode="0.0000"/>
    <numFmt numFmtId="176" formatCode="0.0000_)"/>
  </numFmts>
  <fonts count="55"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i/>
      <sz val="10"/>
      <color indexed="8"/>
      <name val="Arial"/>
      <family val="2"/>
    </font>
    <font>
      <sz val="10"/>
      <name val="Arial"/>
      <family val="2"/>
    </font>
    <font>
      <sz val="8"/>
      <name val="Calibri"/>
      <family val="2"/>
    </font>
    <font>
      <i/>
      <sz val="10"/>
      <name val="Arial"/>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14">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s>
  <cellStyleXfs count="29">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2" fillId="0" borderId="0" applyFont="0" applyFill="0" applyBorder="0" applyAlignment="0" applyProtection="0"/>
    <xf numFmtId="0" fontId="2" fillId="0" borderId="0"/>
  </cellStyleXfs>
  <cellXfs count="704">
    <xf numFmtId="0" fontId="0" fillId="0" borderId="0" xfId="0"/>
    <xf numFmtId="0" fontId="3" fillId="2" borderId="0" xfId="11" applyFont="1" applyFill="1"/>
    <xf numFmtId="0" fontId="6" fillId="0" borderId="0" xfId="11"/>
    <xf numFmtId="0" fontId="9" fillId="3" borderId="0" xfId="11" applyFont="1" applyFill="1" applyAlignment="1">
      <alignment horizontal="center"/>
    </xf>
    <xf numFmtId="0" fontId="6" fillId="0" borderId="0" xfId="23"/>
    <xf numFmtId="0" fontId="10" fillId="0" borderId="0" xfId="13" applyFont="1"/>
    <xf numFmtId="0" fontId="12" fillId="0" borderId="0" xfId="23" applyFont="1"/>
    <xf numFmtId="0" fontId="11" fillId="2" borderId="0" xfId="9" applyFont="1" applyFill="1"/>
    <xf numFmtId="0" fontId="17" fillId="0" borderId="0" xfId="23" applyFont="1" applyAlignment="1">
      <alignment horizontal="left"/>
    </xf>
    <xf numFmtId="0" fontId="10" fillId="0" borderId="0" xfId="17" applyFont="1"/>
    <xf numFmtId="0" fontId="10" fillId="0" borderId="0" xfId="22" applyFont="1"/>
    <xf numFmtId="0" fontId="23" fillId="0" borderId="2" xfId="17" applyFont="1" applyBorder="1"/>
    <xf numFmtId="0" fontId="10" fillId="2" borderId="0" xfId="17" applyFont="1" applyFill="1"/>
    <xf numFmtId="0" fontId="23" fillId="0" borderId="3" xfId="17" applyFont="1" applyBorder="1"/>
    <xf numFmtId="0" fontId="23" fillId="0" borderId="4" xfId="19" applyFont="1" applyBorder="1" applyAlignment="1">
      <alignment horizontal="center"/>
    </xf>
    <xf numFmtId="0" fontId="10" fillId="2" borderId="0" xfId="17" applyFont="1" applyFill="1" applyAlignment="1">
      <alignment horizontal="left"/>
    </xf>
    <xf numFmtId="0" fontId="23" fillId="0" borderId="0" xfId="17" applyFont="1"/>
    <xf numFmtId="1" fontId="23" fillId="0" borderId="0" xfId="23" applyNumberFormat="1" applyFont="1" applyAlignment="1">
      <alignment horizontal="right" indent="1"/>
    </xf>
    <xf numFmtId="0" fontId="24" fillId="0" borderId="0" xfId="17" applyFont="1"/>
    <xf numFmtId="171" fontId="24" fillId="0" borderId="0" xfId="17" quotePrefix="1" applyNumberFormat="1" applyFont="1" applyAlignment="1">
      <alignment wrapText="1"/>
    </xf>
    <xf numFmtId="0" fontId="24" fillId="0" borderId="0" xfId="17" quotePrefix="1" applyFont="1" applyAlignment="1">
      <alignment wrapText="1"/>
    </xf>
    <xf numFmtId="0" fontId="24" fillId="0" borderId="0" xfId="17" applyFont="1" applyAlignment="1">
      <alignment wrapText="1"/>
    </xf>
    <xf numFmtId="171" fontId="24" fillId="0" borderId="0" xfId="17" quotePrefix="1" applyNumberFormat="1" applyFont="1"/>
    <xf numFmtId="0" fontId="24" fillId="0" borderId="0" xfId="17" quotePrefix="1" applyFont="1"/>
    <xf numFmtId="0" fontId="25" fillId="2" borderId="0" xfId="20" applyFont="1" applyFill="1"/>
    <xf numFmtId="0" fontId="24" fillId="0" borderId="0" xfId="20" applyFont="1"/>
    <xf numFmtId="171" fontId="24" fillId="0" borderId="0" xfId="20" quotePrefix="1" applyNumberFormat="1" applyFont="1" applyAlignment="1">
      <alignment horizontal="left"/>
    </xf>
    <xf numFmtId="171" fontId="24" fillId="0" borderId="0" xfId="20" applyNumberFormat="1" applyFont="1" applyAlignment="1">
      <alignment horizontal="left"/>
    </xf>
    <xf numFmtId="171" fontId="24" fillId="0" borderId="0" xfId="20" quotePrefix="1" applyNumberFormat="1" applyFont="1"/>
    <xf numFmtId="171" fontId="24" fillId="0" borderId="0" xfId="20" applyNumberFormat="1" applyFont="1"/>
    <xf numFmtId="171" fontId="24" fillId="0" borderId="3" xfId="20" applyNumberFormat="1" applyFont="1" applyBorder="1"/>
    <xf numFmtId="0" fontId="10" fillId="0" borderId="0" xfId="20" applyFont="1"/>
    <xf numFmtId="0" fontId="10" fillId="0" borderId="0" xfId="23" applyFont="1" applyAlignment="1">
      <alignment horizontal="left"/>
    </xf>
    <xf numFmtId="0" fontId="24" fillId="0" borderId="0" xfId="9" applyFont="1"/>
    <xf numFmtId="0" fontId="22" fillId="0" borderId="0" xfId="9" applyFont="1"/>
    <xf numFmtId="0" fontId="10" fillId="0" borderId="0" xfId="23" applyFont="1"/>
    <xf numFmtId="167" fontId="24" fillId="0" borderId="5" xfId="9" applyNumberFormat="1" applyFont="1" applyBorder="1"/>
    <xf numFmtId="0" fontId="10" fillId="2" borderId="0" xfId="22" applyFont="1" applyFill="1"/>
    <xf numFmtId="0" fontId="23" fillId="0" borderId="0" xfId="22" applyFont="1"/>
    <xf numFmtId="166" fontId="22" fillId="0" borderId="0" xfId="22" applyNumberFormat="1" applyFont="1" applyAlignment="1">
      <alignment horizontal="center"/>
    </xf>
    <xf numFmtId="0" fontId="10" fillId="2" borderId="0" xfId="22" applyFont="1" applyFill="1" applyAlignment="1">
      <alignment horizontal="left"/>
    </xf>
    <xf numFmtId="0" fontId="20" fillId="0" borderId="0" xfId="22" applyFont="1" applyAlignment="1">
      <alignment horizontal="left"/>
    </xf>
    <xf numFmtId="0" fontId="23" fillId="0" borderId="0" xfId="22" quotePrefix="1" applyFont="1" applyAlignment="1">
      <alignment horizontal="left"/>
    </xf>
    <xf numFmtId="0" fontId="23" fillId="0" borderId="0" xfId="22" applyFont="1" applyAlignment="1">
      <alignment horizontal="left"/>
    </xf>
    <xf numFmtId="0" fontId="10" fillId="2" borderId="0" xfId="23" applyFont="1" applyFill="1"/>
    <xf numFmtId="0" fontId="23" fillId="0" borderId="2" xfId="23" applyFont="1" applyBorder="1" applyAlignment="1">
      <alignment horizontal="center"/>
    </xf>
    <xf numFmtId="0" fontId="23" fillId="0" borderId="0" xfId="23" applyFont="1"/>
    <xf numFmtId="0" fontId="23" fillId="0" borderId="0" xfId="23" applyFont="1" applyAlignment="1">
      <alignment horizontal="center"/>
    </xf>
    <xf numFmtId="0" fontId="10" fillId="2" borderId="0" xfId="23" applyFont="1" applyFill="1" applyAlignment="1">
      <alignment horizontal="left"/>
    </xf>
    <xf numFmtId="166" fontId="23" fillId="0" borderId="0" xfId="23" applyNumberFormat="1" applyFont="1" applyAlignment="1">
      <alignment horizontal="right"/>
    </xf>
    <xf numFmtId="0" fontId="23" fillId="0" borderId="0" xfId="23" applyFont="1" applyAlignment="1">
      <alignment horizontal="right"/>
    </xf>
    <xf numFmtId="0" fontId="27" fillId="0" borderId="0" xfId="23" applyFont="1"/>
    <xf numFmtId="0" fontId="24" fillId="0" borderId="0" xfId="23" applyFont="1"/>
    <xf numFmtId="0" fontId="20" fillId="0" borderId="0" xfId="23" quotePrefix="1" applyFont="1" applyAlignment="1">
      <alignment horizontal="left"/>
    </xf>
    <xf numFmtId="165" fontId="23" fillId="0" borderId="0" xfId="23" applyNumberFormat="1" applyFont="1" applyAlignment="1">
      <alignment horizontal="right"/>
    </xf>
    <xf numFmtId="165" fontId="23" fillId="0" borderId="3" xfId="23" applyNumberFormat="1" applyFont="1" applyBorder="1" applyAlignment="1">
      <alignment horizontal="right"/>
    </xf>
    <xf numFmtId="0" fontId="10" fillId="2" borderId="0" xfId="21" applyFont="1" applyFill="1"/>
    <xf numFmtId="0" fontId="10" fillId="0" borderId="0" xfId="21" applyFont="1"/>
    <xf numFmtId="0" fontId="26" fillId="2" borderId="0" xfId="21" applyFont="1" applyFill="1"/>
    <xf numFmtId="0" fontId="23" fillId="0" borderId="0" xfId="21" applyFont="1"/>
    <xf numFmtId="0" fontId="23" fillId="0" borderId="2" xfId="21" applyFont="1" applyBorder="1" applyAlignment="1">
      <alignment horizontal="right"/>
    </xf>
    <xf numFmtId="0" fontId="10" fillId="2" borderId="0" xfId="21" applyFont="1" applyFill="1" applyAlignment="1">
      <alignment horizontal="left"/>
    </xf>
    <xf numFmtId="0" fontId="20" fillId="0" borderId="0" xfId="21" applyFont="1" applyAlignment="1">
      <alignment horizontal="left"/>
    </xf>
    <xf numFmtId="166" fontId="10" fillId="0" borderId="0" xfId="21" applyNumberFormat="1" applyFont="1"/>
    <xf numFmtId="166" fontId="24" fillId="0" borderId="0" xfId="21" applyNumberFormat="1" applyFont="1" applyAlignment="1">
      <alignment horizontal="right"/>
    </xf>
    <xf numFmtId="166" fontId="23" fillId="0" borderId="0" xfId="21" applyNumberFormat="1" applyFont="1" applyAlignment="1">
      <alignment horizontal="right"/>
    </xf>
    <xf numFmtId="0" fontId="24" fillId="0" borderId="0" xfId="21" applyFont="1" applyAlignment="1">
      <alignment horizontal="right"/>
    </xf>
    <xf numFmtId="0" fontId="10" fillId="2" borderId="0" xfId="13" applyFont="1" applyFill="1"/>
    <xf numFmtId="0" fontId="20" fillId="3" borderId="0" xfId="13" applyFont="1" applyFill="1"/>
    <xf numFmtId="0" fontId="23" fillId="0" borderId="0" xfId="13" applyFont="1" applyAlignment="1">
      <alignment horizontal="center"/>
    </xf>
    <xf numFmtId="0" fontId="20" fillId="0" borderId="0" xfId="13" applyFont="1"/>
    <xf numFmtId="0" fontId="10" fillId="0" borderId="0" xfId="16" applyFont="1"/>
    <xf numFmtId="0" fontId="10" fillId="2" borderId="0" xfId="16" applyFont="1" applyFill="1"/>
    <xf numFmtId="0" fontId="23" fillId="0" borderId="0" xfId="16" applyFont="1"/>
    <xf numFmtId="0" fontId="23" fillId="0" borderId="2" xfId="16" applyFont="1" applyBorder="1" applyAlignment="1">
      <alignment horizontal="right"/>
    </xf>
    <xf numFmtId="0" fontId="10" fillId="2" borderId="0" xfId="16" applyFont="1" applyFill="1" applyAlignment="1">
      <alignment horizontal="left"/>
    </xf>
    <xf numFmtId="0" fontId="24" fillId="0" borderId="0" xfId="16" applyFont="1"/>
    <xf numFmtId="169" fontId="10" fillId="2" borderId="0" xfId="16" applyNumberFormat="1" applyFont="1" applyFill="1" applyAlignment="1">
      <alignment horizontal="left"/>
    </xf>
    <xf numFmtId="169" fontId="23" fillId="0" borderId="0" xfId="16" applyNumberFormat="1" applyFont="1" applyAlignment="1">
      <alignment horizontal="right"/>
    </xf>
    <xf numFmtId="0" fontId="10" fillId="0" borderId="0" xfId="18" applyFont="1"/>
    <xf numFmtId="0" fontId="10" fillId="2" borderId="0" xfId="18" applyFont="1" applyFill="1"/>
    <xf numFmtId="165" fontId="23" fillId="0" borderId="2" xfId="18" applyNumberFormat="1" applyFont="1" applyBorder="1" applyAlignment="1">
      <alignment horizontal="right"/>
    </xf>
    <xf numFmtId="0" fontId="10" fillId="2" borderId="0" xfId="18" applyFont="1" applyFill="1" applyAlignment="1">
      <alignment horizontal="left"/>
    </xf>
    <xf numFmtId="0" fontId="10" fillId="0" borderId="0" xfId="18" applyFont="1" applyAlignment="1">
      <alignment horizontal="left"/>
    </xf>
    <xf numFmtId="0" fontId="20" fillId="0" borderId="0" xfId="18" applyFont="1" applyAlignment="1">
      <alignment horizontal="left"/>
    </xf>
    <xf numFmtId="0" fontId="10" fillId="2" borderId="3" xfId="22" applyFont="1" applyFill="1" applyBorder="1" applyAlignment="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xf numFmtId="0" fontId="20" fillId="0" borderId="0" xfId="7" applyFont="1" applyAlignment="1">
      <alignment horizontal="center"/>
    </xf>
    <xf numFmtId="0" fontId="10" fillId="2" borderId="0" xfId="8" applyFont="1" applyFill="1"/>
    <xf numFmtId="0" fontId="10" fillId="0" borderId="0" xfId="8" applyFont="1"/>
    <xf numFmtId="0" fontId="20" fillId="0" borderId="0" xfId="8" applyFont="1"/>
    <xf numFmtId="0" fontId="20" fillId="0" borderId="0" xfId="8" applyFont="1" applyAlignment="1">
      <alignment horizontal="center"/>
    </xf>
    <xf numFmtId="0" fontId="10" fillId="3" borderId="0" xfId="8" applyFont="1" applyFill="1"/>
    <xf numFmtId="165" fontId="24" fillId="0" borderId="0" xfId="8" applyNumberFormat="1" applyFont="1" applyAlignment="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Alignment="1">
      <alignment horizontal="left"/>
    </xf>
    <xf numFmtId="171" fontId="10" fillId="0" borderId="0" xfId="18" applyNumberFormat="1" applyFont="1" applyAlignment="1">
      <alignment horizontal="left"/>
    </xf>
    <xf numFmtId="0" fontId="20" fillId="0" borderId="0" xfId="14" applyFont="1" applyAlignment="1">
      <alignment horizontal="left"/>
    </xf>
    <xf numFmtId="0" fontId="20" fillId="2" borderId="0" xfId="15" applyFont="1" applyFill="1"/>
    <xf numFmtId="0" fontId="10" fillId="2" borderId="0" xfId="15" applyFont="1" applyFill="1" applyAlignment="1">
      <alignment horizontal="left"/>
    </xf>
    <xf numFmtId="0" fontId="10" fillId="2" borderId="0" xfId="19" applyFont="1" applyFill="1"/>
    <xf numFmtId="0" fontId="10" fillId="0" borderId="0" xfId="19" applyFont="1"/>
    <xf numFmtId="0" fontId="23" fillId="0" borderId="0" xfId="19" applyFont="1"/>
    <xf numFmtId="0" fontId="24" fillId="0" borderId="2" xfId="19" applyFont="1" applyBorder="1" applyAlignment="1">
      <alignment horizontal="center"/>
    </xf>
    <xf numFmtId="0" fontId="24" fillId="0" borderId="0" xfId="19" applyFont="1" applyAlignment="1">
      <alignment horizontal="center"/>
    </xf>
    <xf numFmtId="0" fontId="10" fillId="0" borderId="0" xfId="19" applyFont="1" applyAlignment="1">
      <alignment horizontal="left"/>
    </xf>
    <xf numFmtId="0" fontId="10" fillId="2" borderId="0" xfId="19" applyFont="1" applyFill="1" applyAlignment="1">
      <alignment horizontal="left"/>
    </xf>
    <xf numFmtId="0" fontId="24" fillId="0" borderId="0" xfId="19" applyFont="1"/>
    <xf numFmtId="165" fontId="10" fillId="2" borderId="0" xfId="19" applyNumberFormat="1" applyFont="1" applyFill="1" applyAlignment="1">
      <alignment horizontal="left"/>
    </xf>
    <xf numFmtId="165" fontId="10" fillId="0" borderId="0" xfId="19" applyNumberFormat="1" applyFont="1"/>
    <xf numFmtId="169" fontId="10" fillId="2" borderId="0" xfId="19" applyNumberFormat="1" applyFont="1" applyFill="1"/>
    <xf numFmtId="167" fontId="10" fillId="2" borderId="0" xfId="19" applyNumberFormat="1" applyFont="1" applyFill="1" applyAlignment="1">
      <alignment horizontal="left"/>
    </xf>
    <xf numFmtId="0" fontId="10" fillId="2" borderId="0" xfId="9" applyFont="1" applyFill="1"/>
    <xf numFmtId="0" fontId="10" fillId="2" borderId="3" xfId="9" applyFont="1" applyFill="1" applyBorder="1"/>
    <xf numFmtId="171" fontId="10" fillId="0" borderId="0" xfId="22" applyNumberFormat="1" applyFont="1" applyAlignment="1">
      <alignment horizontal="left"/>
    </xf>
    <xf numFmtId="0" fontId="3" fillId="4" borderId="0" xfId="0" applyFont="1" applyFill="1"/>
    <xf numFmtId="0" fontId="10" fillId="4" borderId="0" xfId="23" applyFont="1" applyFill="1"/>
    <xf numFmtId="0" fontId="23" fillId="4" borderId="0" xfId="23" applyFont="1" applyFill="1"/>
    <xf numFmtId="0" fontId="10" fillId="4" borderId="0" xfId="23" applyFont="1" applyFill="1" applyAlignment="1">
      <alignment horizontal="left"/>
    </xf>
    <xf numFmtId="0" fontId="27" fillId="4" borderId="0" xfId="23" applyFont="1" applyFill="1"/>
    <xf numFmtId="0" fontId="20" fillId="4" borderId="0" xfId="23" applyFont="1" applyFill="1" applyAlignment="1">
      <alignment horizontal="left"/>
    </xf>
    <xf numFmtId="164" fontId="10" fillId="4" borderId="0" xfId="23" applyNumberFormat="1" applyFont="1" applyFill="1"/>
    <xf numFmtId="0" fontId="3" fillId="2" borderId="0" xfId="0" applyFont="1" applyFill="1"/>
    <xf numFmtId="0" fontId="10" fillId="0" borderId="0" xfId="9" applyFont="1"/>
    <xf numFmtId="0" fontId="20" fillId="0" borderId="0" xfId="9" applyFont="1"/>
    <xf numFmtId="0" fontId="20" fillId="0" borderId="0" xfId="9" applyFont="1" applyAlignment="1">
      <alignment horizontal="center"/>
    </xf>
    <xf numFmtId="0" fontId="20" fillId="4" borderId="0" xfId="15" applyFont="1" applyFill="1"/>
    <xf numFmtId="0" fontId="23" fillId="4" borderId="0" xfId="24" applyFont="1" applyFill="1"/>
    <xf numFmtId="0" fontId="23" fillId="4" borderId="0" xfId="15" applyFont="1" applyFill="1" applyAlignment="1">
      <alignment horizontal="center"/>
    </xf>
    <xf numFmtId="171" fontId="20" fillId="4" borderId="0" xfId="0" applyNumberFormat="1" applyFont="1" applyFill="1"/>
    <xf numFmtId="171" fontId="3" fillId="4" borderId="0" xfId="0" applyNumberFormat="1" applyFont="1" applyFill="1"/>
    <xf numFmtId="171" fontId="20" fillId="4" borderId="3" xfId="0" applyNumberFormat="1" applyFont="1" applyFill="1" applyBorder="1"/>
    <xf numFmtId="171" fontId="10" fillId="0" borderId="0" xfId="23" applyNumberFormat="1" applyFont="1" applyAlignment="1">
      <alignment horizontal="left"/>
    </xf>
    <xf numFmtId="171" fontId="24" fillId="0" borderId="0" xfId="23" applyNumberFormat="1" applyFont="1"/>
    <xf numFmtId="171" fontId="20" fillId="0" borderId="0" xfId="23" quotePrefix="1" applyNumberFormat="1" applyFont="1" applyAlignment="1">
      <alignment horizontal="left"/>
    </xf>
    <xf numFmtId="171" fontId="10" fillId="0" borderId="3" xfId="23" applyNumberFormat="1" applyFont="1" applyBorder="1" applyAlignment="1">
      <alignment horizontal="left"/>
    </xf>
    <xf numFmtId="171" fontId="10" fillId="4" borderId="0" xfId="23" applyNumberFormat="1" applyFont="1" applyFill="1" applyAlignment="1">
      <alignment horizontal="left"/>
    </xf>
    <xf numFmtId="171" fontId="20" fillId="4" borderId="0" xfId="23" applyNumberFormat="1" applyFont="1" applyFill="1" applyAlignment="1">
      <alignment horizontal="left"/>
    </xf>
    <xf numFmtId="171" fontId="20" fillId="4" borderId="3" xfId="23" applyNumberFormat="1" applyFont="1" applyFill="1" applyBorder="1" applyAlignment="1">
      <alignment horizontal="left"/>
    </xf>
    <xf numFmtId="171" fontId="12" fillId="0" borderId="0" xfId="23" applyNumberFormat="1" applyFont="1"/>
    <xf numFmtId="171" fontId="11" fillId="0" borderId="0" xfId="23" applyNumberFormat="1" applyFont="1" applyAlignment="1">
      <alignment horizontal="left"/>
    </xf>
    <xf numFmtId="171" fontId="11" fillId="0" borderId="3" xfId="23" applyNumberFormat="1" applyFont="1" applyBorder="1" applyAlignment="1">
      <alignment horizontal="left"/>
    </xf>
    <xf numFmtId="171" fontId="10" fillId="0" borderId="0" xfId="21" applyNumberFormat="1" applyFont="1" applyAlignment="1">
      <alignment horizontal="left"/>
    </xf>
    <xf numFmtId="171" fontId="10" fillId="3" borderId="0" xfId="12" applyNumberFormat="1" applyFont="1" applyFill="1"/>
    <xf numFmtId="171" fontId="10" fillId="3" borderId="0" xfId="13" applyNumberFormat="1" applyFont="1" applyFill="1"/>
    <xf numFmtId="171" fontId="10" fillId="3" borderId="3" xfId="13" applyNumberFormat="1" applyFont="1" applyFill="1" applyBorder="1"/>
    <xf numFmtId="0" fontId="6" fillId="4" borderId="0" xfId="9" applyFill="1"/>
    <xf numFmtId="0" fontId="6" fillId="4" borderId="0" xfId="22" applyFill="1"/>
    <xf numFmtId="0" fontId="15" fillId="4" borderId="0" xfId="9" applyFont="1" applyFill="1"/>
    <xf numFmtId="0" fontId="15" fillId="4" borderId="0" xfId="9" applyFont="1" applyFill="1" applyAlignment="1">
      <alignment horizontal="center"/>
    </xf>
    <xf numFmtId="0" fontId="10" fillId="2" borderId="0" xfId="13" applyFont="1" applyFill="1" applyAlignment="1">
      <alignment wrapText="1"/>
    </xf>
    <xf numFmtId="171" fontId="24" fillId="0" borderId="0" xfId="16" applyNumberFormat="1" applyFont="1"/>
    <xf numFmtId="171" fontId="24" fillId="0" borderId="3" xfId="16" applyNumberFormat="1" applyFont="1" applyBorder="1"/>
    <xf numFmtId="171" fontId="24" fillId="0" borderId="0" xfId="18" applyNumberFormat="1" applyFont="1" applyAlignment="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lignment horizontal="left"/>
    </xf>
    <xf numFmtId="171" fontId="10" fillId="0" borderId="0" xfId="9" applyNumberFormat="1" applyFont="1"/>
    <xf numFmtId="171" fontId="10" fillId="0" borderId="3" xfId="9" applyNumberFormat="1" applyFont="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lignment horizontal="right"/>
    </xf>
    <xf numFmtId="2" fontId="23" fillId="4" borderId="3" xfId="23" applyNumberFormat="1" applyFont="1" applyFill="1" applyBorder="1" applyAlignment="1">
      <alignment horizontal="right"/>
    </xf>
    <xf numFmtId="2" fontId="23" fillId="0" borderId="0" xfId="23" applyNumberFormat="1" applyFont="1" applyAlignment="1">
      <alignment horizontal="right"/>
    </xf>
    <xf numFmtId="1" fontId="23" fillId="0" borderId="0" xfId="23" applyNumberFormat="1" applyFont="1" applyAlignment="1">
      <alignment horizontal="right"/>
    </xf>
    <xf numFmtId="2" fontId="23" fillId="0" borderId="0" xfId="19" applyNumberFormat="1" applyFont="1" applyAlignment="1">
      <alignment horizontal="right"/>
    </xf>
    <xf numFmtId="0" fontId="23" fillId="0" borderId="0" xfId="19" applyFont="1" applyAlignment="1">
      <alignment horizontal="right"/>
    </xf>
    <xf numFmtId="166" fontId="23" fillId="0" borderId="0" xfId="19" applyNumberFormat="1" applyFont="1" applyAlignment="1">
      <alignment horizontal="right"/>
    </xf>
    <xf numFmtId="0" fontId="23" fillId="0" borderId="0" xfId="22" applyFont="1" applyAlignment="1">
      <alignment horizontal="right"/>
    </xf>
    <xf numFmtId="0" fontId="10" fillId="0" borderId="0" xfId="22" applyFont="1" applyAlignment="1">
      <alignment horizontal="right"/>
    </xf>
    <xf numFmtId="0" fontId="3" fillId="4" borderId="0" xfId="0" applyFont="1" applyFill="1" applyAlignment="1">
      <alignment horizontal="right"/>
    </xf>
    <xf numFmtId="1" fontId="12" fillId="0" borderId="0" xfId="23" applyNumberFormat="1" applyFont="1" applyAlignment="1">
      <alignment horizontal="right"/>
    </xf>
    <xf numFmtId="1" fontId="8" fillId="0" borderId="0" xfId="11" applyNumberFormat="1" applyFont="1" applyAlignment="1">
      <alignment horizontal="right"/>
    </xf>
    <xf numFmtId="165" fontId="8" fillId="0" borderId="0" xfId="11" applyNumberFormat="1" applyFont="1" applyAlignment="1">
      <alignment horizontal="right"/>
    </xf>
    <xf numFmtId="0" fontId="7" fillId="0" borderId="0" xfId="11" applyFont="1" applyAlignment="1">
      <alignment horizontal="right"/>
    </xf>
    <xf numFmtId="2" fontId="23" fillId="0" borderId="0" xfId="21" applyNumberFormat="1" applyFont="1" applyAlignment="1">
      <alignment horizontal="right"/>
    </xf>
    <xf numFmtId="0" fontId="20" fillId="0" borderId="0" xfId="13" applyFont="1" applyAlignment="1">
      <alignment horizontal="right"/>
    </xf>
    <xf numFmtId="2" fontId="20" fillId="0" borderId="0" xfId="13" applyNumberFormat="1" applyFont="1" applyAlignment="1">
      <alignment horizontal="right"/>
    </xf>
    <xf numFmtId="2" fontId="23" fillId="0" borderId="0" xfId="16" applyNumberFormat="1" applyFont="1" applyAlignment="1">
      <alignment horizontal="right"/>
    </xf>
    <xf numFmtId="165" fontId="23" fillId="0" borderId="0" xfId="18" applyNumberFormat="1" applyFont="1" applyAlignment="1">
      <alignment horizontal="right"/>
    </xf>
    <xf numFmtId="2" fontId="23" fillId="0" borderId="0" xfId="18" applyNumberFormat="1" applyFont="1" applyAlignment="1">
      <alignment horizontal="right"/>
    </xf>
    <xf numFmtId="164" fontId="23" fillId="4" borderId="0" xfId="15" applyNumberFormat="1" applyFont="1" applyFill="1" applyAlignment="1">
      <alignment horizontal="right"/>
    </xf>
    <xf numFmtId="2" fontId="23" fillId="4" borderId="0" xfId="15" applyNumberFormat="1" applyFont="1" applyFill="1" applyAlignment="1">
      <alignment horizontal="right"/>
    </xf>
    <xf numFmtId="3" fontId="23" fillId="0" borderId="0" xfId="23" applyNumberFormat="1" applyFont="1" applyAlignment="1">
      <alignment horizontal="right"/>
    </xf>
    <xf numFmtId="3" fontId="24" fillId="0" borderId="0" xfId="19" applyNumberFormat="1" applyFont="1" applyAlignment="1">
      <alignment horizontal="right"/>
    </xf>
    <xf numFmtId="3" fontId="23" fillId="0" borderId="0" xfId="19" applyNumberFormat="1" applyFont="1" applyAlignment="1">
      <alignment horizontal="right"/>
    </xf>
    <xf numFmtId="165" fontId="23" fillId="0" borderId="0" xfId="19" applyNumberFormat="1" applyFont="1" applyAlignment="1">
      <alignment horizontal="right"/>
    </xf>
    <xf numFmtId="170" fontId="23" fillId="0" borderId="0" xfId="19" applyNumberFormat="1" applyFont="1" applyAlignment="1">
      <alignment horizontal="right"/>
    </xf>
    <xf numFmtId="165" fontId="20" fillId="0" borderId="0" xfId="9" applyNumberFormat="1" applyFont="1" applyAlignment="1">
      <alignment horizontal="right"/>
    </xf>
    <xf numFmtId="164" fontId="20" fillId="0" borderId="0" xfId="9" applyNumberFormat="1" applyFont="1" applyAlignment="1">
      <alignment horizontal="right"/>
    </xf>
    <xf numFmtId="3" fontId="23" fillId="0" borderId="0" xfId="9" applyNumberFormat="1" applyFont="1" applyAlignment="1">
      <alignment horizontal="right"/>
    </xf>
    <xf numFmtId="164" fontId="23" fillId="0" borderId="0" xfId="9" applyNumberFormat="1" applyFont="1" applyAlignment="1">
      <alignment horizontal="right"/>
    </xf>
    <xf numFmtId="3" fontId="17" fillId="4" borderId="0" xfId="9" applyNumberFormat="1" applyFont="1" applyFill="1" applyAlignment="1">
      <alignment horizontal="right"/>
    </xf>
    <xf numFmtId="0" fontId="15" fillId="4" borderId="0" xfId="9" applyFont="1" applyFill="1" applyAlignment="1">
      <alignment horizontal="right"/>
    </xf>
    <xf numFmtId="164" fontId="23" fillId="0" borderId="0" xfId="14" applyNumberFormat="1" applyFont="1" applyAlignment="1">
      <alignment horizontal="right"/>
    </xf>
    <xf numFmtId="166" fontId="23" fillId="4" borderId="0" xfId="23" applyNumberFormat="1" applyFont="1" applyFill="1" applyAlignment="1">
      <alignment horizontal="right"/>
    </xf>
    <xf numFmtId="166" fontId="23" fillId="4" borderId="3" xfId="23" applyNumberFormat="1" applyFont="1" applyFill="1" applyBorder="1" applyAlignment="1">
      <alignment horizontal="right"/>
    </xf>
    <xf numFmtId="49" fontId="20" fillId="4" borderId="0" xfId="0" applyNumberFormat="1" applyFont="1" applyFill="1"/>
    <xf numFmtId="3" fontId="23" fillId="4" borderId="3" xfId="23" applyNumberFormat="1" applyFont="1" applyFill="1" applyBorder="1" applyAlignment="1">
      <alignment horizontal="right"/>
    </xf>
    <xf numFmtId="171" fontId="3" fillId="4" borderId="3" xfId="0" applyNumberFormat="1" applyFont="1" applyFill="1" applyBorder="1"/>
    <xf numFmtId="3" fontId="23" fillId="4" borderId="0" xfId="23" applyNumberFormat="1" applyFont="1" applyFill="1" applyAlignment="1">
      <alignment horizontal="right"/>
    </xf>
    <xf numFmtId="171" fontId="10" fillId="0" borderId="3" xfId="22" applyNumberFormat="1" applyFont="1" applyBorder="1" applyAlignment="1">
      <alignment horizontal="left"/>
    </xf>
    <xf numFmtId="0" fontId="11" fillId="2" borderId="0" xfId="8" applyFont="1" applyFill="1"/>
    <xf numFmtId="0" fontId="0" fillId="0" borderId="0" xfId="0" applyAlignment="1">
      <alignment horizontal="left"/>
    </xf>
    <xf numFmtId="172" fontId="23" fillId="0" borderId="0" xfId="16" applyNumberFormat="1" applyFont="1" applyAlignment="1">
      <alignment horizontal="right"/>
    </xf>
    <xf numFmtId="0" fontId="21" fillId="0" borderId="0" xfId="22" applyFont="1"/>
    <xf numFmtId="3" fontId="23" fillId="0" borderId="3" xfId="23" applyNumberFormat="1" applyFont="1" applyBorder="1" applyAlignment="1">
      <alignment horizontal="right"/>
    </xf>
    <xf numFmtId="164" fontId="23" fillId="4" borderId="0" xfId="23" applyNumberFormat="1" applyFont="1" applyFill="1" applyAlignment="1">
      <alignment horizontal="right"/>
    </xf>
    <xf numFmtId="164" fontId="23" fillId="4" borderId="3" xfId="23" applyNumberFormat="1" applyFont="1" applyFill="1" applyBorder="1" applyAlignment="1">
      <alignment horizontal="right"/>
    </xf>
    <xf numFmtId="0" fontId="10" fillId="4" borderId="0" xfId="18" applyFont="1" applyFill="1"/>
    <xf numFmtId="0" fontId="6" fillId="4" borderId="0" xfId="11" applyFill="1"/>
    <xf numFmtId="0" fontId="10" fillId="4" borderId="0" xfId="21" applyFont="1" applyFill="1"/>
    <xf numFmtId="0" fontId="10" fillId="4" borderId="0" xfId="13" applyFont="1" applyFill="1"/>
    <xf numFmtId="0" fontId="10" fillId="4" borderId="0" xfId="16" applyFont="1" applyFill="1"/>
    <xf numFmtId="0" fontId="21" fillId="0" borderId="0" xfId="0" applyFont="1"/>
    <xf numFmtId="0" fontId="0" fillId="4" borderId="0" xfId="0" applyFill="1"/>
    <xf numFmtId="173" fontId="28" fillId="4" borderId="0" xfId="0" applyNumberFormat="1" applyFont="1" applyFill="1"/>
    <xf numFmtId="0" fontId="21" fillId="4" borderId="0" xfId="0" applyFont="1" applyFill="1"/>
    <xf numFmtId="0" fontId="31" fillId="4" borderId="0" xfId="5" applyFont="1" applyFill="1" applyBorder="1" applyAlignment="1" applyProtection="1"/>
    <xf numFmtId="0" fontId="29" fillId="4" borderId="0" xfId="0" applyFont="1" applyFill="1"/>
    <xf numFmtId="0" fontId="21" fillId="4" borderId="0" xfId="23" applyFont="1" applyFill="1"/>
    <xf numFmtId="0" fontId="31" fillId="4" borderId="0" xfId="5" applyFont="1" applyFill="1" applyBorder="1" applyAlignment="1" applyProtection="1">
      <alignment horizontal="left"/>
    </xf>
    <xf numFmtId="0" fontId="21" fillId="4" borderId="0" xfId="16" applyFont="1" applyFill="1"/>
    <xf numFmtId="0" fontId="29" fillId="4" borderId="0" xfId="0" applyFont="1" applyFill="1" applyAlignment="1">
      <alignment horizontal="left"/>
    </xf>
    <xf numFmtId="0" fontId="10" fillId="4" borderId="0" xfId="24" applyFont="1" applyFill="1"/>
    <xf numFmtId="0" fontId="30" fillId="4" borderId="0" xfId="0" applyFont="1" applyFill="1"/>
    <xf numFmtId="0" fontId="20" fillId="0" borderId="0" xfId="19" applyFont="1" applyAlignment="1">
      <alignment horizontal="left"/>
    </xf>
    <xf numFmtId="0" fontId="24" fillId="2" borderId="0" xfId="20" applyFont="1" applyFill="1"/>
    <xf numFmtId="165" fontId="23" fillId="4" borderId="3" xfId="23" applyNumberFormat="1" applyFont="1" applyFill="1" applyBorder="1" applyAlignment="1">
      <alignment horizontal="right"/>
    </xf>
    <xf numFmtId="2" fontId="22" fillId="0" borderId="0" xfId="23" applyNumberFormat="1" applyFont="1" applyAlignment="1">
      <alignment horizontal="right"/>
    </xf>
    <xf numFmtId="1" fontId="22" fillId="0" borderId="0" xfId="23" applyNumberFormat="1" applyFont="1" applyAlignment="1">
      <alignment horizontal="right"/>
    </xf>
    <xf numFmtId="165" fontId="22" fillId="0" borderId="0" xfId="23" applyNumberFormat="1" applyFont="1" applyAlignment="1">
      <alignment horizontal="right"/>
    </xf>
    <xf numFmtId="166" fontId="22" fillId="0" borderId="0" xfId="23" applyNumberFormat="1" applyFont="1" applyAlignment="1">
      <alignment horizontal="right"/>
    </xf>
    <xf numFmtId="2" fontId="22" fillId="0" borderId="0" xfId="19" applyNumberFormat="1" applyFont="1" applyAlignment="1">
      <alignment horizontal="right"/>
    </xf>
    <xf numFmtId="0" fontId="22" fillId="0" borderId="0" xfId="19" applyFont="1" applyAlignment="1">
      <alignment horizontal="right"/>
    </xf>
    <xf numFmtId="3" fontId="22" fillId="0" borderId="0" xfId="23" applyNumberFormat="1" applyFont="1" applyAlignment="1">
      <alignment horizontal="right"/>
    </xf>
    <xf numFmtId="166" fontId="22" fillId="0" borderId="0" xfId="19" applyNumberFormat="1" applyFont="1" applyAlignment="1">
      <alignment horizontal="right"/>
    </xf>
    <xf numFmtId="3" fontId="22" fillId="0" borderId="3" xfId="23" applyNumberFormat="1" applyFont="1" applyBorder="1" applyAlignment="1">
      <alignment horizontal="right"/>
    </xf>
    <xf numFmtId="0" fontId="34" fillId="0" borderId="0" xfId="17" applyFont="1"/>
    <xf numFmtId="3" fontId="22" fillId="4" borderId="0" xfId="23" applyNumberFormat="1" applyFont="1" applyFill="1" applyAlignment="1">
      <alignment horizontal="right"/>
    </xf>
    <xf numFmtId="3" fontId="35" fillId="4" borderId="0" xfId="9" applyNumberFormat="1" applyFont="1" applyFill="1" applyAlignment="1">
      <alignment horizontal="right"/>
    </xf>
    <xf numFmtId="0" fontId="36" fillId="4" borderId="0" xfId="9" applyFont="1" applyFill="1" applyAlignment="1">
      <alignment horizontal="right"/>
    </xf>
    <xf numFmtId="3" fontId="22" fillId="4" borderId="3" xfId="23" applyNumberFormat="1" applyFont="1" applyFill="1" applyBorder="1" applyAlignment="1">
      <alignment horizontal="right"/>
    </xf>
    <xf numFmtId="0" fontId="37" fillId="4" borderId="0" xfId="9" applyFont="1" applyFill="1"/>
    <xf numFmtId="165" fontId="34" fillId="0" borderId="0" xfId="9" applyNumberFormat="1" applyFont="1" applyAlignment="1">
      <alignment horizontal="right"/>
    </xf>
    <xf numFmtId="164" fontId="34" fillId="0" borderId="0" xfId="9" applyNumberFormat="1" applyFont="1" applyAlignment="1">
      <alignment horizontal="right"/>
    </xf>
    <xf numFmtId="3" fontId="22" fillId="0" borderId="0" xfId="9" applyNumberFormat="1" applyFont="1" applyAlignment="1">
      <alignment horizontal="right"/>
    </xf>
    <xf numFmtId="164" fontId="22" fillId="0" borderId="0" xfId="9" applyNumberFormat="1" applyFont="1" applyAlignment="1">
      <alignment horizontal="right"/>
    </xf>
    <xf numFmtId="165" fontId="22" fillId="0" borderId="3" xfId="23" applyNumberFormat="1" applyFont="1" applyBorder="1" applyAlignment="1">
      <alignment horizontal="right"/>
    </xf>
    <xf numFmtId="0" fontId="34" fillId="0" borderId="0" xfId="9" applyFont="1"/>
    <xf numFmtId="3" fontId="22" fillId="0" borderId="0" xfId="19" applyNumberFormat="1" applyFont="1" applyAlignment="1">
      <alignment horizontal="right"/>
    </xf>
    <xf numFmtId="2" fontId="22" fillId="4" borderId="0" xfId="23" applyNumberFormat="1" applyFont="1" applyFill="1" applyAlignment="1">
      <alignment horizontal="right"/>
    </xf>
    <xf numFmtId="165" fontId="22" fillId="0" borderId="0" xfId="19" applyNumberFormat="1" applyFont="1" applyAlignment="1">
      <alignment horizontal="right"/>
    </xf>
    <xf numFmtId="170" fontId="22" fillId="0" borderId="0" xfId="19" applyNumberFormat="1" applyFont="1" applyAlignment="1">
      <alignment horizontal="right"/>
    </xf>
    <xf numFmtId="164" fontId="22" fillId="4" borderId="3" xfId="23" applyNumberFormat="1" applyFont="1" applyFill="1" applyBorder="1" applyAlignment="1">
      <alignment horizontal="right"/>
    </xf>
    <xf numFmtId="0" fontId="34" fillId="0" borderId="0" xfId="19" applyFont="1"/>
    <xf numFmtId="164" fontId="22" fillId="4" borderId="0" xfId="23" applyNumberFormat="1" applyFont="1" applyFill="1" applyAlignment="1">
      <alignment horizontal="right"/>
    </xf>
    <xf numFmtId="164" fontId="22" fillId="4" borderId="0" xfId="15" applyNumberFormat="1" applyFont="1" applyFill="1" applyAlignment="1">
      <alignment horizontal="right"/>
    </xf>
    <xf numFmtId="2" fontId="22" fillId="4" borderId="0" xfId="15" applyNumberFormat="1" applyFont="1" applyFill="1" applyAlignment="1">
      <alignment horizontal="right"/>
    </xf>
    <xf numFmtId="165" fontId="22" fillId="4" borderId="3" xfId="23" applyNumberFormat="1" applyFont="1" applyFill="1" applyBorder="1" applyAlignment="1">
      <alignment horizontal="right"/>
    </xf>
    <xf numFmtId="164" fontId="22" fillId="0" borderId="0" xfId="14" applyNumberFormat="1" applyFont="1" applyAlignment="1">
      <alignment horizontal="right"/>
    </xf>
    <xf numFmtId="165" fontId="22" fillId="0" borderId="0" xfId="8" applyNumberFormat="1" applyFont="1" applyAlignment="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0" fontId="34" fillId="0" borderId="0" xfId="7" applyFont="1"/>
    <xf numFmtId="165" fontId="22" fillId="0" borderId="0" xfId="18" applyNumberFormat="1" applyFont="1" applyAlignment="1">
      <alignment horizontal="right"/>
    </xf>
    <xf numFmtId="2" fontId="22" fillId="0" borderId="0" xfId="18" applyNumberFormat="1" applyFont="1" applyAlignment="1">
      <alignment horizontal="right"/>
    </xf>
    <xf numFmtId="0" fontId="34" fillId="0" borderId="0" xfId="18" applyFont="1"/>
    <xf numFmtId="172" fontId="22" fillId="0" borderId="0" xfId="16" applyNumberFormat="1" applyFont="1" applyAlignment="1">
      <alignment horizontal="right"/>
    </xf>
    <xf numFmtId="169" fontId="22" fillId="0" borderId="0" xfId="16" applyNumberFormat="1" applyFont="1" applyAlignment="1">
      <alignment horizontal="right"/>
    </xf>
    <xf numFmtId="2" fontId="22" fillId="0" borderId="0" xfId="16" applyNumberFormat="1" applyFont="1" applyAlignment="1">
      <alignment horizontal="right"/>
    </xf>
    <xf numFmtId="2" fontId="22" fillId="4" borderId="3" xfId="23" applyNumberFormat="1" applyFont="1" applyFill="1" applyBorder="1" applyAlignment="1">
      <alignment horizontal="right"/>
    </xf>
    <xf numFmtId="0" fontId="34" fillId="0" borderId="0" xfId="16" applyFont="1"/>
    <xf numFmtId="0" fontId="34" fillId="0" borderId="0" xfId="13" applyFont="1" applyAlignment="1">
      <alignment horizontal="right"/>
    </xf>
    <xf numFmtId="2" fontId="34" fillId="0" borderId="0" xfId="13" applyNumberFormat="1" applyFont="1" applyAlignment="1">
      <alignment horizontal="right"/>
    </xf>
    <xf numFmtId="0" fontId="34" fillId="0" borderId="0" xfId="13" applyFont="1"/>
    <xf numFmtId="2" fontId="22" fillId="0" borderId="0" xfId="21" applyNumberFormat="1" applyFont="1" applyAlignment="1">
      <alignment horizontal="right"/>
    </xf>
    <xf numFmtId="166" fontId="22" fillId="0" borderId="0" xfId="21" applyNumberFormat="1" applyFont="1" applyAlignment="1">
      <alignment horizontal="right"/>
    </xf>
    <xf numFmtId="0" fontId="34" fillId="0" borderId="0" xfId="21" applyFont="1"/>
    <xf numFmtId="1" fontId="38" fillId="0" borderId="0" xfId="11" applyNumberFormat="1" applyFont="1" applyAlignment="1">
      <alignment horizontal="right"/>
    </xf>
    <xf numFmtId="1" fontId="33" fillId="0" borderId="0" xfId="23" applyNumberFormat="1" applyFont="1" applyAlignment="1">
      <alignment horizontal="right"/>
    </xf>
    <xf numFmtId="165" fontId="38" fillId="0" borderId="0" xfId="11" applyNumberFormat="1" applyFont="1" applyAlignment="1">
      <alignment horizontal="right"/>
    </xf>
    <xf numFmtId="0" fontId="39" fillId="0" borderId="0" xfId="11" applyFont="1" applyAlignment="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Alignment="1">
      <alignment horizontal="right"/>
    </xf>
    <xf numFmtId="0" fontId="34" fillId="0" borderId="0" xfId="23" applyFont="1"/>
    <xf numFmtId="166" fontId="22" fillId="4" borderId="0" xfId="23" applyNumberFormat="1" applyFont="1" applyFill="1" applyAlignment="1">
      <alignment horizontal="right"/>
    </xf>
    <xf numFmtId="0" fontId="40" fillId="4" borderId="0" xfId="0" applyFont="1" applyFill="1" applyAlignment="1">
      <alignment horizontal="right"/>
    </xf>
    <xf numFmtId="0" fontId="40" fillId="4" borderId="0" xfId="0" applyFont="1" applyFill="1"/>
    <xf numFmtId="0" fontId="22" fillId="0" borderId="0" xfId="22" applyFont="1" applyAlignment="1">
      <alignment horizontal="right"/>
    </xf>
    <xf numFmtId="0" fontId="34" fillId="0" borderId="0" xfId="22" applyFont="1" applyAlignment="1">
      <alignment horizontal="right"/>
    </xf>
    <xf numFmtId="0" fontId="34" fillId="0" borderId="0" xfId="22" applyFont="1"/>
    <xf numFmtId="165" fontId="22" fillId="0" borderId="2" xfId="18" applyNumberFormat="1" applyFont="1" applyBorder="1" applyAlignment="1">
      <alignment horizontal="right"/>
    </xf>
    <xf numFmtId="0" fontId="36" fillId="4" borderId="0" xfId="9" applyFont="1" applyFill="1" applyAlignment="1">
      <alignment horizontal="center"/>
    </xf>
    <xf numFmtId="0" fontId="34" fillId="0" borderId="0" xfId="9" applyFont="1" applyAlignment="1">
      <alignment horizontal="center"/>
    </xf>
    <xf numFmtId="0" fontId="22" fillId="0" borderId="2" xfId="19" applyFont="1" applyBorder="1" applyAlignment="1">
      <alignment horizontal="center"/>
    </xf>
    <xf numFmtId="0" fontId="22" fillId="0" borderId="0" xfId="19" applyFont="1" applyAlignment="1">
      <alignment horizontal="center"/>
    </xf>
    <xf numFmtId="0" fontId="22" fillId="4" borderId="0" xfId="15" applyFont="1" applyFill="1" applyAlignment="1">
      <alignment horizontal="center"/>
    </xf>
    <xf numFmtId="0" fontId="34" fillId="0" borderId="0" xfId="8" applyFont="1" applyAlignment="1">
      <alignment horizontal="center"/>
    </xf>
    <xf numFmtId="0" fontId="34" fillId="0" borderId="0" xfId="7" applyFont="1" applyAlignment="1">
      <alignment horizontal="center"/>
    </xf>
    <xf numFmtId="0" fontId="22" fillId="0" borderId="2" xfId="16" applyFont="1" applyBorder="1" applyAlignment="1">
      <alignment horizontal="right"/>
    </xf>
    <xf numFmtId="0" fontId="22" fillId="0" borderId="0" xfId="13" applyFont="1" applyAlignment="1">
      <alignment horizontal="center"/>
    </xf>
    <xf numFmtId="0" fontId="22" fillId="0" borderId="2" xfId="21" applyFont="1" applyBorder="1" applyAlignment="1">
      <alignment horizontal="right"/>
    </xf>
    <xf numFmtId="0" fontId="41" fillId="3" borderId="0" xfId="11" applyFont="1" applyFill="1" applyAlignment="1">
      <alignment horizontal="center"/>
    </xf>
    <xf numFmtId="0" fontId="22" fillId="0" borderId="2" xfId="23" applyFont="1" applyBorder="1" applyAlignment="1">
      <alignment horizontal="center"/>
    </xf>
    <xf numFmtId="1" fontId="22" fillId="0" borderId="0" xfId="23" applyNumberFormat="1" applyFont="1" applyAlignment="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Alignment="1">
      <alignment horizontal="left" vertical="top"/>
    </xf>
    <xf numFmtId="0" fontId="10" fillId="4" borderId="0" xfId="22" applyFont="1" applyFill="1" applyAlignment="1">
      <alignment vertical="top"/>
    </xf>
    <xf numFmtId="0" fontId="10" fillId="2" borderId="0" xfId="15" applyFont="1" applyFill="1" applyAlignment="1">
      <alignment horizontal="left" vertical="top"/>
    </xf>
    <xf numFmtId="0" fontId="10" fillId="0" borderId="0" xfId="22" applyFont="1" applyAlignment="1">
      <alignment vertical="top"/>
    </xf>
    <xf numFmtId="0" fontId="3" fillId="2" borderId="0" xfId="0" applyFont="1" applyFill="1" applyAlignment="1">
      <alignment vertical="top" wrapText="1"/>
    </xf>
    <xf numFmtId="0" fontId="3" fillId="4" borderId="0" xfId="0" applyFont="1" applyFill="1" applyAlignment="1">
      <alignment vertical="top" wrapText="1"/>
    </xf>
    <xf numFmtId="0" fontId="3" fillId="4" borderId="0" xfId="0" applyFont="1" applyFill="1" applyAlignment="1">
      <alignment vertical="top"/>
    </xf>
    <xf numFmtId="0" fontId="3" fillId="2" borderId="0" xfId="0" applyFont="1" applyFill="1" applyAlignment="1">
      <alignment vertical="top"/>
    </xf>
    <xf numFmtId="0" fontId="10" fillId="2" borderId="0" xfId="23" applyFont="1" applyFill="1" applyAlignment="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ill="1" applyAlignment="1">
      <alignment vertical="top"/>
    </xf>
    <xf numFmtId="0" fontId="6" fillId="4" borderId="0" xfId="11" applyFill="1" applyAlignment="1">
      <alignment vertical="top"/>
    </xf>
    <xf numFmtId="0" fontId="6" fillId="0" borderId="0" xfId="11" applyAlignment="1">
      <alignment vertical="top"/>
    </xf>
    <xf numFmtId="0" fontId="26" fillId="2" borderId="0" xfId="21" applyFont="1" applyFill="1" applyAlignment="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Alignment="1">
      <alignment horizontal="left" vertical="top"/>
    </xf>
    <xf numFmtId="0" fontId="10" fillId="0" borderId="0" xfId="15" applyFont="1" applyAlignment="1">
      <alignment vertical="top"/>
    </xf>
    <xf numFmtId="0" fontId="10" fillId="2" borderId="0" xfId="7" applyFont="1" applyFill="1" applyAlignment="1">
      <alignment vertical="top"/>
    </xf>
    <xf numFmtId="0" fontId="10" fillId="4" borderId="0" xfId="7" applyFont="1" applyFill="1" applyAlignment="1">
      <alignment vertical="top"/>
    </xf>
    <xf numFmtId="0" fontId="10" fillId="2" borderId="0" xfId="8" applyFont="1" applyFill="1" applyAlignment="1">
      <alignment vertical="top"/>
    </xf>
    <xf numFmtId="0" fontId="10" fillId="4" borderId="0" xfId="8" applyFont="1" applyFill="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Alignment="1">
      <alignment vertical="top"/>
    </xf>
    <xf numFmtId="0" fontId="6" fillId="4" borderId="0" xfId="9" applyFill="1" applyAlignment="1">
      <alignment vertical="top"/>
    </xf>
    <xf numFmtId="0" fontId="11" fillId="2" borderId="0" xfId="9" applyFont="1" applyFill="1" applyAlignment="1">
      <alignment vertical="top"/>
    </xf>
    <xf numFmtId="0" fontId="24" fillId="4" borderId="2" xfId="22" applyFont="1" applyFill="1" applyBorder="1"/>
    <xf numFmtId="0" fontId="10" fillId="4" borderId="3" xfId="22" applyFont="1" applyFill="1" applyBorder="1"/>
    <xf numFmtId="166" fontId="3" fillId="4" borderId="0" xfId="0" applyNumberFormat="1" applyFont="1" applyFill="1" applyAlignment="1">
      <alignment horizontal="right"/>
    </xf>
    <xf numFmtId="2" fontId="23" fillId="0" borderId="3" xfId="23" applyNumberFormat="1" applyFont="1" applyBorder="1" applyAlignment="1">
      <alignment horizontal="right"/>
    </xf>
    <xf numFmtId="2" fontId="22" fillId="0" borderId="3" xfId="23" applyNumberFormat="1" applyFont="1" applyBorder="1" applyAlignment="1">
      <alignment horizontal="right"/>
    </xf>
    <xf numFmtId="2" fontId="20" fillId="0" borderId="0" xfId="8" applyNumberFormat="1" applyFont="1" applyAlignment="1">
      <alignment horizontal="right"/>
    </xf>
    <xf numFmtId="2" fontId="34" fillId="0" borderId="0" xfId="8" applyNumberFormat="1" applyFont="1" applyAlignment="1">
      <alignment horizontal="right"/>
    </xf>
    <xf numFmtId="0" fontId="34" fillId="4" borderId="0" xfId="0" applyFont="1" applyFill="1" applyAlignment="1">
      <alignment horizontal="right"/>
    </xf>
    <xf numFmtId="166" fontId="22" fillId="4" borderId="0" xfId="23" quotePrefix="1" applyNumberFormat="1" applyFont="1" applyFill="1" applyAlignment="1">
      <alignment horizontal="right"/>
    </xf>
    <xf numFmtId="0" fontId="34" fillId="4" borderId="0" xfId="0" applyFont="1" applyFill="1"/>
    <xf numFmtId="164" fontId="3" fillId="3" borderId="0" xfId="0" applyNumberFormat="1" applyFont="1" applyFill="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Alignment="1">
      <alignment vertical="top"/>
    </xf>
    <xf numFmtId="0" fontId="34" fillId="0" borderId="0" xfId="9" applyFont="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Alignment="1">
      <alignment vertical="top"/>
    </xf>
    <xf numFmtId="0" fontId="34" fillId="4" borderId="0" xfId="7" applyFont="1" applyFill="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xf numFmtId="0" fontId="34" fillId="4" borderId="0" xfId="13" applyFont="1" applyFill="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Alignment="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Alignment="1">
      <alignment vertical="top"/>
    </xf>
    <xf numFmtId="0" fontId="34" fillId="4" borderId="0" xfId="0" applyFont="1" applyFill="1" applyAlignment="1">
      <alignment vertical="top" wrapText="1"/>
    </xf>
    <xf numFmtId="0" fontId="23" fillId="4" borderId="0" xfId="15" applyFont="1" applyFill="1" applyAlignment="1">
      <alignment horizontal="right"/>
    </xf>
    <xf numFmtId="0" fontId="21" fillId="0" borderId="3" xfId="22" applyFont="1" applyBorder="1"/>
    <xf numFmtId="0" fontId="0" fillId="0" borderId="3" xfId="0" applyBorder="1"/>
    <xf numFmtId="0" fontId="21" fillId="0" borderId="3" xfId="22" applyFont="1" applyBorder="1" applyAlignment="1">
      <alignment wrapText="1"/>
    </xf>
    <xf numFmtId="0" fontId="0" fillId="0" borderId="3" xfId="0" applyBorder="1" applyAlignment="1">
      <alignment wrapText="1"/>
    </xf>
    <xf numFmtId="0" fontId="19" fillId="0" borderId="0" xfId="14" applyFont="1"/>
    <xf numFmtId="0" fontId="3" fillId="0" borderId="0" xfId="14" applyFont="1"/>
    <xf numFmtId="0" fontId="21" fillId="0" borderId="3" xfId="6" applyBorder="1"/>
    <xf numFmtId="0" fontId="3" fillId="2" borderId="0" xfId="14" applyFont="1" applyFill="1"/>
    <xf numFmtId="0" fontId="24" fillId="0" borderId="2" xfId="14" applyFont="1" applyBorder="1" applyAlignment="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Border="1" applyAlignment="1">
      <alignment horizontal="right"/>
    </xf>
    <xf numFmtId="0" fontId="22" fillId="0" borderId="2" xfId="14" applyFont="1" applyBorder="1" applyAlignment="1">
      <alignment horizontal="right"/>
    </xf>
    <xf numFmtId="0" fontId="3" fillId="2" borderId="0" xfId="14" applyFont="1" applyFill="1" applyAlignment="1">
      <alignment horizontal="left"/>
    </xf>
    <xf numFmtId="171" fontId="3" fillId="0" borderId="0" xfId="14" applyNumberFormat="1" applyFont="1" applyAlignment="1">
      <alignment horizontal="left"/>
    </xf>
    <xf numFmtId="0" fontId="3" fillId="2" borderId="0" xfId="18" applyFont="1" applyFill="1" applyAlignment="1">
      <alignment horizontal="left"/>
    </xf>
    <xf numFmtId="171" fontId="3" fillId="0" borderId="0" xfId="18" applyNumberFormat="1" applyFont="1" applyAlignment="1">
      <alignment horizontal="left"/>
    </xf>
    <xf numFmtId="0" fontId="3" fillId="0" borderId="0" xfId="14" applyFont="1" applyAlignment="1">
      <alignment horizontal="left"/>
    </xf>
    <xf numFmtId="0" fontId="3" fillId="2" borderId="3" xfId="14" applyFont="1" applyFill="1" applyBorder="1" applyAlignment="1">
      <alignment horizontal="left"/>
    </xf>
    <xf numFmtId="171" fontId="3" fillId="0" borderId="3" xfId="14" applyNumberFormat="1" applyFont="1" applyBorder="1" applyAlignment="1">
      <alignment horizontal="left"/>
    </xf>
    <xf numFmtId="0" fontId="21" fillId="0" borderId="0" xfId="6" applyAlignment="1">
      <alignment horizontal="left"/>
    </xf>
    <xf numFmtId="0" fontId="22" fillId="2" borderId="0" xfId="14" applyFont="1" applyFill="1"/>
    <xf numFmtId="0" fontId="21" fillId="0" borderId="0" xfId="6"/>
    <xf numFmtId="0" fontId="3" fillId="0" borderId="0" xfId="23" applyFont="1"/>
    <xf numFmtId="0" fontId="3" fillId="0" borderId="0" xfId="18" applyFont="1"/>
    <xf numFmtId="0" fontId="3" fillId="0" borderId="0" xfId="23" applyFont="1" applyAlignment="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171" fontId="3" fillId="0" borderId="3" xfId="15" applyNumberFormat="1" applyFont="1" applyBorder="1" applyAlignment="1">
      <alignment horizontal="left"/>
    </xf>
    <xf numFmtId="172" fontId="23" fillId="4" borderId="3" xfId="23" applyNumberFormat="1" applyFont="1" applyFill="1" applyBorder="1" applyAlignment="1">
      <alignment horizontal="right"/>
    </xf>
    <xf numFmtId="172" fontId="22" fillId="4" borderId="3" xfId="23" applyNumberFormat="1" applyFont="1" applyFill="1" applyBorder="1" applyAlignment="1">
      <alignment horizontal="right"/>
    </xf>
    <xf numFmtId="0" fontId="21" fillId="0" borderId="2" xfId="6" applyBorder="1" applyAlignment="1">
      <alignment horizontal="left"/>
    </xf>
    <xf numFmtId="0" fontId="19" fillId="4" borderId="0" xfId="24" applyFont="1" applyFill="1"/>
    <xf numFmtId="0" fontId="3" fillId="4" borderId="0" xfId="24" applyFont="1" applyFill="1"/>
    <xf numFmtId="0" fontId="3" fillId="4" borderId="0" xfId="15" applyFont="1" applyFill="1"/>
    <xf numFmtId="0" fontId="3" fillId="2" borderId="0" xfId="15" applyFont="1" applyFill="1"/>
    <xf numFmtId="0" fontId="24" fillId="4" borderId="2" xfId="15" applyFont="1" applyFill="1" applyBorder="1" applyAlignment="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lignment horizontal="left"/>
    </xf>
    <xf numFmtId="171" fontId="3" fillId="4" borderId="0" xfId="24" applyNumberFormat="1" applyFont="1" applyFill="1" applyAlignment="1">
      <alignment horizontal="left"/>
    </xf>
    <xf numFmtId="0" fontId="3" fillId="2" borderId="0" xfId="15" applyFont="1" applyFill="1" applyAlignment="1">
      <alignment horizontal="left"/>
    </xf>
    <xf numFmtId="171" fontId="20" fillId="4" borderId="3" xfId="24" applyNumberFormat="1" applyFont="1" applyFill="1" applyBorder="1" applyAlignment="1">
      <alignment horizontal="left"/>
    </xf>
    <xf numFmtId="49" fontId="3" fillId="4" borderId="0" xfId="6" quotePrefix="1" applyNumberFormat="1" applyFont="1" applyFill="1"/>
    <xf numFmtId="0" fontId="3" fillId="2" borderId="0" xfId="15" applyFont="1" applyFill="1" applyAlignment="1">
      <alignment horizontal="left" vertical="top"/>
    </xf>
    <xf numFmtId="0" fontId="3" fillId="4" borderId="0" xfId="15" quotePrefix="1" applyFont="1" applyFill="1" applyAlignment="1">
      <alignmen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3" fillId="4" borderId="0" xfId="17" applyFont="1" applyFill="1" applyAlignment="1">
      <alignment vertical="top"/>
    </xf>
    <xf numFmtId="0" fontId="21" fillId="0" borderId="0" xfId="6" applyAlignment="1">
      <alignment vertical="top"/>
    </xf>
    <xf numFmtId="0" fontId="0" fillId="0" borderId="6" xfId="0" applyBorder="1"/>
    <xf numFmtId="0" fontId="0" fillId="0" borderId="7" xfId="0" applyBorder="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xf numFmtId="0" fontId="3" fillId="2" borderId="0" xfId="17" applyFont="1" applyFill="1" applyAlignment="1">
      <alignment horizontal="left"/>
    </xf>
    <xf numFmtId="49" fontId="3" fillId="4" borderId="0" xfId="0" applyNumberFormat="1" applyFont="1" applyFill="1"/>
    <xf numFmtId="0" fontId="3" fillId="2" borderId="0" xfId="19" applyFont="1" applyFill="1" applyAlignment="1">
      <alignment horizontal="left"/>
    </xf>
    <xf numFmtId="171" fontId="3" fillId="0" borderId="0" xfId="19" applyNumberFormat="1" applyFont="1" applyAlignment="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lignment horizontal="right"/>
    </xf>
    <xf numFmtId="1" fontId="23" fillId="4" borderId="0" xfId="23" applyNumberFormat="1" applyFont="1" applyFill="1" applyAlignment="1">
      <alignment horizontal="right"/>
    </xf>
    <xf numFmtId="1" fontId="22" fillId="4" borderId="0" xfId="23" applyNumberFormat="1" applyFont="1" applyFill="1" applyAlignment="1">
      <alignment horizontal="right"/>
    </xf>
    <xf numFmtId="0" fontId="3" fillId="2" borderId="0" xfId="21" applyFont="1" applyFill="1" applyAlignment="1">
      <alignment horizontal="left"/>
    </xf>
    <xf numFmtId="171" fontId="3" fillId="0" borderId="0" xfId="21" applyNumberFormat="1" applyFont="1" applyAlignment="1">
      <alignment horizontal="left"/>
    </xf>
    <xf numFmtId="0" fontId="3" fillId="2" borderId="0" xfId="23" applyFont="1" applyFill="1"/>
    <xf numFmtId="0" fontId="3" fillId="2" borderId="0" xfId="23" applyFont="1" applyFill="1" applyAlignment="1">
      <alignment horizontal="left"/>
    </xf>
    <xf numFmtId="171" fontId="3" fillId="4" borderId="0" xfId="23" applyNumberFormat="1" applyFont="1" applyFill="1" applyAlignment="1">
      <alignment horizontal="left"/>
    </xf>
    <xf numFmtId="0" fontId="23" fillId="4" borderId="0" xfId="23" applyFont="1" applyFill="1" applyAlignment="1">
      <alignment horizontal="center"/>
    </xf>
    <xf numFmtId="0" fontId="22" fillId="4" borderId="0" xfId="23" applyFont="1" applyFill="1" applyAlignment="1">
      <alignment horizontal="center"/>
    </xf>
    <xf numFmtId="171" fontId="3" fillId="0" borderId="0" xfId="23" applyNumberFormat="1" applyFont="1" applyAlignment="1">
      <alignment horizontal="left"/>
    </xf>
    <xf numFmtId="0" fontId="20" fillId="4" borderId="0" xfId="0" applyFont="1" applyFill="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lignment horizontal="left"/>
    </xf>
    <xf numFmtId="171" fontId="3" fillId="0" borderId="0" xfId="22" applyNumberFormat="1" applyFont="1" applyAlignment="1">
      <alignment horizontal="left"/>
    </xf>
    <xf numFmtId="0" fontId="20" fillId="4" borderId="0" xfId="0" applyFont="1" applyFill="1" applyAlignment="1">
      <alignment vertical="top"/>
    </xf>
    <xf numFmtId="0" fontId="20" fillId="4" borderId="0" xfId="0" applyFont="1" applyFill="1" applyAlignment="1">
      <alignment vertical="top" wrapText="1"/>
    </xf>
    <xf numFmtId="0" fontId="20" fillId="0" borderId="0" xfId="22" applyFont="1"/>
    <xf numFmtId="166" fontId="23" fillId="0" borderId="0" xfId="22" applyNumberFormat="1" applyFont="1" applyAlignment="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43" fillId="0" borderId="0" xfId="11" applyFont="1"/>
    <xf numFmtId="0" fontId="43" fillId="0" borderId="0" xfId="23" applyFont="1"/>
    <xf numFmtId="0" fontId="44" fillId="3" borderId="0" xfId="11" applyFont="1" applyFill="1" applyAlignment="1">
      <alignment horizontal="center"/>
    </xf>
    <xf numFmtId="0" fontId="20" fillId="0" borderId="0" xfId="21" applyFont="1"/>
    <xf numFmtId="0" fontId="20" fillId="4" borderId="0" xfId="21" applyFont="1" applyFill="1" applyAlignment="1">
      <alignment vertical="top"/>
    </xf>
    <xf numFmtId="0" fontId="20" fillId="0" borderId="0" xfId="21" applyFont="1" applyAlignment="1">
      <alignment vertical="top"/>
    </xf>
    <xf numFmtId="0" fontId="23" fillId="0" borderId="0" xfId="21" applyFont="1" applyAlignment="1">
      <alignment horizontal="right"/>
    </xf>
    <xf numFmtId="0" fontId="20" fillId="4" borderId="0" xfId="13" applyFont="1" applyFill="1"/>
    <xf numFmtId="0" fontId="20" fillId="4" borderId="0" xfId="13" applyFont="1" applyFill="1" applyAlignment="1">
      <alignment vertical="top"/>
    </xf>
    <xf numFmtId="0" fontId="20" fillId="0" borderId="0" xfId="13" applyFont="1" applyAlignment="1">
      <alignment vertical="top"/>
    </xf>
    <xf numFmtId="0" fontId="20" fillId="0" borderId="0" xfId="16" applyFont="1"/>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4" borderId="0" xfId="7" applyFont="1" applyFill="1" applyAlignment="1">
      <alignment vertical="top"/>
    </xf>
    <xf numFmtId="0" fontId="20" fillId="4" borderId="0" xfId="8" applyFont="1" applyFill="1" applyAlignment="1">
      <alignment vertical="top"/>
    </xf>
    <xf numFmtId="165" fontId="23" fillId="0" borderId="0" xfId="8" applyNumberFormat="1" applyFont="1" applyAlignment="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xf numFmtId="0" fontId="18" fillId="0" borderId="0" xfId="6" applyFont="1" applyAlignment="1">
      <alignment horizontal="left"/>
    </xf>
    <xf numFmtId="0" fontId="18" fillId="0" borderId="0" xfId="6" applyFont="1"/>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20" fillId="4" borderId="0" xfId="24" applyFont="1" applyFill="1"/>
    <xf numFmtId="0" fontId="18" fillId="4" borderId="0" xfId="6" applyFont="1" applyFill="1" applyAlignment="1">
      <alignment vertical="top"/>
    </xf>
    <xf numFmtId="0" fontId="18" fillId="0" borderId="0" xfId="6" applyFont="1" applyAlignment="1">
      <alignment vertical="top"/>
    </xf>
    <xf numFmtId="0" fontId="20" fillId="0" borderId="0" xfId="19" applyFont="1"/>
    <xf numFmtId="0" fontId="23" fillId="0" borderId="2" xfId="19" applyFont="1" applyBorder="1" applyAlignment="1">
      <alignment horizontal="center"/>
    </xf>
    <xf numFmtId="0" fontId="20" fillId="0" borderId="0" xfId="19" applyFont="1" applyAlignment="1">
      <alignment vertical="top"/>
    </xf>
    <xf numFmtId="0" fontId="20" fillId="0" borderId="0" xfId="9" applyFont="1" applyAlignment="1">
      <alignment vertical="top"/>
    </xf>
    <xf numFmtId="0" fontId="45" fillId="4" borderId="0" xfId="9" applyFont="1" applyFill="1" applyAlignment="1">
      <alignment horizontal="center"/>
    </xf>
    <xf numFmtId="0" fontId="43" fillId="4" borderId="0" xfId="9" applyFont="1" applyFill="1"/>
    <xf numFmtId="0" fontId="43" fillId="4" borderId="0" xfId="22" applyFont="1" applyFill="1"/>
    <xf numFmtId="0" fontId="43" fillId="4" borderId="0" xfId="9" applyFont="1" applyFill="1" applyAlignment="1">
      <alignment vertical="top"/>
    </xf>
    <xf numFmtId="2" fontId="22" fillId="0" borderId="0" xfId="23" applyNumberFormat="1" applyFont="1" applyAlignment="1">
      <alignment horizontal="right" indent="1"/>
    </xf>
    <xf numFmtId="171" fontId="3" fillId="0" borderId="3" xfId="21" applyNumberFormat="1" applyFont="1" applyBorder="1" applyAlignment="1">
      <alignment horizontal="left"/>
    </xf>
    <xf numFmtId="3" fontId="10" fillId="4" borderId="0" xfId="21" applyNumberFormat="1" applyFont="1" applyFill="1" applyAlignment="1">
      <alignment vertical="top"/>
    </xf>
    <xf numFmtId="166" fontId="24" fillId="4" borderId="0" xfId="23" applyNumberFormat="1" applyFont="1" applyFill="1" applyAlignment="1">
      <alignment horizontal="right"/>
    </xf>
    <xf numFmtId="2" fontId="22" fillId="0" borderId="2" xfId="21" applyNumberFormat="1" applyFont="1" applyBorder="1" applyAlignment="1">
      <alignment horizontal="right"/>
    </xf>
    <xf numFmtId="164" fontId="46" fillId="4" borderId="0" xfId="23" applyNumberFormat="1" applyFont="1" applyFill="1"/>
    <xf numFmtId="49" fontId="0" fillId="0" borderId="0" xfId="0" applyNumberFormat="1" applyAlignment="1">
      <alignment horizontal="left"/>
    </xf>
    <xf numFmtId="0" fontId="1" fillId="0" borderId="0" xfId="26"/>
    <xf numFmtId="0" fontId="49"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171" fontId="49" fillId="0" borderId="3" xfId="26" applyNumberFormat="1" applyFont="1" applyBorder="1"/>
    <xf numFmtId="0" fontId="20" fillId="0" borderId="0" xfId="17" applyFont="1"/>
    <xf numFmtId="0" fontId="20" fillId="0" borderId="0" xfId="17" applyFont="1" applyAlignment="1">
      <alignment vertical="top"/>
    </xf>
    <xf numFmtId="2" fontId="23" fillId="0" borderId="2" xfId="21" applyNumberFormat="1" applyFont="1" applyBorder="1" applyAlignment="1">
      <alignment horizontal="right"/>
    </xf>
    <xf numFmtId="2" fontId="34" fillId="4" borderId="0" xfId="23" applyNumberFormat="1" applyFont="1" applyFill="1"/>
    <xf numFmtId="2" fontId="23" fillId="0" borderId="0" xfId="23" applyNumberFormat="1" applyFont="1" applyAlignment="1">
      <alignment horizontal="center"/>
    </xf>
    <xf numFmtId="0" fontId="21" fillId="6" borderId="3" xfId="22" applyFont="1" applyFill="1" applyBorder="1"/>
    <xf numFmtId="0" fontId="0" fillId="6" borderId="3" xfId="0" applyFill="1" applyBorder="1"/>
    <xf numFmtId="3" fontId="43" fillId="4" borderId="0" xfId="9" applyNumberFormat="1" applyFont="1" applyFill="1"/>
    <xf numFmtId="0" fontId="3" fillId="0" borderId="0" xfId="19" applyFont="1" applyAlignment="1">
      <alignment horizontal="left"/>
    </xf>
    <xf numFmtId="170" fontId="23" fillId="0" borderId="0" xfId="23" applyNumberFormat="1" applyFont="1" applyAlignment="1">
      <alignment horizontal="right"/>
    </xf>
    <xf numFmtId="0" fontId="3" fillId="4" borderId="0" xfId="0" applyFont="1" applyFill="1" applyAlignment="1">
      <alignment horizontal="left" vertical="top" wrapText="1"/>
    </xf>
    <xf numFmtId="171" fontId="3" fillId="0" borderId="3" xfId="18" applyNumberFormat="1" applyFont="1" applyBorder="1" applyAlignment="1">
      <alignment horizontal="left"/>
    </xf>
    <xf numFmtId="172" fontId="23" fillId="0" borderId="0" xfId="23" applyNumberFormat="1" applyFont="1" applyAlignment="1">
      <alignment horizontal="right"/>
    </xf>
    <xf numFmtId="172" fontId="22" fillId="0" borderId="0" xfId="23" applyNumberFormat="1" applyFont="1" applyAlignment="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Alignment="1">
      <alignment horizontal="right"/>
    </xf>
    <xf numFmtId="172" fontId="22" fillId="0" borderId="0" xfId="7" applyNumberFormat="1" applyFont="1" applyAlignment="1">
      <alignment horizontal="right"/>
    </xf>
    <xf numFmtId="172" fontId="23" fillId="0" borderId="3" xfId="23" applyNumberFormat="1" applyFont="1" applyBorder="1" applyAlignment="1">
      <alignment horizontal="right"/>
    </xf>
    <xf numFmtId="172" fontId="22" fillId="0" borderId="3" xfId="23" applyNumberFormat="1" applyFont="1" applyBorder="1" applyAlignment="1">
      <alignment horizontal="right"/>
    </xf>
    <xf numFmtId="172" fontId="23" fillId="4" borderId="0" xfId="23" applyNumberFormat="1" applyFont="1" applyFill="1" applyAlignment="1">
      <alignment horizontal="right"/>
    </xf>
    <xf numFmtId="172" fontId="22" fillId="4" borderId="0" xfId="23" applyNumberFormat="1" applyFont="1" applyFill="1" applyAlignment="1">
      <alignment horizontal="right"/>
    </xf>
    <xf numFmtId="165" fontId="23" fillId="0" borderId="2" xfId="16" applyNumberFormat="1" applyFont="1" applyBorder="1" applyAlignment="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xf numFmtId="0" fontId="0" fillId="0" borderId="0" xfId="0" applyAlignment="1">
      <alignment vertical="top" wrapText="1"/>
    </xf>
    <xf numFmtId="0" fontId="23" fillId="6" borderId="2" xfId="17" applyFont="1" applyFill="1" applyBorder="1"/>
    <xf numFmtId="0" fontId="0" fillId="6" borderId="3" xfId="0" applyFill="1" applyBorder="1" applyAlignment="1">
      <alignment wrapText="1"/>
    </xf>
    <xf numFmtId="0" fontId="2" fillId="0" borderId="0" xfId="0" applyFont="1"/>
    <xf numFmtId="0" fontId="53" fillId="0" borderId="0" xfId="0" applyFont="1" applyAlignment="1">
      <alignment horizontal="left" vertical="center" indent="15"/>
    </xf>
    <xf numFmtId="0" fontId="10" fillId="0" borderId="0" xfId="17" applyFont="1" applyAlignment="1">
      <alignment horizontal="left"/>
    </xf>
    <xf numFmtId="49" fontId="2" fillId="7" borderId="0" xfId="0" applyNumberFormat="1" applyFont="1" applyFill="1"/>
    <xf numFmtId="0" fontId="0" fillId="7" borderId="0" xfId="0" applyFill="1"/>
    <xf numFmtId="165" fontId="23" fillId="4" borderId="0" xfId="23" applyNumberFormat="1" applyFont="1" applyFill="1" applyAlignment="1">
      <alignment horizontal="right"/>
    </xf>
    <xf numFmtId="165" fontId="22" fillId="4" borderId="0" xfId="23" applyNumberFormat="1" applyFont="1" applyFill="1" applyAlignment="1">
      <alignment horizontal="right"/>
    </xf>
    <xf numFmtId="0" fontId="0" fillId="4" borderId="0" xfId="0" applyFill="1" applyAlignment="1">
      <alignment vertical="top" wrapText="1"/>
    </xf>
    <xf numFmtId="0" fontId="3" fillId="0" borderId="0" xfId="14" quotePrefix="1" applyFont="1" applyAlignment="1">
      <alignment horizontal="left"/>
    </xf>
    <xf numFmtId="170" fontId="22" fillId="0" borderId="0" xfId="23" applyNumberFormat="1" applyFont="1" applyAlignment="1">
      <alignment horizontal="right"/>
    </xf>
    <xf numFmtId="0" fontId="54" fillId="0" borderId="0" xfId="6" applyFont="1" applyAlignment="1">
      <alignment horizontal="left"/>
    </xf>
    <xf numFmtId="0" fontId="54" fillId="0" borderId="2" xfId="6" applyFont="1" applyBorder="1" applyAlignment="1">
      <alignment horizontal="left"/>
    </xf>
    <xf numFmtId="0" fontId="3" fillId="2" borderId="0" xfId="7" applyFont="1" applyFill="1"/>
    <xf numFmtId="175" fontId="23" fillId="4" borderId="0" xfId="23" applyNumberFormat="1" applyFont="1" applyFill="1" applyAlignment="1">
      <alignment horizontal="right"/>
    </xf>
    <xf numFmtId="176" fontId="23" fillId="0" borderId="0" xfId="23" applyNumberFormat="1" applyFont="1" applyAlignment="1">
      <alignment horizontal="right"/>
    </xf>
    <xf numFmtId="0" fontId="20" fillId="2" borderId="0" xfId="17" applyFont="1" applyFill="1" applyAlignment="1">
      <alignment horizontal="left"/>
    </xf>
    <xf numFmtId="49" fontId="20" fillId="2" borderId="0" xfId="17" applyNumberFormat="1" applyFont="1" applyFill="1"/>
    <xf numFmtId="2" fontId="22" fillId="0" borderId="0" xfId="22" applyNumberFormat="1" applyFont="1" applyAlignment="1">
      <alignment horizontal="right"/>
    </xf>
    <xf numFmtId="0" fontId="35" fillId="4" borderId="0" xfId="9" applyFont="1" applyFill="1" applyAlignment="1">
      <alignment horizontal="right"/>
    </xf>
    <xf numFmtId="0" fontId="3" fillId="0" borderId="0" xfId="17" quotePrefix="1" applyFont="1" applyAlignment="1">
      <alignment vertical="top"/>
    </xf>
    <xf numFmtId="0" fontId="48" fillId="0" borderId="0" xfId="26" applyFont="1"/>
    <xf numFmtId="0" fontId="47" fillId="0" borderId="3" xfId="26" applyFont="1" applyBorder="1"/>
    <xf numFmtId="0" fontId="20" fillId="0" borderId="0" xfId="17" quotePrefix="1" applyFont="1" applyAlignment="1">
      <alignment vertical="top"/>
    </xf>
    <xf numFmtId="0" fontId="3" fillId="0" borderId="0" xfId="18" applyFont="1" applyAlignment="1">
      <alignment vertical="top"/>
    </xf>
    <xf numFmtId="0" fontId="23" fillId="0" borderId="2" xfId="18" applyFont="1" applyBorder="1"/>
    <xf numFmtId="0" fontId="3" fillId="2" borderId="0" xfId="18" applyFont="1" applyFill="1"/>
    <xf numFmtId="0" fontId="3" fillId="0" borderId="0" xfId="17" applyFont="1" applyAlignment="1">
      <alignment vertical="top" wrapText="1"/>
    </xf>
    <xf numFmtId="0" fontId="0" fillId="0" borderId="0" xfId="0" applyAlignment="1">
      <alignment vertical="top" wrapText="1"/>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3" fillId="4" borderId="0" xfId="17" quotePrefix="1" applyFont="1" applyFill="1" applyAlignment="1">
      <alignment horizontal="left" vertical="top" wrapText="1"/>
    </xf>
    <xf numFmtId="0" fontId="10" fillId="4" borderId="0" xfId="17" quotePrefix="1" applyFont="1" applyFill="1" applyAlignment="1">
      <alignment vertical="top" wrapText="1"/>
    </xf>
    <xf numFmtId="0" fontId="0" fillId="4" borderId="0" xfId="0" applyFill="1" applyAlignment="1">
      <alignment vertical="top" wrapText="1"/>
    </xf>
    <xf numFmtId="0" fontId="20" fillId="4" borderId="0" xfId="17" applyFont="1" applyFill="1" applyAlignment="1">
      <alignment vertical="top" wrapText="1"/>
    </xf>
    <xf numFmtId="0" fontId="34" fillId="4" borderId="0" xfId="17" applyFont="1" applyFill="1" applyAlignment="1">
      <alignment vertical="top" wrapText="1"/>
    </xf>
    <xf numFmtId="0" fontId="10" fillId="4" borderId="0" xfId="17" applyFont="1" applyFill="1" applyAlignment="1">
      <alignment vertical="top" wrapText="1"/>
    </xf>
    <xf numFmtId="0" fontId="21" fillId="0" borderId="0" xfId="0" applyFont="1" applyAlignment="1">
      <alignment vertical="top" wrapText="1"/>
    </xf>
    <xf numFmtId="0" fontId="20" fillId="0" borderId="0" xfId="17" applyFont="1" applyAlignment="1">
      <alignment vertical="top" wrapText="1"/>
    </xf>
    <xf numFmtId="0" fontId="3" fillId="0" borderId="0" xfId="17" quotePrefix="1" applyFont="1" applyAlignment="1">
      <alignment vertical="top"/>
    </xf>
    <xf numFmtId="0" fontId="0" fillId="0" borderId="0" xfId="0" applyAlignment="1">
      <alignment vertical="top"/>
    </xf>
    <xf numFmtId="0" fontId="3" fillId="4" borderId="0" xfId="17" applyFont="1" applyFill="1" applyAlignment="1">
      <alignment vertical="top"/>
    </xf>
    <xf numFmtId="0" fontId="3" fillId="0" borderId="0" xfId="22" applyFont="1" applyAlignment="1">
      <alignment vertical="top" wrapText="1"/>
    </xf>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49" fontId="10" fillId="4" borderId="0" xfId="0" quotePrefix="1" applyNumberFormat="1" applyFont="1" applyFill="1"/>
    <xf numFmtId="0" fontId="0" fillId="0" borderId="0" xfId="0"/>
    <xf numFmtId="49" fontId="10" fillId="4" borderId="0" xfId="0" applyNumberFormat="1" applyFont="1" applyFill="1"/>
    <xf numFmtId="0" fontId="21" fillId="4" borderId="0" xfId="0" applyFont="1" applyFill="1" applyAlignment="1">
      <alignment horizontal="left" vertical="top" wrapText="1"/>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xf numFmtId="0" fontId="23" fillId="0" borderId="4" xfId="8" applyFont="1" applyBorder="1" applyAlignment="1">
      <alignment horizontal="center"/>
    </xf>
    <xf numFmtId="0" fontId="23" fillId="0" borderId="9" xfId="8" applyFont="1" applyBorder="1" applyAlignment="1">
      <alignment horizontal="center"/>
    </xf>
    <xf numFmtId="0" fontId="20" fillId="0" borderId="0" xfId="18" applyFont="1" applyAlignment="1">
      <alignment vertical="top" wrapText="1"/>
    </xf>
    <xf numFmtId="0" fontId="34" fillId="0" borderId="0" xfId="22" applyFont="1" applyAlignment="1">
      <alignment vertical="top" wrapText="1"/>
    </xf>
    <xf numFmtId="0" fontId="19" fillId="0" borderId="0" xfId="22" applyFont="1"/>
    <xf numFmtId="0" fontId="3" fillId="4" borderId="0" xfId="22" quotePrefix="1" applyFont="1" applyFill="1" applyAlignment="1">
      <alignment horizontal="justify" vertical="top" wrapText="1"/>
    </xf>
    <xf numFmtId="49" fontId="3" fillId="4" borderId="0" xfId="0" applyNumberFormat="1" applyFont="1" applyFill="1"/>
    <xf numFmtId="0" fontId="10" fillId="4" borderId="0" xfId="22" quotePrefix="1" applyFont="1" applyFill="1" applyAlignment="1">
      <alignment horizontal="justify" vertical="top" wrapText="1"/>
    </xf>
    <xf numFmtId="0" fontId="10" fillId="0" borderId="0" xfId="17" applyFont="1" applyAlignment="1">
      <alignment horizontal="left" vertical="top"/>
    </xf>
    <xf numFmtId="49" fontId="3" fillId="4" borderId="0" xfId="0" quotePrefix="1" applyNumberFormat="1" applyFont="1" applyFill="1"/>
    <xf numFmtId="0" fontId="3" fillId="4" borderId="0" xfId="0" applyFont="1" applyFill="1" applyAlignment="1">
      <alignment vertical="top" wrapText="1"/>
    </xf>
    <xf numFmtId="0" fontId="16" fillId="4" borderId="11" xfId="0" applyFont="1" applyFill="1" applyBorder="1"/>
    <xf numFmtId="0" fontId="20" fillId="4" borderId="0" xfId="0" applyFont="1" applyFill="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Alignment="1">
      <alignment vertical="top" wrapText="1"/>
    </xf>
    <xf numFmtId="0" fontId="3" fillId="4" borderId="0" xfId="0" applyFont="1" applyFill="1" applyAlignment="1">
      <alignment horizontal="left" vertical="top" wrapText="1"/>
    </xf>
    <xf numFmtId="0" fontId="3" fillId="4" borderId="0" xfId="17" quotePrefix="1" applyFont="1" applyFill="1" applyAlignment="1">
      <alignment vertical="top"/>
    </xf>
    <xf numFmtId="0" fontId="16" fillId="6" borderId="11" xfId="0" applyFont="1" applyFill="1" applyBorder="1"/>
    <xf numFmtId="0" fontId="0" fillId="6" borderId="0" xfId="0" applyFill="1"/>
    <xf numFmtId="0" fontId="16" fillId="4" borderId="0" xfId="0" applyFont="1" applyFill="1" applyAlignment="1">
      <alignment horizontal="left"/>
    </xf>
    <xf numFmtId="0" fontId="10" fillId="0" borderId="0" xfId="17" applyFont="1" applyAlignment="1">
      <alignment horizontal="left"/>
    </xf>
    <xf numFmtId="0" fontId="3" fillId="4" borderId="0" xfId="23" quotePrefix="1" applyFont="1" applyFill="1" applyAlignment="1">
      <alignment horizontal="left" vertical="top" wrapText="1"/>
    </xf>
    <xf numFmtId="0" fontId="10" fillId="4" borderId="0" xfId="23" quotePrefix="1" applyFont="1" applyFill="1" applyAlignment="1">
      <alignment horizontal="left" vertical="top" wrapText="1"/>
    </xf>
    <xf numFmtId="0" fontId="19" fillId="0" borderId="0" xfId="23" applyFont="1"/>
    <xf numFmtId="0" fontId="10" fillId="0" borderId="0" xfId="23" applyFont="1"/>
    <xf numFmtId="0" fontId="3" fillId="4" borderId="0" xfId="23" applyFont="1" applyFill="1" applyAlignment="1">
      <alignment horizontal="left" vertical="top" wrapText="1"/>
    </xf>
    <xf numFmtId="0" fontId="10" fillId="4" borderId="0" xfId="23" applyFont="1" applyFill="1" applyAlignment="1">
      <alignment horizontal="left" vertical="top" wrapText="1"/>
    </xf>
    <xf numFmtId="0" fontId="19" fillId="4" borderId="0" xfId="23" applyFont="1" applyFill="1"/>
    <xf numFmtId="0" fontId="21" fillId="4" borderId="0" xfId="23" applyFont="1" applyFill="1"/>
    <xf numFmtId="0" fontId="18" fillId="0" borderId="0" xfId="11" applyFont="1"/>
    <xf numFmtId="0" fontId="10" fillId="0" borderId="0" xfId="0" applyFont="1" applyAlignment="1">
      <alignment vertical="top" wrapText="1"/>
    </xf>
    <xf numFmtId="0" fontId="19" fillId="0" borderId="0" xfId="21" applyFont="1"/>
    <xf numFmtId="0" fontId="10" fillId="0" borderId="0" xfId="21" applyFont="1"/>
    <xf numFmtId="0" fontId="3" fillId="4" borderId="0" xfId="21" quotePrefix="1" applyFont="1" applyFill="1" applyAlignment="1">
      <alignment vertical="top" wrapText="1"/>
    </xf>
    <xf numFmtId="0" fontId="2" fillId="4" borderId="0" xfId="0" applyFont="1" applyFill="1" applyAlignment="1">
      <alignment vertical="top" wrapText="1"/>
    </xf>
    <xf numFmtId="0" fontId="10" fillId="4" borderId="0" xfId="21" quotePrefix="1" applyFont="1" applyFill="1" applyAlignment="1">
      <alignment vertical="top" wrapText="1"/>
    </xf>
    <xf numFmtId="0" fontId="10" fillId="4" borderId="0" xfId="21" applyFont="1" applyFill="1" applyAlignment="1">
      <alignment vertical="top" wrapText="1"/>
    </xf>
    <xf numFmtId="0" fontId="19" fillId="0" borderId="0" xfId="13" applyFont="1" applyAlignment="1">
      <alignment horizontal="left" readingOrder="1"/>
    </xf>
    <xf numFmtId="0" fontId="19" fillId="0" borderId="0" xfId="16" applyFont="1"/>
    <xf numFmtId="0" fontId="21" fillId="0" borderId="0" xfId="16" applyFont="1"/>
    <xf numFmtId="0" fontId="24" fillId="4" borderId="0" xfId="16" quotePrefix="1" applyFont="1" applyFill="1" applyAlignment="1">
      <alignment vertical="top" wrapText="1"/>
    </xf>
    <xf numFmtId="0" fontId="3" fillId="4" borderId="0" xfId="21" quotePrefix="1" applyFont="1" applyFill="1" applyAlignment="1">
      <alignment horizontal="left" vertical="top" wrapText="1"/>
    </xf>
    <xf numFmtId="0" fontId="24" fillId="4" borderId="0" xfId="16" quotePrefix="1" applyFont="1" applyFill="1" applyAlignment="1">
      <alignment vertical="top"/>
    </xf>
    <xf numFmtId="0" fontId="19" fillId="0" borderId="0" xfId="18" applyFont="1"/>
    <xf numFmtId="0" fontId="19" fillId="0" borderId="0" xfId="7" applyFont="1" applyAlignment="1">
      <alignment horizontal="left"/>
    </xf>
    <xf numFmtId="0" fontId="0" fillId="0" borderId="0" xfId="0" applyAlignment="1">
      <alignment horizontal="left"/>
    </xf>
    <xf numFmtId="0" fontId="3" fillId="0" borderId="0" xfId="0" quotePrefix="1" applyFont="1" applyAlignment="1">
      <alignment vertical="top" wrapText="1"/>
    </xf>
    <xf numFmtId="0" fontId="19" fillId="0" borderId="0" xfId="8" applyFont="1" applyAlignment="1">
      <alignment horizontal="left"/>
    </xf>
    <xf numFmtId="49" fontId="10" fillId="4" borderId="0" xfId="8" quotePrefix="1" applyNumberFormat="1" applyFont="1" applyFill="1" applyAlignment="1">
      <alignment vertical="top" wrapText="1"/>
    </xf>
    <xf numFmtId="0" fontId="3" fillId="0" borderId="0" xfId="14" quotePrefix="1" applyFont="1" applyAlignment="1">
      <alignment horizontal="left" wrapText="1"/>
    </xf>
    <xf numFmtId="0" fontId="3" fillId="0" borderId="0" xfId="14" quotePrefix="1" applyFont="1" applyAlignment="1">
      <alignment horizontal="left"/>
    </xf>
    <xf numFmtId="0" fontId="21" fillId="0" borderId="0" xfId="6" applyAlignment="1">
      <alignment horizontal="left"/>
    </xf>
    <xf numFmtId="0" fontId="23" fillId="0" borderId="10" xfId="8" applyFont="1" applyBorder="1" applyAlignment="1">
      <alignment horizontal="center"/>
    </xf>
    <xf numFmtId="0" fontId="24" fillId="0" borderId="0" xfId="14" applyFont="1"/>
    <xf numFmtId="0" fontId="2" fillId="0" borderId="0" xfId="6" applyFont="1"/>
    <xf numFmtId="0" fontId="21" fillId="0" borderId="0" xfId="6"/>
    <xf numFmtId="49" fontId="23" fillId="0" borderId="4" xfId="8" applyNumberFormat="1" applyFont="1" applyBorder="1" applyAlignment="1">
      <alignment horizontal="center"/>
    </xf>
    <xf numFmtId="0" fontId="3" fillId="4" borderId="0" xfId="15" quotePrefix="1" applyFont="1" applyFill="1" applyAlignment="1">
      <alignment vertical="top" wrapText="1"/>
    </xf>
    <xf numFmtId="0" fontId="20" fillId="4" borderId="0" xfId="6" applyFont="1" applyFill="1" applyAlignment="1">
      <alignment vertical="top" wrapText="1"/>
    </xf>
    <xf numFmtId="0" fontId="3" fillId="0" borderId="0" xfId="19" quotePrefix="1" applyFont="1" applyAlignment="1">
      <alignment horizontal="left" vertical="top" wrapText="1"/>
    </xf>
    <xf numFmtId="0" fontId="10" fillId="0" borderId="0" xfId="19" quotePrefix="1" applyFont="1" applyAlignment="1">
      <alignment horizontal="left" vertical="top" wrapText="1"/>
    </xf>
    <xf numFmtId="0" fontId="19" fillId="0" borderId="0" xfId="19" applyFont="1" applyAlignment="1">
      <alignment wrapText="1"/>
    </xf>
    <xf numFmtId="0" fontId="0" fillId="0" borderId="0" xfId="0" applyAlignment="1">
      <alignment wrapText="1"/>
    </xf>
    <xf numFmtId="0" fontId="19" fillId="0" borderId="0" xfId="9" applyFont="1" applyAlignment="1">
      <alignment horizontal="left" wrapText="1" readingOrder="1"/>
    </xf>
    <xf numFmtId="0" fontId="0" fillId="0" borderId="0" xfId="0" applyAlignment="1">
      <alignment wrapText="1" readingOrder="1"/>
    </xf>
    <xf numFmtId="0" fontId="14" fillId="6" borderId="0" xfId="9" applyFont="1" applyFill="1" applyAlignment="1">
      <alignment horizontal="left" wrapText="1" readingOrder="1"/>
    </xf>
    <xf numFmtId="0" fontId="0" fillId="6" borderId="0" xfId="0" applyFill="1" applyAlignment="1">
      <alignment wrapText="1"/>
    </xf>
  </cellXfs>
  <cellStyles count="29">
    <cellStyle name="Date" xfId="1" xr:uid="{00000000-0005-0000-0000-000000000000}"/>
    <cellStyle name="Fixed" xfId="2" xr:uid="{00000000-0005-0000-0000-000001000000}"/>
    <cellStyle name="Heading1" xfId="3" xr:uid="{00000000-0005-0000-0000-000002000000}"/>
    <cellStyle name="Heading2" xfId="4" xr:uid="{00000000-0005-0000-0000-000003000000}"/>
    <cellStyle name="Hyperlink" xfId="5" builtinId="8"/>
    <cellStyle name="Normal" xfId="0" builtinId="0"/>
    <cellStyle name="Normal 2" xfId="6" xr:uid="{00000000-0005-0000-0000-000006000000}"/>
    <cellStyle name="Normal 3" xfId="26" xr:uid="{00000000-0005-0000-0000-000007000000}"/>
    <cellStyle name="Normal 4" xfId="28" xr:uid="{00000000-0005-0000-0000-000008000000}"/>
    <cellStyle name="Normal_10btab" xfId="7" xr:uid="{00000000-0005-0000-0000-000009000000}"/>
    <cellStyle name="Normal_10ctab" xfId="8" xr:uid="{00000000-0005-0000-0000-00000A000000}"/>
    <cellStyle name="Normal_1atab" xfId="9" xr:uid="{00000000-0005-0000-0000-00000B000000}"/>
    <cellStyle name="Normal_1-macro-stub" xfId="10" xr:uid="{00000000-0005-0000-0000-00000C000000}"/>
    <cellStyle name="Normal_5btab" xfId="11" xr:uid="{00000000-0005-0000-0000-00000D000000}"/>
    <cellStyle name="Normal_8btab" xfId="12" xr:uid="{00000000-0005-0000-0000-00000E000000}"/>
    <cellStyle name="Normal_8ctab" xfId="13" xr:uid="{00000000-0005-0000-0000-00000F000000}"/>
    <cellStyle name="Normal_tab-10B" xfId="14" xr:uid="{00000000-0005-0000-0000-000010000000}"/>
    <cellStyle name="Normal_tab-10C" xfId="15" xr:uid="{00000000-0005-0000-0000-000011000000}"/>
    <cellStyle name="Normal_Us_coal" xfId="16" xr:uid="{00000000-0005-0000-0000-000012000000}"/>
    <cellStyle name="Normal_us_e_s&amp;d" xfId="17" xr:uid="{00000000-0005-0000-0000-000013000000}"/>
    <cellStyle name="Normal_us_elec" xfId="18" xr:uid="{00000000-0005-0000-0000-000014000000}"/>
    <cellStyle name="Normal_us_energy" xfId="19" xr:uid="{00000000-0005-0000-0000-000015000000}"/>
    <cellStyle name="Normal_us_macro" xfId="20" xr:uid="{00000000-0005-0000-0000-000016000000}"/>
    <cellStyle name="Normal_us_ng" xfId="21" xr:uid="{00000000-0005-0000-0000-000017000000}"/>
    <cellStyle name="Normal_us_price" xfId="22" xr:uid="{00000000-0005-0000-0000-000018000000}"/>
    <cellStyle name="Normal_us_psd_m" xfId="23" xr:uid="{00000000-0005-0000-0000-000019000000}"/>
    <cellStyle name="Normal_us_renew" xfId="24" xr:uid="{00000000-0005-0000-0000-00001A000000}"/>
    <cellStyle name="Percent" xfId="27" builtinId="5"/>
    <cellStyle name="Total" xfId="25" builtinId="25" customBuiltin="1"/>
  </cellStyles>
  <dxfs count="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64590</xdr:colOff>
      <xdr:row>0</xdr:row>
      <xdr:rowOff>95250</xdr:rowOff>
    </xdr:from>
    <xdr:to>
      <xdr:col>1</xdr:col>
      <xdr:colOff>2875459</xdr:colOff>
      <xdr:row>4</xdr:row>
      <xdr:rowOff>85725</xdr:rowOff>
    </xdr:to>
    <xdr:pic>
      <xdr:nvPicPr>
        <xdr:cNvPr id="1263" name="Picture 13">
          <a:hlinkClick xmlns:r="http://schemas.openxmlformats.org/officeDocument/2006/relationships" r:id="rId1"/>
          <a:extLst>
            <a:ext uri="{FF2B5EF4-FFF2-40B4-BE49-F238E27FC236}">
              <a16:creationId xmlns:a16="http://schemas.microsoft.com/office/drawing/2014/main" id="{00000000-0008-0000-0100-0000EF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1004390" y="95250"/>
          <a:ext cx="2810869" cy="6254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V13"/>
  <sheetViews>
    <sheetView workbookViewId="0">
      <selection activeCell="G16" sqref="G16"/>
    </sheetView>
  </sheetViews>
  <sheetFormatPr defaultRowHeight="12.5" x14ac:dyDescent="0.25"/>
  <cols>
    <col min="1" max="1" width="6.453125" customWidth="1"/>
    <col min="2" max="2" width="14" customWidth="1"/>
    <col min="3" max="3" width="10.81640625" customWidth="1"/>
  </cols>
  <sheetData>
    <row r="1" spans="1:74" x14ac:dyDescent="0.25">
      <c r="A1" s="212" t="s">
        <v>219</v>
      </c>
      <c r="D1" s="584" t="s">
        <v>1424</v>
      </c>
      <c r="E1" s="585"/>
      <c r="F1" s="585"/>
    </row>
    <row r="2" spans="1:74" x14ac:dyDescent="0.25">
      <c r="A2" s="581" t="s">
        <v>1275</v>
      </c>
      <c r="D2" s="584" t="s">
        <v>1425</v>
      </c>
      <c r="E2" s="585"/>
      <c r="F2" s="585"/>
      <c r="G2" s="583" t="str">
        <f>"EIA completed modeling and analysis for this report on "&amp;Dates!D2&amp;"."</f>
        <v>EIA completed modeling and analysis for this report on Tuesday Augutst 3, 2023.</v>
      </c>
      <c r="H2" s="583"/>
      <c r="I2" s="583"/>
      <c r="J2" s="583"/>
      <c r="K2" s="583"/>
      <c r="L2" s="583"/>
      <c r="M2" s="583"/>
    </row>
    <row r="3" spans="1:74" x14ac:dyDescent="0.25">
      <c r="A3" t="s">
        <v>99</v>
      </c>
      <c r="D3" s="540">
        <f>YEAR(D1)-4</f>
        <v>2019</v>
      </c>
      <c r="G3" s="582"/>
      <c r="H3" s="9"/>
      <c r="I3" s="9"/>
      <c r="J3" s="9"/>
      <c r="K3" s="9"/>
      <c r="L3" s="9"/>
      <c r="M3" s="9"/>
    </row>
    <row r="4" spans="1:74" x14ac:dyDescent="0.25">
      <c r="D4" s="210"/>
    </row>
    <row r="5" spans="1:74" x14ac:dyDescent="0.25">
      <c r="A5" t="s">
        <v>1002</v>
      </c>
      <c r="D5" s="210">
        <f>+D3*100+1</f>
        <v>201901</v>
      </c>
    </row>
    <row r="7" spans="1:74" x14ac:dyDescent="0.25">
      <c r="A7" t="s">
        <v>1004</v>
      </c>
      <c r="D7" s="210">
        <f>IF(MONTH(D1)&gt;1,100*YEAR(D1)+MONTH(D1)-1,100*(YEAR(D1)-1)+12)</f>
        <v>202307</v>
      </c>
    </row>
    <row r="10" spans="1:74" s="221" customFormat="1" x14ac:dyDescent="0.25">
      <c r="A10" s="221" t="s">
        <v>220</v>
      </c>
    </row>
    <row r="11" spans="1:74" s="9" customFormat="1" ht="10" x14ac:dyDescent="0.2">
      <c r="A11" s="31"/>
      <c r="B11" s="32" t="s">
        <v>730</v>
      </c>
      <c r="C11" s="25">
        <f>+D5</f>
        <v>201901</v>
      </c>
      <c r="D11" s="33">
        <f>C11+1</f>
        <v>201902</v>
      </c>
      <c r="E11" s="33">
        <f>D11+1</f>
        <v>201903</v>
      </c>
      <c r="F11" s="34">
        <f>E11+1</f>
        <v>201904</v>
      </c>
      <c r="G11" s="34">
        <f t="shared" ref="G11:BR11" si="0">F11+1</f>
        <v>201905</v>
      </c>
      <c r="H11" s="34">
        <f t="shared" si="0"/>
        <v>201906</v>
      </c>
      <c r="I11" s="34">
        <f t="shared" si="0"/>
        <v>201907</v>
      </c>
      <c r="J11" s="34">
        <f t="shared" si="0"/>
        <v>201908</v>
      </c>
      <c r="K11" s="34">
        <f t="shared" si="0"/>
        <v>201909</v>
      </c>
      <c r="L11" s="34">
        <f t="shared" si="0"/>
        <v>201910</v>
      </c>
      <c r="M11" s="34">
        <f t="shared" si="0"/>
        <v>201911</v>
      </c>
      <c r="N11" s="34">
        <f t="shared" si="0"/>
        <v>201912</v>
      </c>
      <c r="O11" s="34">
        <f>+C11+100</f>
        <v>202001</v>
      </c>
      <c r="P11" s="34">
        <f t="shared" si="0"/>
        <v>202002</v>
      </c>
      <c r="Q11" s="34">
        <f t="shared" si="0"/>
        <v>202003</v>
      </c>
      <c r="R11" s="34">
        <f t="shared" si="0"/>
        <v>202004</v>
      </c>
      <c r="S11" s="34">
        <f t="shared" si="0"/>
        <v>202005</v>
      </c>
      <c r="T11" s="34">
        <f t="shared" si="0"/>
        <v>202006</v>
      </c>
      <c r="U11" s="34">
        <f t="shared" si="0"/>
        <v>202007</v>
      </c>
      <c r="V11" s="34">
        <f t="shared" si="0"/>
        <v>202008</v>
      </c>
      <c r="W11" s="34">
        <f t="shared" si="0"/>
        <v>202009</v>
      </c>
      <c r="X11" s="34">
        <f t="shared" si="0"/>
        <v>202010</v>
      </c>
      <c r="Y11" s="34">
        <f t="shared" si="0"/>
        <v>202011</v>
      </c>
      <c r="Z11" s="34">
        <f t="shared" si="0"/>
        <v>202012</v>
      </c>
      <c r="AA11" s="34">
        <f>+O11+100</f>
        <v>202101</v>
      </c>
      <c r="AB11" s="34">
        <f t="shared" si="0"/>
        <v>202102</v>
      </c>
      <c r="AC11" s="34">
        <f t="shared" si="0"/>
        <v>202103</v>
      </c>
      <c r="AD11" s="34">
        <f t="shared" si="0"/>
        <v>202104</v>
      </c>
      <c r="AE11" s="34">
        <f t="shared" si="0"/>
        <v>202105</v>
      </c>
      <c r="AF11" s="34">
        <f t="shared" si="0"/>
        <v>202106</v>
      </c>
      <c r="AG11" s="34">
        <f t="shared" si="0"/>
        <v>202107</v>
      </c>
      <c r="AH11" s="34">
        <f t="shared" si="0"/>
        <v>202108</v>
      </c>
      <c r="AI11" s="34">
        <f t="shared" si="0"/>
        <v>202109</v>
      </c>
      <c r="AJ11" s="34">
        <f t="shared" si="0"/>
        <v>202110</v>
      </c>
      <c r="AK11" s="34">
        <f t="shared" si="0"/>
        <v>202111</v>
      </c>
      <c r="AL11" s="34">
        <f t="shared" si="0"/>
        <v>202112</v>
      </c>
      <c r="AM11" s="34">
        <f>+AA11+100</f>
        <v>202201</v>
      </c>
      <c r="AN11" s="34">
        <f t="shared" si="0"/>
        <v>202202</v>
      </c>
      <c r="AO11" s="34">
        <f t="shared" si="0"/>
        <v>202203</v>
      </c>
      <c r="AP11" s="34">
        <f t="shared" si="0"/>
        <v>202204</v>
      </c>
      <c r="AQ11" s="34">
        <f t="shared" si="0"/>
        <v>202205</v>
      </c>
      <c r="AR11" s="34">
        <f t="shared" si="0"/>
        <v>202206</v>
      </c>
      <c r="AS11" s="34">
        <f t="shared" si="0"/>
        <v>202207</v>
      </c>
      <c r="AT11" s="34">
        <f t="shared" si="0"/>
        <v>202208</v>
      </c>
      <c r="AU11" s="34">
        <f t="shared" si="0"/>
        <v>202209</v>
      </c>
      <c r="AV11" s="34">
        <f t="shared" si="0"/>
        <v>202210</v>
      </c>
      <c r="AW11" s="34">
        <f t="shared" si="0"/>
        <v>202211</v>
      </c>
      <c r="AX11" s="34">
        <f t="shared" si="0"/>
        <v>202212</v>
      </c>
      <c r="AY11" s="34">
        <f>+AM11+100</f>
        <v>202301</v>
      </c>
      <c r="AZ11" s="34">
        <f t="shared" si="0"/>
        <v>202302</v>
      </c>
      <c r="BA11" s="34">
        <f t="shared" si="0"/>
        <v>202303</v>
      </c>
      <c r="BB11" s="34">
        <f t="shared" si="0"/>
        <v>202304</v>
      </c>
      <c r="BC11" s="34">
        <f t="shared" si="0"/>
        <v>202305</v>
      </c>
      <c r="BD11" s="34">
        <f t="shared" si="0"/>
        <v>202306</v>
      </c>
      <c r="BE11" s="34">
        <f t="shared" si="0"/>
        <v>202307</v>
      </c>
      <c r="BF11" s="34">
        <f t="shared" si="0"/>
        <v>202308</v>
      </c>
      <c r="BG11" s="34">
        <f t="shared" si="0"/>
        <v>202309</v>
      </c>
      <c r="BH11" s="34">
        <f t="shared" si="0"/>
        <v>202310</v>
      </c>
      <c r="BI11" s="34">
        <f t="shared" si="0"/>
        <v>202311</v>
      </c>
      <c r="BJ11" s="34">
        <f t="shared" si="0"/>
        <v>202312</v>
      </c>
      <c r="BK11" s="34">
        <f>+AY11+100</f>
        <v>202401</v>
      </c>
      <c r="BL11" s="34">
        <f t="shared" si="0"/>
        <v>202402</v>
      </c>
      <c r="BM11" s="34">
        <f t="shared" si="0"/>
        <v>202403</v>
      </c>
      <c r="BN11" s="34">
        <f t="shared" si="0"/>
        <v>202404</v>
      </c>
      <c r="BO11" s="34">
        <f t="shared" si="0"/>
        <v>202405</v>
      </c>
      <c r="BP11" s="34">
        <f t="shared" si="0"/>
        <v>202406</v>
      </c>
      <c r="BQ11" s="34">
        <f t="shared" si="0"/>
        <v>202407</v>
      </c>
      <c r="BR11" s="34">
        <f t="shared" si="0"/>
        <v>202408</v>
      </c>
      <c r="BS11" s="34">
        <f>BR11+1</f>
        <v>202409</v>
      </c>
      <c r="BT11" s="34">
        <f>BS11+1</f>
        <v>202410</v>
      </c>
      <c r="BU11" s="34">
        <f>BT11+1</f>
        <v>202411</v>
      </c>
      <c r="BV11" s="34">
        <f>BU11+1</f>
        <v>202412</v>
      </c>
    </row>
    <row r="12" spans="1:74" s="9" customFormat="1" ht="10" x14ac:dyDescent="0.2">
      <c r="A12" s="31"/>
      <c r="B12" s="35" t="s">
        <v>226</v>
      </c>
      <c r="C12" s="36">
        <v>301</v>
      </c>
      <c r="D12" s="36">
        <v>302</v>
      </c>
      <c r="E12" s="36">
        <v>303</v>
      </c>
      <c r="F12" s="36">
        <v>304</v>
      </c>
      <c r="G12" s="36">
        <v>305</v>
      </c>
      <c r="H12" s="36">
        <v>306</v>
      </c>
      <c r="I12" s="36">
        <v>307</v>
      </c>
      <c r="J12" s="36">
        <v>308</v>
      </c>
      <c r="K12" s="36">
        <v>309</v>
      </c>
      <c r="L12" s="36">
        <v>310</v>
      </c>
      <c r="M12" s="36">
        <v>311</v>
      </c>
      <c r="N12" s="36">
        <v>312</v>
      </c>
      <c r="O12" s="36">
        <v>313</v>
      </c>
      <c r="P12" s="36">
        <v>314</v>
      </c>
      <c r="Q12" s="36">
        <v>315</v>
      </c>
      <c r="R12" s="36">
        <v>316</v>
      </c>
      <c r="S12" s="36">
        <v>317</v>
      </c>
      <c r="T12" s="36">
        <v>318</v>
      </c>
      <c r="U12" s="36">
        <v>319</v>
      </c>
      <c r="V12" s="36">
        <v>320</v>
      </c>
      <c r="W12" s="36">
        <v>321</v>
      </c>
      <c r="X12" s="36">
        <v>322</v>
      </c>
      <c r="Y12" s="36">
        <v>323</v>
      </c>
      <c r="Z12" s="36">
        <v>324</v>
      </c>
      <c r="AA12" s="36">
        <v>325</v>
      </c>
      <c r="AB12" s="36">
        <v>326</v>
      </c>
      <c r="AC12" s="36">
        <v>327</v>
      </c>
      <c r="AD12" s="36">
        <v>328</v>
      </c>
      <c r="AE12" s="36">
        <v>329</v>
      </c>
      <c r="AF12" s="36">
        <v>330</v>
      </c>
      <c r="AG12" s="36">
        <v>331</v>
      </c>
      <c r="AH12" s="36">
        <v>332</v>
      </c>
      <c r="AI12" s="36">
        <v>333</v>
      </c>
      <c r="AJ12" s="36">
        <v>334</v>
      </c>
      <c r="AK12" s="36">
        <v>335</v>
      </c>
      <c r="AL12" s="36">
        <v>336</v>
      </c>
      <c r="AM12" s="36">
        <v>337</v>
      </c>
      <c r="AN12" s="36">
        <v>338</v>
      </c>
      <c r="AO12" s="36">
        <v>339</v>
      </c>
      <c r="AP12" s="36">
        <v>340</v>
      </c>
      <c r="AQ12" s="36">
        <v>341</v>
      </c>
      <c r="AR12" s="36">
        <v>342</v>
      </c>
      <c r="AS12" s="36">
        <v>343</v>
      </c>
      <c r="AT12" s="36">
        <v>344</v>
      </c>
      <c r="AU12" s="36">
        <v>345</v>
      </c>
      <c r="AV12" s="36">
        <v>346</v>
      </c>
      <c r="AW12" s="36">
        <v>347</v>
      </c>
      <c r="AX12" s="36">
        <v>348</v>
      </c>
      <c r="AY12" s="36">
        <v>349</v>
      </c>
      <c r="AZ12" s="36">
        <v>350</v>
      </c>
      <c r="BA12" s="36">
        <v>351</v>
      </c>
      <c r="BB12" s="36">
        <v>352</v>
      </c>
      <c r="BC12" s="36">
        <v>353</v>
      </c>
      <c r="BD12" s="36">
        <v>354</v>
      </c>
      <c r="BE12" s="36">
        <v>355</v>
      </c>
      <c r="BF12" s="36">
        <v>356</v>
      </c>
      <c r="BG12" s="36">
        <v>357</v>
      </c>
      <c r="BH12" s="36">
        <v>358</v>
      </c>
      <c r="BI12" s="36">
        <v>359</v>
      </c>
      <c r="BJ12" s="36">
        <v>360</v>
      </c>
      <c r="BK12" s="36">
        <v>361</v>
      </c>
      <c r="BL12" s="36">
        <v>362</v>
      </c>
      <c r="BM12" s="36">
        <v>363</v>
      </c>
      <c r="BN12" s="36">
        <v>364</v>
      </c>
      <c r="BO12" s="36">
        <v>365</v>
      </c>
      <c r="BP12" s="36">
        <v>366</v>
      </c>
      <c r="BQ12" s="36">
        <v>367</v>
      </c>
      <c r="BR12" s="36">
        <v>368</v>
      </c>
      <c r="BS12" s="36">
        <v>369</v>
      </c>
      <c r="BT12" s="36">
        <v>370</v>
      </c>
      <c r="BU12" s="36">
        <v>371</v>
      </c>
      <c r="BV12" s="36">
        <v>372</v>
      </c>
    </row>
    <row r="13" spans="1:74" s="221" customFormat="1" x14ac:dyDescent="0.25">
      <c r="B13" s="35" t="s">
        <v>1003</v>
      </c>
      <c r="C13" s="36">
        <f>IF(C11&lt;=$D$7,1,0)</f>
        <v>1</v>
      </c>
      <c r="D13" s="36">
        <f t="shared" ref="D13:BO13" si="1">IF(D11&lt;=$D$7,1,0)</f>
        <v>1</v>
      </c>
      <c r="E13" s="36">
        <f t="shared" si="1"/>
        <v>1</v>
      </c>
      <c r="F13" s="36">
        <f t="shared" si="1"/>
        <v>1</v>
      </c>
      <c r="G13" s="36">
        <f t="shared" si="1"/>
        <v>1</v>
      </c>
      <c r="H13" s="36">
        <f t="shared" si="1"/>
        <v>1</v>
      </c>
      <c r="I13" s="36">
        <f t="shared" si="1"/>
        <v>1</v>
      </c>
      <c r="J13" s="36">
        <f t="shared" si="1"/>
        <v>1</v>
      </c>
      <c r="K13" s="36">
        <f t="shared" si="1"/>
        <v>1</v>
      </c>
      <c r="L13" s="36">
        <f t="shared" si="1"/>
        <v>1</v>
      </c>
      <c r="M13" s="36">
        <f t="shared" si="1"/>
        <v>1</v>
      </c>
      <c r="N13" s="36">
        <f t="shared" si="1"/>
        <v>1</v>
      </c>
      <c r="O13" s="36">
        <f t="shared" si="1"/>
        <v>1</v>
      </c>
      <c r="P13" s="36">
        <f t="shared" si="1"/>
        <v>1</v>
      </c>
      <c r="Q13" s="36">
        <f t="shared" si="1"/>
        <v>1</v>
      </c>
      <c r="R13" s="36">
        <f t="shared" si="1"/>
        <v>1</v>
      </c>
      <c r="S13" s="36">
        <f t="shared" si="1"/>
        <v>1</v>
      </c>
      <c r="T13" s="36">
        <f t="shared" si="1"/>
        <v>1</v>
      </c>
      <c r="U13" s="36">
        <f t="shared" si="1"/>
        <v>1</v>
      </c>
      <c r="V13" s="36">
        <f t="shared" si="1"/>
        <v>1</v>
      </c>
      <c r="W13" s="36">
        <f t="shared" si="1"/>
        <v>1</v>
      </c>
      <c r="X13" s="36">
        <f t="shared" si="1"/>
        <v>1</v>
      </c>
      <c r="Y13" s="36">
        <f t="shared" si="1"/>
        <v>1</v>
      </c>
      <c r="Z13" s="36">
        <f t="shared" si="1"/>
        <v>1</v>
      </c>
      <c r="AA13" s="36">
        <f t="shared" si="1"/>
        <v>1</v>
      </c>
      <c r="AB13" s="36">
        <f t="shared" si="1"/>
        <v>1</v>
      </c>
      <c r="AC13" s="36">
        <f t="shared" si="1"/>
        <v>1</v>
      </c>
      <c r="AD13" s="36">
        <f t="shared" si="1"/>
        <v>1</v>
      </c>
      <c r="AE13" s="36">
        <f t="shared" si="1"/>
        <v>1</v>
      </c>
      <c r="AF13" s="36">
        <f t="shared" si="1"/>
        <v>1</v>
      </c>
      <c r="AG13" s="36">
        <f t="shared" si="1"/>
        <v>1</v>
      </c>
      <c r="AH13" s="36">
        <f t="shared" si="1"/>
        <v>1</v>
      </c>
      <c r="AI13" s="36">
        <f t="shared" si="1"/>
        <v>1</v>
      </c>
      <c r="AJ13" s="36">
        <f t="shared" si="1"/>
        <v>1</v>
      </c>
      <c r="AK13" s="36">
        <f t="shared" si="1"/>
        <v>1</v>
      </c>
      <c r="AL13" s="36">
        <f t="shared" si="1"/>
        <v>1</v>
      </c>
      <c r="AM13" s="36">
        <f t="shared" si="1"/>
        <v>1</v>
      </c>
      <c r="AN13" s="36">
        <f t="shared" si="1"/>
        <v>1</v>
      </c>
      <c r="AO13" s="36">
        <f t="shared" si="1"/>
        <v>1</v>
      </c>
      <c r="AP13" s="36">
        <f t="shared" si="1"/>
        <v>1</v>
      </c>
      <c r="AQ13" s="36">
        <f t="shared" si="1"/>
        <v>1</v>
      </c>
      <c r="AR13" s="36">
        <f t="shared" si="1"/>
        <v>1</v>
      </c>
      <c r="AS13" s="36">
        <f t="shared" si="1"/>
        <v>1</v>
      </c>
      <c r="AT13" s="36">
        <f t="shared" si="1"/>
        <v>1</v>
      </c>
      <c r="AU13" s="36">
        <f t="shared" si="1"/>
        <v>1</v>
      </c>
      <c r="AV13" s="36">
        <f t="shared" si="1"/>
        <v>1</v>
      </c>
      <c r="AW13" s="36">
        <f t="shared" si="1"/>
        <v>1</v>
      </c>
      <c r="AX13" s="36">
        <f t="shared" si="1"/>
        <v>1</v>
      </c>
      <c r="AY13" s="36">
        <f t="shared" si="1"/>
        <v>1</v>
      </c>
      <c r="AZ13" s="36">
        <f t="shared" si="1"/>
        <v>1</v>
      </c>
      <c r="BA13" s="36">
        <f t="shared" si="1"/>
        <v>1</v>
      </c>
      <c r="BB13" s="36">
        <f t="shared" si="1"/>
        <v>1</v>
      </c>
      <c r="BC13" s="36">
        <f t="shared" si="1"/>
        <v>1</v>
      </c>
      <c r="BD13" s="36">
        <f t="shared" si="1"/>
        <v>1</v>
      </c>
      <c r="BE13" s="36">
        <f t="shared" si="1"/>
        <v>1</v>
      </c>
      <c r="BF13" s="36">
        <f t="shared" si="1"/>
        <v>0</v>
      </c>
      <c r="BG13" s="36">
        <f t="shared" si="1"/>
        <v>0</v>
      </c>
      <c r="BH13" s="36">
        <f t="shared" si="1"/>
        <v>0</v>
      </c>
      <c r="BI13" s="36">
        <f t="shared" si="1"/>
        <v>0</v>
      </c>
      <c r="BJ13" s="36">
        <f t="shared" si="1"/>
        <v>0</v>
      </c>
      <c r="BK13" s="36">
        <f t="shared" si="1"/>
        <v>0</v>
      </c>
      <c r="BL13" s="36">
        <f t="shared" si="1"/>
        <v>0</v>
      </c>
      <c r="BM13" s="36">
        <f t="shared" si="1"/>
        <v>0</v>
      </c>
      <c r="BN13" s="36">
        <f t="shared" si="1"/>
        <v>0</v>
      </c>
      <c r="BO13" s="36">
        <f t="shared" si="1"/>
        <v>0</v>
      </c>
      <c r="BP13" s="36">
        <f t="shared" ref="BP13:BV13" si="2">IF(BP11&lt;=$D$7,1,0)</f>
        <v>0</v>
      </c>
      <c r="BQ13" s="36">
        <f t="shared" si="2"/>
        <v>0</v>
      </c>
      <c r="BR13" s="36">
        <f t="shared" si="2"/>
        <v>0</v>
      </c>
      <c r="BS13" s="36">
        <f t="shared" si="2"/>
        <v>0</v>
      </c>
      <c r="BT13" s="36">
        <f t="shared" si="2"/>
        <v>0</v>
      </c>
      <c r="BU13" s="36">
        <f t="shared" si="2"/>
        <v>0</v>
      </c>
      <c r="BV13" s="36">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3">
    <pageSetUpPr fitToPage="1"/>
  </sheetPr>
  <dimension ref="A1:CA180"/>
  <sheetViews>
    <sheetView workbookViewId="0">
      <pane xSplit="2" ySplit="4" topLeftCell="AX5" activePane="bottomRight" state="frozen"/>
      <selection activeCell="BF63" sqref="BF63"/>
      <selection pane="topRight" activeCell="BF63" sqref="BF63"/>
      <selection pane="bottomLeft" activeCell="BF63" sqref="BF63"/>
      <selection pane="bottomRight" activeCell="BE7" sqref="BE7:BE65"/>
    </sheetView>
  </sheetViews>
  <sheetFormatPr defaultColWidth="9.54296875" defaultRowHeight="10.5" x14ac:dyDescent="0.25"/>
  <cols>
    <col min="1" max="1" width="12" style="121" customWidth="1"/>
    <col min="2" max="2" width="32.453125" style="121" customWidth="1"/>
    <col min="3" max="3" width="7.54296875" style="121" customWidth="1"/>
    <col min="4" max="50" width="6.54296875" style="121" customWidth="1"/>
    <col min="51" max="55" width="6.54296875" style="294" customWidth="1"/>
    <col min="56" max="58" width="6.54296875" style="492" customWidth="1"/>
    <col min="59" max="59" width="6.54296875" style="294" customWidth="1"/>
    <col min="60" max="60" width="6.54296875" style="552" customWidth="1"/>
    <col min="61" max="62" width="6.54296875" style="294" customWidth="1"/>
    <col min="63" max="74" width="6.54296875" style="121" customWidth="1"/>
    <col min="75" max="75" width="9.54296875" style="121"/>
    <col min="76" max="77" width="11.54296875" style="121" bestFit="1" customWidth="1"/>
    <col min="78" max="16384" width="9.54296875" style="121"/>
  </cols>
  <sheetData>
    <row r="1" spans="1:74" ht="13.4" customHeight="1" x14ac:dyDescent="0.3">
      <c r="A1" s="633" t="s">
        <v>774</v>
      </c>
      <c r="B1" s="664" t="s">
        <v>955</v>
      </c>
      <c r="C1" s="665"/>
      <c r="D1" s="665"/>
      <c r="E1" s="665"/>
      <c r="F1" s="665"/>
      <c r="G1" s="665"/>
      <c r="H1" s="665"/>
      <c r="I1" s="665"/>
      <c r="J1" s="665"/>
      <c r="K1" s="665"/>
      <c r="L1" s="665"/>
      <c r="M1" s="665"/>
      <c r="N1" s="665"/>
      <c r="O1" s="665"/>
      <c r="P1" s="665"/>
      <c r="Q1" s="665"/>
      <c r="R1" s="665"/>
      <c r="S1" s="665"/>
      <c r="T1" s="665"/>
      <c r="U1" s="665"/>
      <c r="V1" s="665"/>
      <c r="W1" s="665"/>
      <c r="X1" s="665"/>
      <c r="Y1" s="665"/>
      <c r="Z1" s="665"/>
      <c r="AA1" s="665"/>
      <c r="AB1" s="665"/>
      <c r="AC1" s="665"/>
      <c r="AD1" s="665"/>
      <c r="AE1" s="665"/>
      <c r="AF1" s="665"/>
      <c r="AG1" s="665"/>
      <c r="AH1" s="665"/>
      <c r="AI1" s="665"/>
      <c r="AJ1" s="665"/>
      <c r="AK1" s="665"/>
      <c r="AL1" s="665"/>
    </row>
    <row r="2" spans="1:74" ht="12.5" x14ac:dyDescent="0.25">
      <c r="A2" s="634"/>
      <c r="B2" s="402" t="str">
        <f>"U.S. Energy Information Administration  |  Short-Term Energy Outlook  - "&amp;Dates!D1</f>
        <v>U.S. Energy Information Administration  |  Short-Term Energy Outlook  - August 2023</v>
      </c>
      <c r="C2" s="403"/>
      <c r="D2" s="403"/>
      <c r="E2" s="403"/>
      <c r="F2" s="403"/>
      <c r="G2" s="403"/>
      <c r="H2" s="403"/>
      <c r="I2" s="555"/>
      <c r="J2" s="555"/>
      <c r="K2" s="555"/>
      <c r="L2" s="555"/>
      <c r="M2" s="555"/>
      <c r="N2" s="555"/>
      <c r="O2" s="555"/>
      <c r="P2" s="555"/>
      <c r="Q2" s="555"/>
      <c r="R2" s="555"/>
      <c r="S2" s="555"/>
      <c r="T2" s="555"/>
      <c r="U2" s="555"/>
      <c r="V2" s="555"/>
      <c r="W2" s="555"/>
      <c r="X2" s="555"/>
      <c r="Y2" s="555"/>
      <c r="Z2" s="555"/>
      <c r="AA2" s="555"/>
      <c r="AB2" s="555"/>
      <c r="AC2" s="555"/>
      <c r="AD2" s="555"/>
      <c r="AE2" s="555"/>
      <c r="AF2" s="555"/>
      <c r="AG2" s="555"/>
      <c r="AH2" s="555"/>
      <c r="AI2" s="555"/>
      <c r="AJ2" s="555"/>
      <c r="AK2" s="555"/>
      <c r="AL2" s="555"/>
      <c r="AM2" s="577"/>
      <c r="AN2" s="577"/>
      <c r="AO2" s="577"/>
      <c r="AP2" s="577"/>
      <c r="AQ2" s="577"/>
      <c r="AR2" s="577"/>
      <c r="AS2" s="577"/>
      <c r="AT2" s="577"/>
    </row>
    <row r="3" spans="1:74" s="9" customFormat="1" ht="13" x14ac:dyDescent="0.3">
      <c r="A3" s="596" t="s">
        <v>1325</v>
      </c>
      <c r="B3" s="11"/>
      <c r="C3" s="636">
        <f>Dates!D3</f>
        <v>2019</v>
      </c>
      <c r="D3" s="627"/>
      <c r="E3" s="627"/>
      <c r="F3" s="627"/>
      <c r="G3" s="627"/>
      <c r="H3" s="627"/>
      <c r="I3" s="627"/>
      <c r="J3" s="627"/>
      <c r="K3" s="627"/>
      <c r="L3" s="627"/>
      <c r="M3" s="627"/>
      <c r="N3" s="628"/>
      <c r="O3" s="636">
        <f>C3+1</f>
        <v>2020</v>
      </c>
      <c r="P3" s="637"/>
      <c r="Q3" s="637"/>
      <c r="R3" s="637"/>
      <c r="S3" s="637"/>
      <c r="T3" s="637"/>
      <c r="U3" s="637"/>
      <c r="V3" s="637"/>
      <c r="W3" s="637"/>
      <c r="X3" s="627"/>
      <c r="Y3" s="627"/>
      <c r="Z3" s="628"/>
      <c r="AA3" s="624">
        <f>O3+1</f>
        <v>2021</v>
      </c>
      <c r="AB3" s="627"/>
      <c r="AC3" s="627"/>
      <c r="AD3" s="627"/>
      <c r="AE3" s="627"/>
      <c r="AF3" s="627"/>
      <c r="AG3" s="627"/>
      <c r="AH3" s="627"/>
      <c r="AI3" s="627"/>
      <c r="AJ3" s="627"/>
      <c r="AK3" s="627"/>
      <c r="AL3" s="628"/>
      <c r="AM3" s="624">
        <f>AA3+1</f>
        <v>2022</v>
      </c>
      <c r="AN3" s="627"/>
      <c r="AO3" s="627"/>
      <c r="AP3" s="627"/>
      <c r="AQ3" s="627"/>
      <c r="AR3" s="627"/>
      <c r="AS3" s="627"/>
      <c r="AT3" s="627"/>
      <c r="AU3" s="627"/>
      <c r="AV3" s="627"/>
      <c r="AW3" s="627"/>
      <c r="AX3" s="628"/>
      <c r="AY3" s="624">
        <f>AM3+1</f>
        <v>2023</v>
      </c>
      <c r="AZ3" s="625"/>
      <c r="BA3" s="625"/>
      <c r="BB3" s="625"/>
      <c r="BC3" s="625"/>
      <c r="BD3" s="625"/>
      <c r="BE3" s="625"/>
      <c r="BF3" s="625"/>
      <c r="BG3" s="625"/>
      <c r="BH3" s="625"/>
      <c r="BI3" s="625"/>
      <c r="BJ3" s="626"/>
      <c r="BK3" s="624">
        <f>AY3+1</f>
        <v>2024</v>
      </c>
      <c r="BL3" s="627"/>
      <c r="BM3" s="627"/>
      <c r="BN3" s="627"/>
      <c r="BO3" s="627"/>
      <c r="BP3" s="627"/>
      <c r="BQ3" s="627"/>
      <c r="BR3" s="627"/>
      <c r="BS3" s="627"/>
      <c r="BT3" s="627"/>
      <c r="BU3" s="627"/>
      <c r="BV3" s="628"/>
    </row>
    <row r="4" spans="1:74" s="9" customFormat="1" x14ac:dyDescent="0.25">
      <c r="A4" s="597" t="str">
        <f>Dates!$D$2</f>
        <v>Tuesday Augutst 3,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x14ac:dyDescent="0.25">
      <c r="A5" s="473"/>
      <c r="B5" s="122" t="s">
        <v>903</v>
      </c>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c r="AT5" s="126"/>
      <c r="AU5" s="126"/>
      <c r="AV5" s="126"/>
      <c r="AW5" s="126"/>
      <c r="AX5" s="126"/>
      <c r="AY5" s="293"/>
      <c r="AZ5" s="293"/>
      <c r="BA5" s="293"/>
      <c r="BB5" s="293"/>
      <c r="BC5" s="293"/>
      <c r="BD5" s="480"/>
      <c r="BE5" s="480"/>
      <c r="BF5" s="480"/>
      <c r="BG5" s="480"/>
      <c r="BH5" s="480"/>
      <c r="BI5" s="480"/>
      <c r="BJ5" s="293"/>
      <c r="BK5" s="293"/>
      <c r="BL5" s="293"/>
      <c r="BM5" s="293"/>
      <c r="BN5" s="293"/>
      <c r="BO5" s="293"/>
      <c r="BP5" s="293"/>
      <c r="BQ5" s="293"/>
      <c r="BR5" s="293"/>
      <c r="BS5" s="293"/>
      <c r="BT5" s="293"/>
      <c r="BU5" s="293"/>
      <c r="BV5" s="293"/>
    </row>
    <row r="6" spans="1:74" x14ac:dyDescent="0.25">
      <c r="A6" s="474"/>
      <c r="B6" s="122" t="s">
        <v>904</v>
      </c>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c r="AH6" s="126"/>
      <c r="AI6" s="126"/>
      <c r="AJ6" s="126"/>
      <c r="AK6" s="126"/>
      <c r="AL6" s="126"/>
      <c r="AM6" s="126"/>
      <c r="AN6" s="126"/>
      <c r="AO6" s="126"/>
      <c r="AP6" s="126"/>
      <c r="AQ6" s="126"/>
      <c r="AR6" s="126"/>
      <c r="AS6" s="126"/>
      <c r="AT6" s="126"/>
      <c r="AU6" s="126"/>
      <c r="AV6" s="126"/>
      <c r="AW6" s="126"/>
      <c r="AX6" s="126"/>
      <c r="AY6" s="293"/>
      <c r="AZ6" s="293"/>
      <c r="BA6" s="293"/>
      <c r="BB6" s="293"/>
      <c r="BC6" s="293"/>
      <c r="BD6" s="480"/>
      <c r="BE6" s="480"/>
      <c r="BF6" s="480"/>
      <c r="BG6" s="480"/>
      <c r="BH6" s="480"/>
      <c r="BI6" s="480"/>
      <c r="BJ6" s="293"/>
      <c r="BK6" s="293"/>
      <c r="BL6" s="293"/>
      <c r="BM6" s="293"/>
      <c r="BN6" s="293"/>
      <c r="BO6" s="293"/>
      <c r="BP6" s="293"/>
      <c r="BQ6" s="293"/>
      <c r="BR6" s="293"/>
      <c r="BS6" s="293"/>
      <c r="BT6" s="293"/>
      <c r="BU6" s="293"/>
      <c r="BV6" s="293"/>
    </row>
    <row r="7" spans="1:74" x14ac:dyDescent="0.25">
      <c r="A7" s="474" t="s">
        <v>905</v>
      </c>
      <c r="B7" s="475" t="s">
        <v>906</v>
      </c>
      <c r="C7" s="168">
        <v>1.801871</v>
      </c>
      <c r="D7" s="168">
        <v>1.928464</v>
      </c>
      <c r="E7" s="168">
        <v>1.9012899999999999</v>
      </c>
      <c r="F7" s="168">
        <v>1.879167</v>
      </c>
      <c r="G7" s="168">
        <v>1.8852580000000001</v>
      </c>
      <c r="H7" s="168">
        <v>1.8316669999999999</v>
      </c>
      <c r="I7" s="168">
        <v>1.678226</v>
      </c>
      <c r="J7" s="168">
        <v>1.677484</v>
      </c>
      <c r="K7" s="168">
        <v>1.8148</v>
      </c>
      <c r="L7" s="168">
        <v>1.873839</v>
      </c>
      <c r="M7" s="168">
        <v>1.839167</v>
      </c>
      <c r="N7" s="168">
        <v>1.8487420000000001</v>
      </c>
      <c r="O7" s="168">
        <v>1.9553229999999999</v>
      </c>
      <c r="P7" s="168">
        <v>1.898862</v>
      </c>
      <c r="Q7" s="168">
        <v>1.978129</v>
      </c>
      <c r="R7" s="168">
        <v>1.766</v>
      </c>
      <c r="S7" s="168">
        <v>1.863097</v>
      </c>
      <c r="T7" s="168">
        <v>2.1326000000000001</v>
      </c>
      <c r="U7" s="168">
        <v>2.1820650000000001</v>
      </c>
      <c r="V7" s="168">
        <v>2.1460970000000001</v>
      </c>
      <c r="W7" s="168">
        <v>2.0971329999999999</v>
      </c>
      <c r="X7" s="168">
        <v>2.1388389999999999</v>
      </c>
      <c r="Y7" s="168">
        <v>2.1138330000000001</v>
      </c>
      <c r="Z7" s="168">
        <v>1.913645</v>
      </c>
      <c r="AA7" s="168">
        <v>2.0436450000000002</v>
      </c>
      <c r="AB7" s="168">
        <v>1.5646789999999999</v>
      </c>
      <c r="AC7" s="168">
        <v>1.990194</v>
      </c>
      <c r="AD7" s="168">
        <v>2.2159330000000002</v>
      </c>
      <c r="AE7" s="168">
        <v>2.1895479999999998</v>
      </c>
      <c r="AF7" s="168">
        <v>2.1941670000000002</v>
      </c>
      <c r="AG7" s="168">
        <v>2.1732260000000001</v>
      </c>
      <c r="AH7" s="168">
        <v>2.2170969999999999</v>
      </c>
      <c r="AI7" s="168">
        <v>2.1905999999999999</v>
      </c>
      <c r="AJ7" s="168">
        <v>2.2895159999999999</v>
      </c>
      <c r="AK7" s="168">
        <v>2.3473329999999999</v>
      </c>
      <c r="AL7" s="168">
        <v>2.3301289999999999</v>
      </c>
      <c r="AM7" s="168">
        <v>2.226613</v>
      </c>
      <c r="AN7" s="168">
        <v>2.2351429999999999</v>
      </c>
      <c r="AO7" s="168">
        <v>2.5068389999999998</v>
      </c>
      <c r="AP7" s="168">
        <v>2.4458329999999999</v>
      </c>
      <c r="AQ7" s="168">
        <v>2.424677</v>
      </c>
      <c r="AR7" s="168">
        <v>2.4279999999999999</v>
      </c>
      <c r="AS7" s="168">
        <v>2.4976449999999999</v>
      </c>
      <c r="AT7" s="168">
        <v>2.361936</v>
      </c>
      <c r="AU7" s="168">
        <v>2.366733</v>
      </c>
      <c r="AV7" s="168">
        <v>2.4451290000000001</v>
      </c>
      <c r="AW7" s="168">
        <v>2.5053999999999998</v>
      </c>
      <c r="AX7" s="168">
        <v>2.1690320000000001</v>
      </c>
      <c r="AY7" s="168">
        <v>2.3671289999999998</v>
      </c>
      <c r="AZ7" s="168">
        <v>2.4846430000000002</v>
      </c>
      <c r="BA7" s="168">
        <v>2.6166130000000001</v>
      </c>
      <c r="BB7" s="168">
        <v>2.7024330000000001</v>
      </c>
      <c r="BC7" s="168">
        <v>2.6248710000000002</v>
      </c>
      <c r="BD7" s="168">
        <v>2.6066584067999998</v>
      </c>
      <c r="BE7" s="168">
        <v>2.6391967991</v>
      </c>
      <c r="BF7" s="258">
        <v>2.6107710000000002</v>
      </c>
      <c r="BG7" s="258">
        <v>2.6070489999999999</v>
      </c>
      <c r="BH7" s="258">
        <v>2.6216970000000002</v>
      </c>
      <c r="BI7" s="258">
        <v>2.617245</v>
      </c>
      <c r="BJ7" s="258">
        <v>2.6090469999999999</v>
      </c>
      <c r="BK7" s="258">
        <v>2.5063089999999999</v>
      </c>
      <c r="BL7" s="258">
        <v>2.5904219999999998</v>
      </c>
      <c r="BM7" s="258">
        <v>2.6253920000000002</v>
      </c>
      <c r="BN7" s="258">
        <v>2.6231879999999999</v>
      </c>
      <c r="BO7" s="258">
        <v>2.6380919999999999</v>
      </c>
      <c r="BP7" s="258">
        <v>2.6322079999999999</v>
      </c>
      <c r="BQ7" s="258">
        <v>2.6334469999999999</v>
      </c>
      <c r="BR7" s="258">
        <v>2.647551</v>
      </c>
      <c r="BS7" s="258">
        <v>2.645724</v>
      </c>
      <c r="BT7" s="258">
        <v>2.6475300000000002</v>
      </c>
      <c r="BU7" s="258">
        <v>2.6545860000000001</v>
      </c>
      <c r="BV7" s="258">
        <v>2.6635620000000002</v>
      </c>
    </row>
    <row r="8" spans="1:74" x14ac:dyDescent="0.25">
      <c r="A8" s="474" t="s">
        <v>907</v>
      </c>
      <c r="B8" s="475" t="s">
        <v>908</v>
      </c>
      <c r="C8" s="168">
        <v>1.4865159999999999</v>
      </c>
      <c r="D8" s="168">
        <v>1.502429</v>
      </c>
      <c r="E8" s="168">
        <v>1.522742</v>
      </c>
      <c r="F8" s="168">
        <v>1.5525</v>
      </c>
      <c r="G8" s="168">
        <v>1.562452</v>
      </c>
      <c r="H8" s="168">
        <v>1.5563670000000001</v>
      </c>
      <c r="I8" s="168">
        <v>1.5777099999999999</v>
      </c>
      <c r="J8" s="168">
        <v>1.6048070000000001</v>
      </c>
      <c r="K8" s="168">
        <v>1.6611</v>
      </c>
      <c r="L8" s="168">
        <v>1.6659999999999999</v>
      </c>
      <c r="M8" s="168">
        <v>1.6822330000000001</v>
      </c>
      <c r="N8" s="168">
        <v>1.6844190000000001</v>
      </c>
      <c r="O8" s="168">
        <v>1.754419</v>
      </c>
      <c r="P8" s="168">
        <v>1.7032069999999999</v>
      </c>
      <c r="Q8" s="168">
        <v>1.760032</v>
      </c>
      <c r="R8" s="168">
        <v>1.6914</v>
      </c>
      <c r="S8" s="168">
        <v>1.530645</v>
      </c>
      <c r="T8" s="168">
        <v>1.6140000000000001</v>
      </c>
      <c r="U8" s="168">
        <v>1.671516</v>
      </c>
      <c r="V8" s="168">
        <v>1.679419</v>
      </c>
      <c r="W8" s="168">
        <v>1.6924999999999999</v>
      </c>
      <c r="X8" s="168">
        <v>1.680677</v>
      </c>
      <c r="Y8" s="168">
        <v>1.7154670000000001</v>
      </c>
      <c r="Z8" s="168">
        <v>1.696194</v>
      </c>
      <c r="AA8" s="168">
        <v>1.7184839999999999</v>
      </c>
      <c r="AB8" s="168">
        <v>1.44425</v>
      </c>
      <c r="AC8" s="168">
        <v>1.7052579999999999</v>
      </c>
      <c r="AD8" s="168">
        <v>1.7537670000000001</v>
      </c>
      <c r="AE8" s="168">
        <v>1.764645</v>
      </c>
      <c r="AF8" s="168">
        <v>1.7539</v>
      </c>
      <c r="AG8" s="168">
        <v>1.754516</v>
      </c>
      <c r="AH8" s="168">
        <v>1.7724519999999999</v>
      </c>
      <c r="AI8" s="168">
        <v>1.7761</v>
      </c>
      <c r="AJ8" s="168">
        <v>1.8143229999999999</v>
      </c>
      <c r="AK8" s="168">
        <v>1.8260670000000001</v>
      </c>
      <c r="AL8" s="168">
        <v>1.824516</v>
      </c>
      <c r="AM8" s="168">
        <v>1.736613</v>
      </c>
      <c r="AN8" s="168">
        <v>1.75275</v>
      </c>
      <c r="AO8" s="168">
        <v>1.8310649999999999</v>
      </c>
      <c r="AP8" s="168">
        <v>1.830633</v>
      </c>
      <c r="AQ8" s="168">
        <v>1.842581</v>
      </c>
      <c r="AR8" s="168">
        <v>1.8631329999999999</v>
      </c>
      <c r="AS8" s="168">
        <v>1.898936</v>
      </c>
      <c r="AT8" s="168">
        <v>1.914677</v>
      </c>
      <c r="AU8" s="168">
        <v>1.9601999999999999</v>
      </c>
      <c r="AV8" s="168">
        <v>1.9417420000000001</v>
      </c>
      <c r="AW8" s="168">
        <v>1.9055</v>
      </c>
      <c r="AX8" s="168">
        <v>1.790484</v>
      </c>
      <c r="AY8" s="168">
        <v>1.865839</v>
      </c>
      <c r="AZ8" s="168">
        <v>1.8708210000000001</v>
      </c>
      <c r="BA8" s="168">
        <v>1.9306449999999999</v>
      </c>
      <c r="BB8" s="168">
        <v>1.9566669999999999</v>
      </c>
      <c r="BC8" s="168">
        <v>1.97929</v>
      </c>
      <c r="BD8" s="168">
        <v>1.9663906667</v>
      </c>
      <c r="BE8" s="168">
        <v>1.9705922552999999</v>
      </c>
      <c r="BF8" s="258">
        <v>1.969932</v>
      </c>
      <c r="BG8" s="258">
        <v>1.960817</v>
      </c>
      <c r="BH8" s="258">
        <v>1.9646399999999999</v>
      </c>
      <c r="BI8" s="258">
        <v>1.9792799999999999</v>
      </c>
      <c r="BJ8" s="258">
        <v>1.9882439999999999</v>
      </c>
      <c r="BK8" s="258">
        <v>1.9961469999999999</v>
      </c>
      <c r="BL8" s="258">
        <v>2.007727</v>
      </c>
      <c r="BM8" s="258">
        <v>2.0098780000000001</v>
      </c>
      <c r="BN8" s="258">
        <v>2.0082330000000002</v>
      </c>
      <c r="BO8" s="258">
        <v>2.008902</v>
      </c>
      <c r="BP8" s="258">
        <v>2.0083950000000002</v>
      </c>
      <c r="BQ8" s="258">
        <v>2.0098530000000001</v>
      </c>
      <c r="BR8" s="258">
        <v>2.007511</v>
      </c>
      <c r="BS8" s="258">
        <v>2.0151289999999999</v>
      </c>
      <c r="BT8" s="258">
        <v>2.0148269999999999</v>
      </c>
      <c r="BU8" s="258">
        <v>2.0209130000000002</v>
      </c>
      <c r="BV8" s="258">
        <v>2.0268090000000001</v>
      </c>
    </row>
    <row r="9" spans="1:74" x14ac:dyDescent="0.25">
      <c r="A9" s="474" t="s">
        <v>909</v>
      </c>
      <c r="B9" s="475" t="s">
        <v>936</v>
      </c>
      <c r="C9" s="168">
        <v>0.78051700000000002</v>
      </c>
      <c r="D9" s="168">
        <v>0.79078599999999999</v>
      </c>
      <c r="E9" s="168">
        <v>0.80561300000000002</v>
      </c>
      <c r="F9" s="168">
        <v>0.82973300000000005</v>
      </c>
      <c r="G9" s="168">
        <v>0.84028999999999998</v>
      </c>
      <c r="H9" s="168">
        <v>0.83819900000000003</v>
      </c>
      <c r="I9" s="168">
        <v>0.85619299999999998</v>
      </c>
      <c r="J9" s="168">
        <v>0.87145099999999998</v>
      </c>
      <c r="K9" s="168">
        <v>0.89729999999999999</v>
      </c>
      <c r="L9" s="168">
        <v>0.89119300000000001</v>
      </c>
      <c r="M9" s="168">
        <v>0.89553300000000002</v>
      </c>
      <c r="N9" s="168">
        <v>0.89803200000000005</v>
      </c>
      <c r="O9" s="168">
        <v>0.92532300000000001</v>
      </c>
      <c r="P9" s="168">
        <v>0.89779399999999998</v>
      </c>
      <c r="Q9" s="168">
        <v>0.93471000000000004</v>
      </c>
      <c r="R9" s="168">
        <v>0.90430100000000002</v>
      </c>
      <c r="S9" s="168">
        <v>0.81274299999999999</v>
      </c>
      <c r="T9" s="168">
        <v>0.86003399999999997</v>
      </c>
      <c r="U9" s="168">
        <v>0.89222599999999996</v>
      </c>
      <c r="V9" s="168">
        <v>0.89803299999999997</v>
      </c>
      <c r="W9" s="168">
        <v>0.90116700000000005</v>
      </c>
      <c r="X9" s="168">
        <v>0.88754900000000003</v>
      </c>
      <c r="Y9" s="168">
        <v>0.90626700000000004</v>
      </c>
      <c r="Z9" s="168">
        <v>0.89058099999999996</v>
      </c>
      <c r="AA9" s="168">
        <v>0.89838700000000005</v>
      </c>
      <c r="AB9" s="168">
        <v>0.76403500000000002</v>
      </c>
      <c r="AC9" s="168">
        <v>0.89412899999999995</v>
      </c>
      <c r="AD9" s="168">
        <v>0.92030000000000001</v>
      </c>
      <c r="AE9" s="168">
        <v>0.93145199999999995</v>
      </c>
      <c r="AF9" s="168">
        <v>0.93006699999999998</v>
      </c>
      <c r="AG9" s="168">
        <v>0.92961300000000002</v>
      </c>
      <c r="AH9" s="168">
        <v>0.94483799999999996</v>
      </c>
      <c r="AI9" s="168">
        <v>0.94526600000000005</v>
      </c>
      <c r="AJ9" s="168">
        <v>0.96541900000000003</v>
      </c>
      <c r="AK9" s="168">
        <v>0.96460000000000001</v>
      </c>
      <c r="AL9" s="168">
        <v>0.96193600000000001</v>
      </c>
      <c r="AM9" s="168">
        <v>0.90716200000000002</v>
      </c>
      <c r="AN9" s="168">
        <v>0.91235699999999997</v>
      </c>
      <c r="AO9" s="168">
        <v>0.95812900000000001</v>
      </c>
      <c r="AP9" s="168">
        <v>0.96690100000000001</v>
      </c>
      <c r="AQ9" s="168">
        <v>0.97925799999999996</v>
      </c>
      <c r="AR9" s="168">
        <v>0.99493399999999999</v>
      </c>
      <c r="AS9" s="168">
        <v>1.014807</v>
      </c>
      <c r="AT9" s="168">
        <v>1.0175479999999999</v>
      </c>
      <c r="AU9" s="168">
        <v>1.031101</v>
      </c>
      <c r="AV9" s="168">
        <v>1.0263549999999999</v>
      </c>
      <c r="AW9" s="168">
        <v>0.99580000000000002</v>
      </c>
      <c r="AX9" s="168">
        <v>0.93896800000000002</v>
      </c>
      <c r="AY9" s="168">
        <v>0.97906400000000005</v>
      </c>
      <c r="AZ9" s="168">
        <v>0.97378600000000004</v>
      </c>
      <c r="BA9" s="168">
        <v>1.005806</v>
      </c>
      <c r="BB9" s="168">
        <v>1.0281</v>
      </c>
      <c r="BC9" s="168">
        <v>1.0461609999999999</v>
      </c>
      <c r="BD9" s="168">
        <v>1.0439597945000001</v>
      </c>
      <c r="BE9" s="168">
        <v>1.0465617784000001</v>
      </c>
      <c r="BF9" s="258">
        <v>1.0446470000000001</v>
      </c>
      <c r="BG9" s="258">
        <v>1.0428040000000001</v>
      </c>
      <c r="BH9" s="258">
        <v>1.041407</v>
      </c>
      <c r="BI9" s="258">
        <v>1.0467960000000001</v>
      </c>
      <c r="BJ9" s="258">
        <v>1.047261</v>
      </c>
      <c r="BK9" s="258">
        <v>1.059806</v>
      </c>
      <c r="BL9" s="258">
        <v>1.063383</v>
      </c>
      <c r="BM9" s="258">
        <v>1.0782959999999999</v>
      </c>
      <c r="BN9" s="258">
        <v>1.071169</v>
      </c>
      <c r="BO9" s="258">
        <v>1.0702210000000001</v>
      </c>
      <c r="BP9" s="258">
        <v>1.0830329999999999</v>
      </c>
      <c r="BQ9" s="258">
        <v>1.082921</v>
      </c>
      <c r="BR9" s="258">
        <v>1.0835859999999999</v>
      </c>
      <c r="BS9" s="258">
        <v>1.090176</v>
      </c>
      <c r="BT9" s="258">
        <v>1.0867</v>
      </c>
      <c r="BU9" s="258">
        <v>1.0877779999999999</v>
      </c>
      <c r="BV9" s="258">
        <v>1.086697</v>
      </c>
    </row>
    <row r="10" spans="1:74" x14ac:dyDescent="0.25">
      <c r="A10" s="474" t="s">
        <v>911</v>
      </c>
      <c r="B10" s="475" t="s">
        <v>912</v>
      </c>
      <c r="C10" s="168">
        <v>0.48516100000000001</v>
      </c>
      <c r="D10" s="168">
        <v>0.49107099999999998</v>
      </c>
      <c r="E10" s="168">
        <v>0.49983899999999998</v>
      </c>
      <c r="F10" s="168">
        <v>0.528833</v>
      </c>
      <c r="G10" s="168">
        <v>0.55180700000000005</v>
      </c>
      <c r="H10" s="168">
        <v>0.56846699999999994</v>
      </c>
      <c r="I10" s="168">
        <v>0.595194</v>
      </c>
      <c r="J10" s="168">
        <v>0.61212900000000003</v>
      </c>
      <c r="K10" s="168">
        <v>0.61629999999999996</v>
      </c>
      <c r="L10" s="168">
        <v>0.59122600000000003</v>
      </c>
      <c r="M10" s="168">
        <v>0.57756700000000005</v>
      </c>
      <c r="N10" s="168">
        <v>0.56032300000000002</v>
      </c>
      <c r="O10" s="168">
        <v>0.57070900000000002</v>
      </c>
      <c r="P10" s="168">
        <v>0.552172</v>
      </c>
      <c r="Q10" s="168">
        <v>0.57999999999999996</v>
      </c>
      <c r="R10" s="168">
        <v>0.57256600000000002</v>
      </c>
      <c r="S10" s="168">
        <v>0.53896699999999997</v>
      </c>
      <c r="T10" s="168">
        <v>0.58803300000000003</v>
      </c>
      <c r="U10" s="168">
        <v>0.62177400000000005</v>
      </c>
      <c r="V10" s="168">
        <v>0.62790299999999999</v>
      </c>
      <c r="W10" s="168">
        <v>0.61703300000000005</v>
      </c>
      <c r="X10" s="168">
        <v>0.59019299999999997</v>
      </c>
      <c r="Y10" s="168">
        <v>0.58589999999999998</v>
      </c>
      <c r="Z10" s="168">
        <v>0.55783799999999995</v>
      </c>
      <c r="AA10" s="168">
        <v>0.55674199999999996</v>
      </c>
      <c r="AB10" s="168">
        <v>0.47389300000000001</v>
      </c>
      <c r="AC10" s="168">
        <v>0.55838699999999997</v>
      </c>
      <c r="AD10" s="168">
        <v>0.58746699999999996</v>
      </c>
      <c r="AE10" s="168">
        <v>0.61099999999999999</v>
      </c>
      <c r="AF10" s="168">
        <v>0.63703299999999996</v>
      </c>
      <c r="AG10" s="168">
        <v>0.64438700000000004</v>
      </c>
      <c r="AH10" s="168">
        <v>0.66174200000000005</v>
      </c>
      <c r="AI10" s="168">
        <v>0.65926700000000005</v>
      </c>
      <c r="AJ10" s="168">
        <v>0.65174200000000004</v>
      </c>
      <c r="AK10" s="168">
        <v>0.63483299999999998</v>
      </c>
      <c r="AL10" s="168">
        <v>0.62435499999999999</v>
      </c>
      <c r="AM10" s="168">
        <v>0.57580600000000004</v>
      </c>
      <c r="AN10" s="168">
        <v>0.57442899999999997</v>
      </c>
      <c r="AO10" s="168">
        <v>0.61277400000000004</v>
      </c>
      <c r="AP10" s="168">
        <v>0.63323300000000005</v>
      </c>
      <c r="AQ10" s="168">
        <v>0.66603199999999996</v>
      </c>
      <c r="AR10" s="168">
        <v>0.69603300000000001</v>
      </c>
      <c r="AS10" s="168">
        <v>0.73296700000000004</v>
      </c>
      <c r="AT10" s="168">
        <v>0.73638700000000001</v>
      </c>
      <c r="AU10" s="168">
        <v>0.73753299999999999</v>
      </c>
      <c r="AV10" s="168">
        <v>0.70525800000000005</v>
      </c>
      <c r="AW10" s="168">
        <v>0.659667</v>
      </c>
      <c r="AX10" s="168">
        <v>0.61570999999999998</v>
      </c>
      <c r="AY10" s="168">
        <v>0.63800000000000001</v>
      </c>
      <c r="AZ10" s="168">
        <v>0.63217900000000005</v>
      </c>
      <c r="BA10" s="168">
        <v>0.65832299999999999</v>
      </c>
      <c r="BB10" s="168">
        <v>0.68626699999999996</v>
      </c>
      <c r="BC10" s="168">
        <v>0.72532300000000005</v>
      </c>
      <c r="BD10" s="168">
        <v>0.71380495016000001</v>
      </c>
      <c r="BE10" s="168">
        <v>0.66460645422999998</v>
      </c>
      <c r="BF10" s="258">
        <v>0.69144490000000003</v>
      </c>
      <c r="BG10" s="258">
        <v>0.68951870000000004</v>
      </c>
      <c r="BH10" s="258">
        <v>0.6756704</v>
      </c>
      <c r="BI10" s="258">
        <v>0.66371690000000005</v>
      </c>
      <c r="BJ10" s="258">
        <v>0.65012590000000003</v>
      </c>
      <c r="BK10" s="258">
        <v>0.64491560000000003</v>
      </c>
      <c r="BL10" s="258">
        <v>0.64854029999999996</v>
      </c>
      <c r="BM10" s="258">
        <v>0.66062270000000001</v>
      </c>
      <c r="BN10" s="258">
        <v>0.66698809999999997</v>
      </c>
      <c r="BO10" s="258">
        <v>0.6803186</v>
      </c>
      <c r="BP10" s="258">
        <v>0.69622600000000001</v>
      </c>
      <c r="BQ10" s="258">
        <v>0.70582990000000001</v>
      </c>
      <c r="BR10" s="258">
        <v>0.70145619999999997</v>
      </c>
      <c r="BS10" s="258">
        <v>0.70393349999999999</v>
      </c>
      <c r="BT10" s="258">
        <v>0.68867500000000004</v>
      </c>
      <c r="BU10" s="258">
        <v>0.67441799999999996</v>
      </c>
      <c r="BV10" s="258">
        <v>0.66026180000000001</v>
      </c>
    </row>
    <row r="11" spans="1:74" x14ac:dyDescent="0.25">
      <c r="A11" s="474"/>
      <c r="B11" s="122" t="s">
        <v>913</v>
      </c>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26"/>
      <c r="AJ11" s="126"/>
      <c r="AK11" s="126"/>
      <c r="AL11" s="126"/>
      <c r="AM11" s="126"/>
      <c r="AN11" s="126"/>
      <c r="AO11" s="126"/>
      <c r="AP11" s="126"/>
      <c r="AQ11" s="126"/>
      <c r="AR11" s="126"/>
      <c r="AS11" s="126"/>
      <c r="AT11" s="126"/>
      <c r="AU11" s="126"/>
      <c r="AV11" s="126"/>
      <c r="AW11" s="126"/>
      <c r="AX11" s="126"/>
      <c r="AY11" s="126"/>
      <c r="AZ11" s="126"/>
      <c r="BA11" s="126"/>
      <c r="BB11" s="126"/>
      <c r="BC11" s="126"/>
      <c r="BD11" s="126"/>
      <c r="BE11" s="126"/>
      <c r="BF11" s="293"/>
      <c r="BG11" s="293"/>
      <c r="BH11" s="293"/>
      <c r="BI11" s="293"/>
      <c r="BJ11" s="293"/>
      <c r="BK11" s="293"/>
      <c r="BL11" s="293"/>
      <c r="BM11" s="293"/>
      <c r="BN11" s="293"/>
      <c r="BO11" s="293"/>
      <c r="BP11" s="293"/>
      <c r="BQ11" s="293"/>
      <c r="BR11" s="293"/>
      <c r="BS11" s="293"/>
      <c r="BT11" s="293"/>
      <c r="BU11" s="293"/>
      <c r="BV11" s="293"/>
    </row>
    <row r="12" spans="1:74" x14ac:dyDescent="0.25">
      <c r="A12" s="474" t="s">
        <v>914</v>
      </c>
      <c r="B12" s="475" t="s">
        <v>915</v>
      </c>
      <c r="C12" s="168">
        <v>1.8389999999999999E-3</v>
      </c>
      <c r="D12" s="168">
        <v>6.8929999999999998E-3</v>
      </c>
      <c r="E12" s="168">
        <v>6.097E-3</v>
      </c>
      <c r="F12" s="168">
        <v>5.0670000000000003E-3</v>
      </c>
      <c r="G12" s="168">
        <v>5.2900000000000004E-3</v>
      </c>
      <c r="H12" s="168">
        <v>4.5999999999999999E-3</v>
      </c>
      <c r="I12" s="168">
        <v>6.0000000000000001E-3</v>
      </c>
      <c r="J12" s="168">
        <v>7.4190000000000002E-3</v>
      </c>
      <c r="K12" s="168">
        <v>5.5999999999999999E-3</v>
      </c>
      <c r="L12" s="168">
        <v>4.1609999999999998E-3</v>
      </c>
      <c r="M12" s="168">
        <v>5.5329999999999997E-3</v>
      </c>
      <c r="N12" s="168">
        <v>5.1939999999999998E-3</v>
      </c>
      <c r="O12" s="168">
        <v>5.6759999999999996E-3</v>
      </c>
      <c r="P12" s="168">
        <v>5.8609999999999999E-3</v>
      </c>
      <c r="Q12" s="168">
        <v>8.0960000000000008E-3</v>
      </c>
      <c r="R12" s="168">
        <v>7.8659999999999997E-3</v>
      </c>
      <c r="S12" s="168">
        <v>6.2570000000000004E-3</v>
      </c>
      <c r="T12" s="168">
        <v>9.3989999999999994E-3</v>
      </c>
      <c r="U12" s="168">
        <v>8.4180000000000001E-3</v>
      </c>
      <c r="V12" s="168">
        <v>6.5799999999999999E-3</v>
      </c>
      <c r="W12" s="168">
        <v>5.0000000000000001E-3</v>
      </c>
      <c r="X12" s="168">
        <v>5.6759999999999996E-3</v>
      </c>
      <c r="Y12" s="168">
        <v>5.2659999999999998E-3</v>
      </c>
      <c r="Z12" s="168">
        <v>6.5799999999999999E-3</v>
      </c>
      <c r="AA12" s="168">
        <v>5.0000000000000001E-3</v>
      </c>
      <c r="AB12" s="168">
        <v>2.6080000000000001E-3</v>
      </c>
      <c r="AC12" s="168">
        <v>4.0000000000000001E-3</v>
      </c>
      <c r="AD12" s="168">
        <v>3.3E-3</v>
      </c>
      <c r="AE12" s="168">
        <v>6.7099999999999998E-3</v>
      </c>
      <c r="AF12" s="168">
        <v>4.9329999999999999E-3</v>
      </c>
      <c r="AG12" s="168">
        <v>3.0330000000000001E-3</v>
      </c>
      <c r="AH12" s="168">
        <v>4.6449999999999998E-3</v>
      </c>
      <c r="AI12" s="168">
        <v>6.1659999999999996E-3</v>
      </c>
      <c r="AJ12" s="168">
        <v>2.967E-3</v>
      </c>
      <c r="AK12" s="168">
        <v>8.5000000000000006E-3</v>
      </c>
      <c r="AL12" s="168">
        <v>6.613E-3</v>
      </c>
      <c r="AM12" s="168">
        <v>9.6439999999999998E-3</v>
      </c>
      <c r="AN12" s="168">
        <v>7.1780000000000004E-3</v>
      </c>
      <c r="AO12" s="168">
        <v>5.581E-3</v>
      </c>
      <c r="AP12" s="168">
        <v>6.3330000000000001E-3</v>
      </c>
      <c r="AQ12" s="168">
        <v>5.9670000000000001E-3</v>
      </c>
      <c r="AR12" s="168">
        <v>7.8329999999999997E-3</v>
      </c>
      <c r="AS12" s="168">
        <v>9.0310000000000008E-3</v>
      </c>
      <c r="AT12" s="168">
        <v>7.2259999999999998E-3</v>
      </c>
      <c r="AU12" s="168">
        <v>6.3E-3</v>
      </c>
      <c r="AV12" s="168">
        <v>5.7419999999999997E-3</v>
      </c>
      <c r="AW12" s="168">
        <v>6.4330000000000003E-3</v>
      </c>
      <c r="AX12" s="168">
        <v>6.5160000000000001E-3</v>
      </c>
      <c r="AY12" s="168">
        <v>3.8709999999999999E-3</v>
      </c>
      <c r="AZ12" s="168">
        <v>4.5360000000000001E-3</v>
      </c>
      <c r="BA12" s="168">
        <v>8.5800000000000008E-3</v>
      </c>
      <c r="BB12" s="168">
        <v>5.3330000000000001E-3</v>
      </c>
      <c r="BC12" s="168">
        <v>4.0000000000000001E-3</v>
      </c>
      <c r="BD12" s="168">
        <v>4.3796199999999999E-3</v>
      </c>
      <c r="BE12" s="168">
        <v>4.8765900000000001E-3</v>
      </c>
      <c r="BF12" s="258">
        <v>6.1025599999999999E-3</v>
      </c>
      <c r="BG12" s="258">
        <v>4.8282999999999998E-3</v>
      </c>
      <c r="BH12" s="258">
        <v>5.4126000000000001E-3</v>
      </c>
      <c r="BI12" s="258">
        <v>5.4023600000000001E-3</v>
      </c>
      <c r="BJ12" s="258">
        <v>5.0305300000000001E-3</v>
      </c>
      <c r="BK12" s="258">
        <v>4.7612699999999997E-3</v>
      </c>
      <c r="BL12" s="258">
        <v>4.7102200000000002E-3</v>
      </c>
      <c r="BM12" s="258">
        <v>5.3878800000000003E-3</v>
      </c>
      <c r="BN12" s="258">
        <v>5.7954199999999999E-3</v>
      </c>
      <c r="BO12" s="258">
        <v>5.7641200000000002E-3</v>
      </c>
      <c r="BP12" s="258">
        <v>4.2732400000000002E-3</v>
      </c>
      <c r="BQ12" s="258">
        <v>4.9828399999999997E-3</v>
      </c>
      <c r="BR12" s="258">
        <v>6.2289900000000002E-3</v>
      </c>
      <c r="BS12" s="258">
        <v>4.9875700000000002E-3</v>
      </c>
      <c r="BT12" s="258">
        <v>5.4270200000000003E-3</v>
      </c>
      <c r="BU12" s="258">
        <v>5.29679E-3</v>
      </c>
      <c r="BV12" s="258">
        <v>4.91618E-3</v>
      </c>
    </row>
    <row r="13" spans="1:74" x14ac:dyDescent="0.25">
      <c r="A13" s="474" t="s">
        <v>1022</v>
      </c>
      <c r="B13" s="475" t="s">
        <v>908</v>
      </c>
      <c r="C13" s="168">
        <v>0.29712899999999998</v>
      </c>
      <c r="D13" s="168">
        <v>0.25678600000000001</v>
      </c>
      <c r="E13" s="168">
        <v>0.28761300000000001</v>
      </c>
      <c r="F13" s="168">
        <v>0.29503299999999999</v>
      </c>
      <c r="G13" s="168">
        <v>0.294516</v>
      </c>
      <c r="H13" s="168">
        <v>0.3004</v>
      </c>
      <c r="I13" s="168">
        <v>0.29238700000000001</v>
      </c>
      <c r="J13" s="168">
        <v>0.29493599999999998</v>
      </c>
      <c r="K13" s="168">
        <v>0.27179999999999999</v>
      </c>
      <c r="L13" s="168">
        <v>0.251774</v>
      </c>
      <c r="M13" s="168">
        <v>0.293933</v>
      </c>
      <c r="N13" s="168">
        <v>0.315807</v>
      </c>
      <c r="O13" s="168">
        <v>0.29654799999999998</v>
      </c>
      <c r="P13" s="168">
        <v>0.28072399999999997</v>
      </c>
      <c r="Q13" s="168">
        <v>0.27848299999999998</v>
      </c>
      <c r="R13" s="168">
        <v>0.22989999999999999</v>
      </c>
      <c r="S13" s="168">
        <v>0.23354800000000001</v>
      </c>
      <c r="T13" s="168">
        <v>0.2485</v>
      </c>
      <c r="U13" s="168">
        <v>0.26451599999999997</v>
      </c>
      <c r="V13" s="168">
        <v>0.27438699999999999</v>
      </c>
      <c r="W13" s="168">
        <v>0.25993300000000003</v>
      </c>
      <c r="X13" s="168">
        <v>0.25819300000000001</v>
      </c>
      <c r="Y13" s="168">
        <v>0.27479999999999999</v>
      </c>
      <c r="Z13" s="168">
        <v>0.26587100000000002</v>
      </c>
      <c r="AA13" s="168">
        <v>0.259129</v>
      </c>
      <c r="AB13" s="168">
        <v>0.219107</v>
      </c>
      <c r="AC13" s="168">
        <v>0.27074199999999998</v>
      </c>
      <c r="AD13" s="168">
        <v>0.28010000000000002</v>
      </c>
      <c r="AE13" s="168">
        <v>0.30106500000000003</v>
      </c>
      <c r="AF13" s="168">
        <v>0.30146699999999998</v>
      </c>
      <c r="AG13" s="168">
        <v>0.28899999999999998</v>
      </c>
      <c r="AH13" s="168">
        <v>0.28812900000000002</v>
      </c>
      <c r="AI13" s="168">
        <v>0.25973299999999999</v>
      </c>
      <c r="AJ13" s="168">
        <v>0.27648400000000001</v>
      </c>
      <c r="AK13" s="168">
        <v>0.28670000000000001</v>
      </c>
      <c r="AL13" s="168">
        <v>0.29448400000000002</v>
      </c>
      <c r="AM13" s="168">
        <v>0.268451</v>
      </c>
      <c r="AN13" s="168">
        <v>0.26864300000000002</v>
      </c>
      <c r="AO13" s="168">
        <v>0.28435500000000002</v>
      </c>
      <c r="AP13" s="168">
        <v>0.29849999999999999</v>
      </c>
      <c r="AQ13" s="168">
        <v>0.28871000000000002</v>
      </c>
      <c r="AR13" s="168">
        <v>0.2959</v>
      </c>
      <c r="AS13" s="168">
        <v>0.29119299999999998</v>
      </c>
      <c r="AT13" s="168">
        <v>0.294097</v>
      </c>
      <c r="AU13" s="168">
        <v>0.28260000000000002</v>
      </c>
      <c r="AV13" s="168">
        <v>0.274065</v>
      </c>
      <c r="AW13" s="168">
        <v>0.28760000000000002</v>
      </c>
      <c r="AX13" s="168">
        <v>0.26241900000000001</v>
      </c>
      <c r="AY13" s="168">
        <v>0.26600000000000001</v>
      </c>
      <c r="AZ13" s="168">
        <v>0.26910699999999999</v>
      </c>
      <c r="BA13" s="168">
        <v>0.27851599999999999</v>
      </c>
      <c r="BB13" s="168">
        <v>0.28599999999999998</v>
      </c>
      <c r="BC13" s="168">
        <v>0.28777399999999997</v>
      </c>
      <c r="BD13" s="168">
        <v>0.29599569999999997</v>
      </c>
      <c r="BE13" s="168">
        <v>0.2970372</v>
      </c>
      <c r="BF13" s="258">
        <v>0.2769857</v>
      </c>
      <c r="BG13" s="258">
        <v>0.2663951</v>
      </c>
      <c r="BH13" s="258">
        <v>0.2514304</v>
      </c>
      <c r="BI13" s="258">
        <v>0.27465129999999999</v>
      </c>
      <c r="BJ13" s="258">
        <v>0.28573589999999999</v>
      </c>
      <c r="BK13" s="258">
        <v>0.2678738</v>
      </c>
      <c r="BL13" s="258">
        <v>0.2638412</v>
      </c>
      <c r="BM13" s="258">
        <v>0.27707759999999998</v>
      </c>
      <c r="BN13" s="258">
        <v>0.26298860000000002</v>
      </c>
      <c r="BO13" s="258">
        <v>0.27354590000000001</v>
      </c>
      <c r="BP13" s="258">
        <v>0.29884909999999998</v>
      </c>
      <c r="BQ13" s="258">
        <v>0.29215619999999998</v>
      </c>
      <c r="BR13" s="258">
        <v>0.28815010000000002</v>
      </c>
      <c r="BS13" s="258">
        <v>0.27956160000000002</v>
      </c>
      <c r="BT13" s="258">
        <v>0.26303710000000002</v>
      </c>
      <c r="BU13" s="258">
        <v>0.27500160000000001</v>
      </c>
      <c r="BV13" s="258">
        <v>0.28277960000000002</v>
      </c>
    </row>
    <row r="14" spans="1:74" x14ac:dyDescent="0.25">
      <c r="A14" s="474" t="s">
        <v>1023</v>
      </c>
      <c r="B14" s="475" t="s">
        <v>1024</v>
      </c>
      <c r="C14" s="168">
        <v>0.29183900000000002</v>
      </c>
      <c r="D14" s="168">
        <v>0.28857100000000002</v>
      </c>
      <c r="E14" s="168">
        <v>0.26148399999999999</v>
      </c>
      <c r="F14" s="168">
        <v>0.2717</v>
      </c>
      <c r="G14" s="168">
        <v>0.28290300000000002</v>
      </c>
      <c r="H14" s="168">
        <v>0.29016700000000001</v>
      </c>
      <c r="I14" s="168">
        <v>0.28641899999999998</v>
      </c>
      <c r="J14" s="168">
        <v>0.28412900000000002</v>
      </c>
      <c r="K14" s="168">
        <v>0.28163300000000002</v>
      </c>
      <c r="L14" s="168">
        <v>0.28090300000000001</v>
      </c>
      <c r="M14" s="168">
        <v>0.28713300000000003</v>
      </c>
      <c r="N14" s="168">
        <v>0.28022599999999998</v>
      </c>
      <c r="O14" s="168">
        <v>0.269096</v>
      </c>
      <c r="P14" s="168">
        <v>0.23361999999999999</v>
      </c>
      <c r="Q14" s="168">
        <v>0.245451</v>
      </c>
      <c r="R14" s="168">
        <v>0.26440000000000002</v>
      </c>
      <c r="S14" s="168">
        <v>0.25838699999999998</v>
      </c>
      <c r="T14" s="168">
        <v>0.25569999999999998</v>
      </c>
      <c r="U14" s="168">
        <v>0.25790299999999999</v>
      </c>
      <c r="V14" s="168">
        <v>0.25235400000000002</v>
      </c>
      <c r="W14" s="168">
        <v>0.2697</v>
      </c>
      <c r="X14" s="168">
        <v>0.27961200000000003</v>
      </c>
      <c r="Y14" s="168">
        <v>0.28489999999999999</v>
      </c>
      <c r="Z14" s="168">
        <v>0.29206399999999999</v>
      </c>
      <c r="AA14" s="168">
        <v>0.296097</v>
      </c>
      <c r="AB14" s="168">
        <v>0.24482100000000001</v>
      </c>
      <c r="AC14" s="168">
        <v>0.267484</v>
      </c>
      <c r="AD14" s="168">
        <v>0.29909999999999998</v>
      </c>
      <c r="AE14" s="168">
        <v>0.32403199999999999</v>
      </c>
      <c r="AF14" s="168">
        <v>0.30640000000000001</v>
      </c>
      <c r="AG14" s="168">
        <v>0.29829</v>
      </c>
      <c r="AH14" s="168">
        <v>0.29590300000000003</v>
      </c>
      <c r="AI14" s="168">
        <v>0.27873300000000001</v>
      </c>
      <c r="AJ14" s="168">
        <v>0.26900000000000002</v>
      </c>
      <c r="AK14" s="168">
        <v>0.30080000000000001</v>
      </c>
      <c r="AL14" s="168">
        <v>0.304645</v>
      </c>
      <c r="AM14" s="168">
        <v>0.27854800000000002</v>
      </c>
      <c r="AN14" s="168">
        <v>0.27917900000000001</v>
      </c>
      <c r="AO14" s="168">
        <v>0.27422600000000003</v>
      </c>
      <c r="AP14" s="168">
        <v>0.28453299999999998</v>
      </c>
      <c r="AQ14" s="168">
        <v>0.28990300000000002</v>
      </c>
      <c r="AR14" s="168">
        <v>0.27313300000000001</v>
      </c>
      <c r="AS14" s="168">
        <v>0.27683799999999997</v>
      </c>
      <c r="AT14" s="168">
        <v>0.26300000000000001</v>
      </c>
      <c r="AU14" s="168">
        <v>0.252</v>
      </c>
      <c r="AV14" s="168">
        <v>0.22364500000000001</v>
      </c>
      <c r="AW14" s="168">
        <v>0.23433300000000001</v>
      </c>
      <c r="AX14" s="168">
        <v>0.229323</v>
      </c>
      <c r="AY14" s="168">
        <v>0.23319400000000001</v>
      </c>
      <c r="AZ14" s="168">
        <v>0.22614300000000001</v>
      </c>
      <c r="BA14" s="168">
        <v>0.247194</v>
      </c>
      <c r="BB14" s="168">
        <v>0.26093300000000003</v>
      </c>
      <c r="BC14" s="168">
        <v>0.25629000000000002</v>
      </c>
      <c r="BD14" s="168">
        <v>0.2896803</v>
      </c>
      <c r="BE14" s="168">
        <v>0.28198649999999997</v>
      </c>
      <c r="BF14" s="258">
        <v>0.27557019999999999</v>
      </c>
      <c r="BG14" s="258">
        <v>0.26600049999999997</v>
      </c>
      <c r="BH14" s="258">
        <v>0.26922600000000002</v>
      </c>
      <c r="BI14" s="258">
        <v>0.27558050000000001</v>
      </c>
      <c r="BJ14" s="258">
        <v>0.29012100000000002</v>
      </c>
      <c r="BK14" s="258">
        <v>0.27980529999999998</v>
      </c>
      <c r="BL14" s="258">
        <v>0.27463349999999997</v>
      </c>
      <c r="BM14" s="258">
        <v>0.28123799999999999</v>
      </c>
      <c r="BN14" s="258">
        <v>0.28285519999999997</v>
      </c>
      <c r="BO14" s="258">
        <v>0.28332669999999999</v>
      </c>
      <c r="BP14" s="258">
        <v>0.28756599999999999</v>
      </c>
      <c r="BQ14" s="258">
        <v>0.28058899999999998</v>
      </c>
      <c r="BR14" s="258">
        <v>0.27850629999999998</v>
      </c>
      <c r="BS14" s="258">
        <v>0.2697174</v>
      </c>
      <c r="BT14" s="258">
        <v>0.26970889999999997</v>
      </c>
      <c r="BU14" s="258">
        <v>0.27396310000000001</v>
      </c>
      <c r="BV14" s="258">
        <v>0.28834369999999998</v>
      </c>
    </row>
    <row r="15" spans="1:74" x14ac:dyDescent="0.25">
      <c r="A15" s="474" t="s">
        <v>916</v>
      </c>
      <c r="B15" s="475" t="s">
        <v>910</v>
      </c>
      <c r="C15" s="168">
        <v>-0.22313</v>
      </c>
      <c r="D15" s="168">
        <v>-0.1235</v>
      </c>
      <c r="E15" s="168">
        <v>7.3451000000000002E-2</v>
      </c>
      <c r="F15" s="168">
        <v>0.23236699999999999</v>
      </c>
      <c r="G15" s="168">
        <v>0.28464600000000001</v>
      </c>
      <c r="H15" s="168">
        <v>0.264233</v>
      </c>
      <c r="I15" s="168">
        <v>0.26719399999999999</v>
      </c>
      <c r="J15" s="168">
        <v>0.21970999999999999</v>
      </c>
      <c r="K15" s="168">
        <v>5.4033999999999999E-2</v>
      </c>
      <c r="L15" s="168">
        <v>-0.127612</v>
      </c>
      <c r="M15" s="168">
        <v>-0.314299</v>
      </c>
      <c r="N15" s="168">
        <v>-0.25332399999999999</v>
      </c>
      <c r="O15" s="168">
        <v>-0.18348200000000001</v>
      </c>
      <c r="P15" s="168">
        <v>-0.138964</v>
      </c>
      <c r="Q15" s="168">
        <v>8.8969999999999994E-2</v>
      </c>
      <c r="R15" s="168">
        <v>0.18063399999999999</v>
      </c>
      <c r="S15" s="168">
        <v>0.17283999999999999</v>
      </c>
      <c r="T15" s="168">
        <v>0.196801</v>
      </c>
      <c r="U15" s="168">
        <v>0.201324</v>
      </c>
      <c r="V15" s="168">
        <v>0.17871100000000001</v>
      </c>
      <c r="W15" s="168">
        <v>2.0833000000000001E-2</v>
      </c>
      <c r="X15" s="168">
        <v>-0.13364300000000001</v>
      </c>
      <c r="Y15" s="168">
        <v>-0.23166600000000001</v>
      </c>
      <c r="Z15" s="168">
        <v>-0.21754799999999999</v>
      </c>
      <c r="AA15" s="168">
        <v>-0.192968</v>
      </c>
      <c r="AB15" s="168">
        <v>-0.12385699999999999</v>
      </c>
      <c r="AC15" s="168">
        <v>5.1999999999999998E-2</v>
      </c>
      <c r="AD15" s="168">
        <v>0.19616700000000001</v>
      </c>
      <c r="AE15" s="168">
        <v>0.26793499999999998</v>
      </c>
      <c r="AF15" s="168">
        <v>0.2681</v>
      </c>
      <c r="AG15" s="168">
        <v>0.25948399999999999</v>
      </c>
      <c r="AH15" s="168">
        <v>0.216807</v>
      </c>
      <c r="AI15" s="168">
        <v>6.2067999999999998E-2</v>
      </c>
      <c r="AJ15" s="168">
        <v>-6.1870000000000001E-2</v>
      </c>
      <c r="AK15" s="168">
        <v>-0.21283299999999999</v>
      </c>
      <c r="AL15" s="168">
        <v>-0.21764500000000001</v>
      </c>
      <c r="AM15" s="168">
        <v>-0.17716000000000001</v>
      </c>
      <c r="AN15" s="168">
        <v>-9.9750000000000005E-2</v>
      </c>
      <c r="AO15" s="168">
        <v>6.7547999999999997E-2</v>
      </c>
      <c r="AP15" s="168">
        <v>0.220334</v>
      </c>
      <c r="AQ15" s="168">
        <v>0.26006499999999999</v>
      </c>
      <c r="AR15" s="168">
        <v>0.28386699999999998</v>
      </c>
      <c r="AS15" s="168">
        <v>0.26977600000000002</v>
      </c>
      <c r="AT15" s="168">
        <v>0.236096</v>
      </c>
      <c r="AU15" s="168">
        <v>7.0133000000000001E-2</v>
      </c>
      <c r="AV15" s="168">
        <v>-9.8741999999999996E-2</v>
      </c>
      <c r="AW15" s="168">
        <v>-0.18993299999999999</v>
      </c>
      <c r="AX15" s="168">
        <v>-0.161355</v>
      </c>
      <c r="AY15" s="168">
        <v>-0.15132300000000001</v>
      </c>
      <c r="AZ15" s="168">
        <v>-9.0749999999999997E-2</v>
      </c>
      <c r="BA15" s="168">
        <v>9.9128999999999995E-2</v>
      </c>
      <c r="BB15" s="168">
        <v>0.25323400000000001</v>
      </c>
      <c r="BC15" s="168">
        <v>0.29451699999999997</v>
      </c>
      <c r="BD15" s="168">
        <v>0.27863130000000003</v>
      </c>
      <c r="BE15" s="168">
        <v>0.28297539999999999</v>
      </c>
      <c r="BF15" s="258">
        <v>0.25525330000000002</v>
      </c>
      <c r="BG15" s="258">
        <v>5.63064E-2</v>
      </c>
      <c r="BH15" s="258">
        <v>-9.0084200000000003E-2</v>
      </c>
      <c r="BI15" s="258">
        <v>-0.23704159999999999</v>
      </c>
      <c r="BJ15" s="258">
        <v>-0.24608579999999999</v>
      </c>
      <c r="BK15" s="258">
        <v>-0.19736310000000001</v>
      </c>
      <c r="BL15" s="258">
        <v>-0.13008690000000001</v>
      </c>
      <c r="BM15" s="258">
        <v>7.3029700000000003E-2</v>
      </c>
      <c r="BN15" s="258">
        <v>0.23492250000000001</v>
      </c>
      <c r="BO15" s="258">
        <v>0.28339700000000001</v>
      </c>
      <c r="BP15" s="258">
        <v>0.275399</v>
      </c>
      <c r="BQ15" s="258">
        <v>0.27579219999999999</v>
      </c>
      <c r="BR15" s="258">
        <v>0.2507064</v>
      </c>
      <c r="BS15" s="258">
        <v>5.1571199999999998E-2</v>
      </c>
      <c r="BT15" s="258">
        <v>-9.1630100000000006E-2</v>
      </c>
      <c r="BU15" s="258">
        <v>-0.23720640000000001</v>
      </c>
      <c r="BV15" s="258">
        <v>-0.24502409999999999</v>
      </c>
    </row>
    <row r="16" spans="1:74" x14ac:dyDescent="0.25">
      <c r="A16" s="474"/>
      <c r="B16" s="122" t="s">
        <v>917</v>
      </c>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c r="AG16" s="126"/>
      <c r="AH16" s="126"/>
      <c r="AI16" s="126"/>
      <c r="AJ16" s="126"/>
      <c r="AK16" s="126"/>
      <c r="AL16" s="126"/>
      <c r="AM16" s="126"/>
      <c r="AN16" s="126"/>
      <c r="AO16" s="126"/>
      <c r="AP16" s="126"/>
      <c r="AQ16" s="126"/>
      <c r="AR16" s="126"/>
      <c r="AS16" s="126"/>
      <c r="AT16" s="126"/>
      <c r="AU16" s="126"/>
      <c r="AV16" s="126"/>
      <c r="AW16" s="126"/>
      <c r="AX16" s="126"/>
      <c r="AY16" s="126"/>
      <c r="AZ16" s="126"/>
      <c r="BA16" s="126"/>
      <c r="BB16" s="126"/>
      <c r="BC16" s="126"/>
      <c r="BD16" s="126"/>
      <c r="BE16" s="126"/>
      <c r="BF16" s="293"/>
      <c r="BG16" s="293"/>
      <c r="BH16" s="293"/>
      <c r="BI16" s="293"/>
      <c r="BJ16" s="293"/>
      <c r="BK16" s="293"/>
      <c r="BL16" s="293"/>
      <c r="BM16" s="293"/>
      <c r="BN16" s="293"/>
      <c r="BO16" s="293"/>
      <c r="BP16" s="293"/>
      <c r="BQ16" s="293"/>
      <c r="BR16" s="293"/>
      <c r="BS16" s="293"/>
      <c r="BT16" s="293"/>
      <c r="BU16" s="293"/>
      <c r="BV16" s="293"/>
    </row>
    <row r="17" spans="1:74" x14ac:dyDescent="0.25">
      <c r="A17" s="474" t="s">
        <v>918</v>
      </c>
      <c r="B17" s="475" t="s">
        <v>912</v>
      </c>
      <c r="C17" s="168">
        <v>-2.0226000000000001E-2</v>
      </c>
      <c r="D17" s="168">
        <v>-2.0678999999999999E-2</v>
      </c>
      <c r="E17" s="168">
        <v>-1.9193999999999999E-2</v>
      </c>
      <c r="F17" s="168">
        <v>-1.9833E-2</v>
      </c>
      <c r="G17" s="168">
        <v>-2.0289999999999999E-2</v>
      </c>
      <c r="H17" s="168">
        <v>-2.1132999999999999E-2</v>
      </c>
      <c r="I17" s="168">
        <v>-2.1225999999999998E-2</v>
      </c>
      <c r="J17" s="168">
        <v>-2.0903000000000001E-2</v>
      </c>
      <c r="K17" s="168">
        <v>-2.01E-2</v>
      </c>
      <c r="L17" s="168">
        <v>-2.0645E-2</v>
      </c>
      <c r="M17" s="168">
        <v>-2.1100000000000001E-2</v>
      </c>
      <c r="N17" s="168">
        <v>-2.1451999999999999E-2</v>
      </c>
      <c r="O17" s="168">
        <v>-2.0516E-2</v>
      </c>
      <c r="P17" s="168">
        <v>-1.9827999999999998E-2</v>
      </c>
      <c r="Q17" s="168">
        <v>-1.8096999999999999E-2</v>
      </c>
      <c r="R17" s="168">
        <v>-1.1133000000000001E-2</v>
      </c>
      <c r="S17" s="168">
        <v>-1.3644999999999999E-2</v>
      </c>
      <c r="T17" s="168">
        <v>-1.7867000000000001E-2</v>
      </c>
      <c r="U17" s="168">
        <v>-1.9484000000000001E-2</v>
      </c>
      <c r="V17" s="168">
        <v>-1.8903E-2</v>
      </c>
      <c r="W17" s="168">
        <v>-1.9266999999999999E-2</v>
      </c>
      <c r="X17" s="168">
        <v>-2.0487999999999999E-2</v>
      </c>
      <c r="Y17" s="168">
        <v>-2.1024000000000001E-2</v>
      </c>
      <c r="Z17" s="168">
        <v>-2.0570999999999999E-2</v>
      </c>
      <c r="AA17" s="168">
        <v>-1.9303000000000001E-2</v>
      </c>
      <c r="AB17" s="168">
        <v>-1.8078E-2</v>
      </c>
      <c r="AC17" s="168">
        <v>-2.0549000000000001E-2</v>
      </c>
      <c r="AD17" s="168">
        <v>-2.0841999999999999E-2</v>
      </c>
      <c r="AE17" s="168">
        <v>-2.2662000000000002E-2</v>
      </c>
      <c r="AF17" s="168">
        <v>-2.3705E-2</v>
      </c>
      <c r="AG17" s="168">
        <v>-2.3311999999999999E-2</v>
      </c>
      <c r="AH17" s="168">
        <v>-2.1728000000000001E-2</v>
      </c>
      <c r="AI17" s="168">
        <v>-2.1631999999999998E-2</v>
      </c>
      <c r="AJ17" s="168">
        <v>-2.2270000000000002E-2</v>
      </c>
      <c r="AK17" s="168">
        <v>-2.3389E-2</v>
      </c>
      <c r="AL17" s="168">
        <v>-2.3397999999999999E-2</v>
      </c>
      <c r="AM17" s="168">
        <v>-2.2343999999999999E-2</v>
      </c>
      <c r="AN17" s="168">
        <v>-2.1153000000000002E-2</v>
      </c>
      <c r="AO17" s="168">
        <v>-2.2384999999999999E-2</v>
      </c>
      <c r="AP17" s="168">
        <v>-2.0142E-2</v>
      </c>
      <c r="AQ17" s="168">
        <v>-2.1826000000000002E-2</v>
      </c>
      <c r="AR17" s="168">
        <v>-2.3643999999999998E-2</v>
      </c>
      <c r="AS17" s="168">
        <v>-2.2442E-2</v>
      </c>
      <c r="AT17" s="168">
        <v>-2.2522E-2</v>
      </c>
      <c r="AU17" s="168">
        <v>-2.0823999999999999E-2</v>
      </c>
      <c r="AV17" s="168">
        <v>-2.3115E-2</v>
      </c>
      <c r="AW17" s="168">
        <v>-2.4715999999999998E-2</v>
      </c>
      <c r="AX17" s="168">
        <v>-2.2457999999999999E-2</v>
      </c>
      <c r="AY17" s="168">
        <v>-2.3247E-2</v>
      </c>
      <c r="AZ17" s="168">
        <v>-2.3174E-2</v>
      </c>
      <c r="BA17" s="168">
        <v>-2.3144999999999999E-2</v>
      </c>
      <c r="BB17" s="168">
        <v>-2.2377000000000001E-2</v>
      </c>
      <c r="BC17" s="168">
        <v>-2.3636000000000001E-2</v>
      </c>
      <c r="BD17" s="168">
        <v>-2.0409099999999999E-2</v>
      </c>
      <c r="BE17" s="168">
        <v>-2.0359100000000002E-2</v>
      </c>
      <c r="BF17" s="258">
        <v>-2.0053999999999999E-2</v>
      </c>
      <c r="BG17" s="258">
        <v>-1.9597E-2</v>
      </c>
      <c r="BH17" s="258">
        <v>-1.9444300000000001E-2</v>
      </c>
      <c r="BI17" s="258">
        <v>-2.01841E-2</v>
      </c>
      <c r="BJ17" s="258">
        <v>-1.9769800000000001E-2</v>
      </c>
      <c r="BK17" s="258">
        <v>-1.9957699999999998E-2</v>
      </c>
      <c r="BL17" s="258">
        <v>-1.9840300000000002E-2</v>
      </c>
      <c r="BM17" s="258">
        <v>-2.0133700000000001E-2</v>
      </c>
      <c r="BN17" s="258">
        <v>-1.96805E-2</v>
      </c>
      <c r="BO17" s="258">
        <v>-1.9973600000000001E-2</v>
      </c>
      <c r="BP17" s="258">
        <v>-2.0812500000000001E-2</v>
      </c>
      <c r="BQ17" s="258">
        <v>-2.0454699999999999E-2</v>
      </c>
      <c r="BR17" s="258">
        <v>-2.0535500000000002E-2</v>
      </c>
      <c r="BS17" s="258">
        <v>-1.9938299999999999E-2</v>
      </c>
      <c r="BT17" s="258">
        <v>-1.9694799999999998E-2</v>
      </c>
      <c r="BU17" s="258">
        <v>-2.06024E-2</v>
      </c>
      <c r="BV17" s="258">
        <v>-2.0193800000000001E-2</v>
      </c>
    </row>
    <row r="18" spans="1:74" ht="10" x14ac:dyDescent="0.2">
      <c r="A18" s="474"/>
      <c r="B18" s="475"/>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c r="AC18" s="126"/>
      <c r="AD18" s="126"/>
      <c r="AE18" s="126"/>
      <c r="AF18" s="126"/>
      <c r="AG18" s="126"/>
      <c r="AH18" s="126"/>
      <c r="AI18" s="126"/>
      <c r="AJ18" s="126"/>
      <c r="AK18" s="126"/>
      <c r="AL18" s="126"/>
      <c r="AM18" s="126"/>
      <c r="AN18" s="126"/>
      <c r="AO18" s="126"/>
      <c r="AP18" s="126"/>
      <c r="AQ18" s="126"/>
      <c r="AR18" s="126"/>
      <c r="AS18" s="126"/>
      <c r="AT18" s="126"/>
      <c r="AU18" s="126"/>
      <c r="AV18" s="126"/>
      <c r="AW18" s="126"/>
      <c r="AX18" s="126"/>
      <c r="AY18" s="126"/>
      <c r="AZ18" s="126"/>
      <c r="BA18" s="126"/>
      <c r="BB18" s="126"/>
      <c r="BC18" s="126"/>
      <c r="BD18" s="126"/>
      <c r="BE18" s="126"/>
      <c r="BF18" s="293"/>
      <c r="BG18" s="293"/>
      <c r="BH18" s="293"/>
      <c r="BI18" s="293"/>
      <c r="BJ18" s="293"/>
      <c r="BK18" s="293"/>
      <c r="BL18" s="293"/>
      <c r="BM18" s="293"/>
      <c r="BN18" s="293"/>
      <c r="BO18" s="293"/>
      <c r="BP18" s="293"/>
      <c r="BQ18" s="293"/>
      <c r="BR18" s="293"/>
      <c r="BS18" s="293"/>
      <c r="BT18" s="293"/>
      <c r="BU18" s="293"/>
      <c r="BV18" s="293"/>
    </row>
    <row r="19" spans="1:74" x14ac:dyDescent="0.25">
      <c r="A19" s="473"/>
      <c r="B19" s="122" t="s">
        <v>919</v>
      </c>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c r="AI19" s="126"/>
      <c r="AJ19" s="126"/>
      <c r="AK19" s="126"/>
      <c r="AL19" s="126"/>
      <c r="AM19" s="126"/>
      <c r="AN19" s="126"/>
      <c r="AO19" s="126"/>
      <c r="AP19" s="126"/>
      <c r="AQ19" s="126"/>
      <c r="AR19" s="126"/>
      <c r="AS19" s="126"/>
      <c r="AT19" s="126"/>
      <c r="AU19" s="126"/>
      <c r="AV19" s="126"/>
      <c r="AW19" s="126"/>
      <c r="AX19" s="126"/>
      <c r="AY19" s="126"/>
      <c r="AZ19" s="126"/>
      <c r="BA19" s="126"/>
      <c r="BB19" s="126"/>
      <c r="BC19" s="126"/>
      <c r="BD19" s="126"/>
      <c r="BE19" s="126"/>
      <c r="BF19" s="293"/>
      <c r="BG19" s="293"/>
      <c r="BH19" s="293"/>
      <c r="BI19" s="293"/>
      <c r="BJ19" s="293"/>
      <c r="BK19" s="293"/>
      <c r="BL19" s="293"/>
      <c r="BM19" s="293"/>
      <c r="BN19" s="293"/>
      <c r="BO19" s="293"/>
      <c r="BP19" s="293"/>
      <c r="BQ19" s="293"/>
      <c r="BR19" s="293"/>
      <c r="BS19" s="293"/>
      <c r="BT19" s="293"/>
      <c r="BU19" s="293"/>
      <c r="BV19" s="293"/>
    </row>
    <row r="20" spans="1:74" x14ac:dyDescent="0.25">
      <c r="A20" s="474" t="s">
        <v>920</v>
      </c>
      <c r="B20" s="475" t="s">
        <v>921</v>
      </c>
      <c r="C20" s="168">
        <v>-0.26598300000000002</v>
      </c>
      <c r="D20" s="168">
        <v>-0.25472499999999998</v>
      </c>
      <c r="E20" s="168">
        <v>-0.245562</v>
      </c>
      <c r="F20" s="168">
        <v>-0.25165999999999999</v>
      </c>
      <c r="G20" s="168">
        <v>-0.28347899999999998</v>
      </c>
      <c r="H20" s="168">
        <v>-0.27490900000000001</v>
      </c>
      <c r="I20" s="168">
        <v>-0.27798800000000001</v>
      </c>
      <c r="J20" s="168">
        <v>-0.31239800000000001</v>
      </c>
      <c r="K20" s="168">
        <v>-0.24643300000000001</v>
      </c>
      <c r="L20" s="168">
        <v>-0.33849000000000001</v>
      </c>
      <c r="M20" s="168">
        <v>-0.26636700000000002</v>
      </c>
      <c r="N20" s="168">
        <v>-0.30124299999999998</v>
      </c>
      <c r="O20" s="168">
        <v>-0.32342599999999999</v>
      </c>
      <c r="P20" s="168">
        <v>-0.27740300000000001</v>
      </c>
      <c r="Q20" s="168">
        <v>-0.29536699999999999</v>
      </c>
      <c r="R20" s="168">
        <v>-0.229573</v>
      </c>
      <c r="S20" s="168">
        <v>-0.240928</v>
      </c>
      <c r="T20" s="168">
        <v>-0.26357599999999998</v>
      </c>
      <c r="U20" s="168">
        <v>-0.25139899999999998</v>
      </c>
      <c r="V20" s="168">
        <v>-0.30333300000000002</v>
      </c>
      <c r="W20" s="168">
        <v>-0.23763400000000001</v>
      </c>
      <c r="X20" s="168">
        <v>-0.29858400000000002</v>
      </c>
      <c r="Y20" s="168">
        <v>-0.26036799999999999</v>
      </c>
      <c r="Z20" s="168">
        <v>-0.26413900000000001</v>
      </c>
      <c r="AA20" s="168">
        <v>-0.31598799999999999</v>
      </c>
      <c r="AB20" s="168">
        <v>-0.24326400000000001</v>
      </c>
      <c r="AC20" s="168">
        <v>-0.35239900000000002</v>
      </c>
      <c r="AD20" s="168">
        <v>-0.32882800000000001</v>
      </c>
      <c r="AE20" s="168">
        <v>-0.392899</v>
      </c>
      <c r="AF20" s="168">
        <v>-0.41834199999999999</v>
      </c>
      <c r="AG20" s="168">
        <v>-0.31873699999999999</v>
      </c>
      <c r="AH20" s="168">
        <v>-0.44159100000000001</v>
      </c>
      <c r="AI20" s="168">
        <v>-0.364145</v>
      </c>
      <c r="AJ20" s="168">
        <v>-0.39275199999999999</v>
      </c>
      <c r="AK20" s="168">
        <v>-0.398511</v>
      </c>
      <c r="AL20" s="168">
        <v>-0.45266699999999999</v>
      </c>
      <c r="AM20" s="168">
        <v>-0.50758300000000001</v>
      </c>
      <c r="AN20" s="168">
        <v>-0.46747899999999998</v>
      </c>
      <c r="AO20" s="168">
        <v>-0.52847100000000002</v>
      </c>
      <c r="AP20" s="168">
        <v>-0.42259400000000003</v>
      </c>
      <c r="AQ20" s="168">
        <v>-0.31481599999999998</v>
      </c>
      <c r="AR20" s="168">
        <v>-0.47932900000000001</v>
      </c>
      <c r="AS20" s="168">
        <v>-0.39277000000000001</v>
      </c>
      <c r="AT20" s="168">
        <v>-0.49010999999999999</v>
      </c>
      <c r="AU20" s="168">
        <v>-0.3957</v>
      </c>
      <c r="AV20" s="168">
        <v>-0.44228400000000001</v>
      </c>
      <c r="AW20" s="168">
        <v>-0.45601700000000001</v>
      </c>
      <c r="AX20" s="168">
        <v>-0.47118900000000002</v>
      </c>
      <c r="AY20" s="168">
        <v>-0.481377</v>
      </c>
      <c r="AZ20" s="168">
        <v>-0.47426099999999999</v>
      </c>
      <c r="BA20" s="168">
        <v>-0.53672799999999998</v>
      </c>
      <c r="BB20" s="168">
        <v>-0.490311</v>
      </c>
      <c r="BC20" s="168">
        <v>-0.46257199999999998</v>
      </c>
      <c r="BD20" s="168">
        <v>-0.47235090000000002</v>
      </c>
      <c r="BE20" s="168">
        <v>-0.4812727</v>
      </c>
      <c r="BF20" s="258">
        <v>-0.47770970000000001</v>
      </c>
      <c r="BG20" s="258">
        <v>-0.46824840000000001</v>
      </c>
      <c r="BH20" s="258">
        <v>-0.47004230000000002</v>
      </c>
      <c r="BI20" s="258">
        <v>-0.46811320000000001</v>
      </c>
      <c r="BJ20" s="258">
        <v>-0.47437960000000001</v>
      </c>
      <c r="BK20" s="258">
        <v>-0.48856709999999998</v>
      </c>
      <c r="BL20" s="258">
        <v>-0.48572510000000002</v>
      </c>
      <c r="BM20" s="258">
        <v>-0.493927</v>
      </c>
      <c r="BN20" s="258">
        <v>-0.48814210000000002</v>
      </c>
      <c r="BO20" s="258">
        <v>-0.50280499999999995</v>
      </c>
      <c r="BP20" s="258">
        <v>-0.4972126</v>
      </c>
      <c r="BQ20" s="258">
        <v>-0.48561110000000002</v>
      </c>
      <c r="BR20" s="258">
        <v>-0.4837902</v>
      </c>
      <c r="BS20" s="258">
        <v>-0.49325029999999997</v>
      </c>
      <c r="BT20" s="258">
        <v>-0.50710310000000003</v>
      </c>
      <c r="BU20" s="258">
        <v>-0.50722149999999999</v>
      </c>
      <c r="BV20" s="258">
        <v>-0.53641399999999995</v>
      </c>
    </row>
    <row r="21" spans="1:74" x14ac:dyDescent="0.25">
      <c r="A21" s="474" t="s">
        <v>922</v>
      </c>
      <c r="B21" s="475" t="s">
        <v>931</v>
      </c>
      <c r="C21" s="168">
        <v>-0.80049899999999996</v>
      </c>
      <c r="D21" s="168">
        <v>-0.70601499999999995</v>
      </c>
      <c r="E21" s="168">
        <v>-0.73214999999999997</v>
      </c>
      <c r="F21" s="168">
        <v>-1.023512</v>
      </c>
      <c r="G21" s="168">
        <v>-0.95669999999999999</v>
      </c>
      <c r="H21" s="168">
        <v>-1.0334300000000001</v>
      </c>
      <c r="I21" s="168">
        <v>-1.066152</v>
      </c>
      <c r="J21" s="168">
        <v>-0.913327</v>
      </c>
      <c r="K21" s="168">
        <v>-1.0048490000000001</v>
      </c>
      <c r="L21" s="168">
        <v>-1.0374110000000001</v>
      </c>
      <c r="M21" s="168">
        <v>-1.0142910000000001</v>
      </c>
      <c r="N21" s="168">
        <v>-1.0858749999999999</v>
      </c>
      <c r="O21" s="168">
        <v>-1.0311790000000001</v>
      </c>
      <c r="P21" s="168">
        <v>-1.0643549999999999</v>
      </c>
      <c r="Q21" s="168">
        <v>-1.137583</v>
      </c>
      <c r="R21" s="168">
        <v>-1.1718329999999999</v>
      </c>
      <c r="S21" s="168">
        <v>-0.95726100000000003</v>
      </c>
      <c r="T21" s="168">
        <v>-1.1572720000000001</v>
      </c>
      <c r="U21" s="168">
        <v>-1.134045</v>
      </c>
      <c r="V21" s="168">
        <v>-1.033169</v>
      </c>
      <c r="W21" s="168">
        <v>-1.013131</v>
      </c>
      <c r="X21" s="168">
        <v>-1.2844390000000001</v>
      </c>
      <c r="Y21" s="168">
        <v>-1.181886</v>
      </c>
      <c r="Z21" s="168">
        <v>-1.457379</v>
      </c>
      <c r="AA21" s="168">
        <v>-1.201052</v>
      </c>
      <c r="AB21" s="168">
        <v>-0.96134900000000001</v>
      </c>
      <c r="AC21" s="168">
        <v>-1.059785</v>
      </c>
      <c r="AD21" s="168">
        <v>-1.30061</v>
      </c>
      <c r="AE21" s="168">
        <v>-1.169959</v>
      </c>
      <c r="AF21" s="168">
        <v>-1.3070360000000001</v>
      </c>
      <c r="AG21" s="168">
        <v>-1.156085</v>
      </c>
      <c r="AH21" s="168">
        <v>-1.2765340000000001</v>
      </c>
      <c r="AI21" s="168">
        <v>-1.224502</v>
      </c>
      <c r="AJ21" s="168">
        <v>-1.1246240000000001</v>
      </c>
      <c r="AK21" s="168">
        <v>-1.359056</v>
      </c>
      <c r="AL21" s="168">
        <v>-1.2307779999999999</v>
      </c>
      <c r="AM21" s="168">
        <v>-1.163861</v>
      </c>
      <c r="AN21" s="168">
        <v>-1.047396</v>
      </c>
      <c r="AO21" s="168">
        <v>-1.3138069999999999</v>
      </c>
      <c r="AP21" s="168">
        <v>-1.2262029999999999</v>
      </c>
      <c r="AQ21" s="168">
        <v>-1.2786169999999999</v>
      </c>
      <c r="AR21" s="168">
        <v>-1.47258</v>
      </c>
      <c r="AS21" s="168">
        <v>-1.189541</v>
      </c>
      <c r="AT21" s="168">
        <v>-1.28087</v>
      </c>
      <c r="AU21" s="168">
        <v>-1.1555660000000001</v>
      </c>
      <c r="AV21" s="168">
        <v>-1.3165119999999999</v>
      </c>
      <c r="AW21" s="168">
        <v>-1.2180679999999999</v>
      </c>
      <c r="AX21" s="168">
        <v>-1.3283860000000001</v>
      </c>
      <c r="AY21" s="168">
        <v>-1.2766580000000001</v>
      </c>
      <c r="AZ21" s="168">
        <v>-1.3647800000000001</v>
      </c>
      <c r="BA21" s="168">
        <v>-1.5421210000000001</v>
      </c>
      <c r="BB21" s="168">
        <v>-1.3718520000000001</v>
      </c>
      <c r="BC21" s="168">
        <v>-1.3979429999999999</v>
      </c>
      <c r="BD21" s="168">
        <v>-1.4685999999999999</v>
      </c>
      <c r="BE21" s="168">
        <v>-1.4316672258000001</v>
      </c>
      <c r="BF21" s="258">
        <v>-1.413999</v>
      </c>
      <c r="BG21" s="258">
        <v>-1.368247</v>
      </c>
      <c r="BH21" s="258">
        <v>-1.3911439999999999</v>
      </c>
      <c r="BI21" s="258">
        <v>-1.412704</v>
      </c>
      <c r="BJ21" s="258">
        <v>-1.4769620000000001</v>
      </c>
      <c r="BK21" s="258">
        <v>-1.406064</v>
      </c>
      <c r="BL21" s="258">
        <v>-1.3251390000000001</v>
      </c>
      <c r="BM21" s="258">
        <v>-1.4577020000000001</v>
      </c>
      <c r="BN21" s="258">
        <v>-1.3862719999999999</v>
      </c>
      <c r="BO21" s="258">
        <v>-1.503207</v>
      </c>
      <c r="BP21" s="258">
        <v>-1.53596</v>
      </c>
      <c r="BQ21" s="258">
        <v>-1.465846</v>
      </c>
      <c r="BR21" s="258">
        <v>-1.359232</v>
      </c>
      <c r="BS21" s="258">
        <v>-1.375143</v>
      </c>
      <c r="BT21" s="258">
        <v>-1.4425809999999999</v>
      </c>
      <c r="BU21" s="258">
        <v>-1.459665</v>
      </c>
      <c r="BV21" s="258">
        <v>-1.5124150000000001</v>
      </c>
    </row>
    <row r="22" spans="1:74" x14ac:dyDescent="0.25">
      <c r="A22" s="474" t="s">
        <v>923</v>
      </c>
      <c r="B22" s="475" t="s">
        <v>924</v>
      </c>
      <c r="C22" s="168">
        <v>-9.1320999999999999E-2</v>
      </c>
      <c r="D22" s="168">
        <v>-0.10777200000000001</v>
      </c>
      <c r="E22" s="168">
        <v>-0.21798100000000001</v>
      </c>
      <c r="F22" s="168">
        <v>-0.27332000000000001</v>
      </c>
      <c r="G22" s="168">
        <v>-0.232178</v>
      </c>
      <c r="H22" s="168">
        <v>-0.25698599999999999</v>
      </c>
      <c r="I22" s="168">
        <v>-0.22805800000000001</v>
      </c>
      <c r="J22" s="168">
        <v>-0.27643699999999999</v>
      </c>
      <c r="K22" s="168">
        <v>-0.28084599999999998</v>
      </c>
      <c r="L22" s="168">
        <v>-0.28472599999999998</v>
      </c>
      <c r="M22" s="168">
        <v>-0.25609900000000002</v>
      </c>
      <c r="N22" s="168">
        <v>-0.2036</v>
      </c>
      <c r="O22" s="168">
        <v>-0.27883000000000002</v>
      </c>
      <c r="P22" s="168">
        <v>-0.331293</v>
      </c>
      <c r="Q22" s="168">
        <v>-0.289524</v>
      </c>
      <c r="R22" s="168">
        <v>-0.33490199999999998</v>
      </c>
      <c r="S22" s="168">
        <v>-0.33559699999999998</v>
      </c>
      <c r="T22" s="168">
        <v>-0.26724599999999998</v>
      </c>
      <c r="U22" s="168">
        <v>-0.35758299999999998</v>
      </c>
      <c r="V22" s="168">
        <v>-0.36327700000000002</v>
      </c>
      <c r="W22" s="168">
        <v>-0.309307</v>
      </c>
      <c r="X22" s="168">
        <v>-0.42966700000000002</v>
      </c>
      <c r="Y22" s="168">
        <v>-0.35767599999999999</v>
      </c>
      <c r="Z22" s="168">
        <v>-0.22337099999999999</v>
      </c>
      <c r="AA22" s="168">
        <v>-0.32599600000000001</v>
      </c>
      <c r="AB22" s="168">
        <v>-0.285798</v>
      </c>
      <c r="AC22" s="168">
        <v>-0.41586000000000001</v>
      </c>
      <c r="AD22" s="168">
        <v>-0.41188900000000001</v>
      </c>
      <c r="AE22" s="168">
        <v>-0.44028800000000001</v>
      </c>
      <c r="AF22" s="168">
        <v>-0.37187199999999998</v>
      </c>
      <c r="AG22" s="168">
        <v>-0.41281000000000001</v>
      </c>
      <c r="AH22" s="168">
        <v>-0.43709500000000001</v>
      </c>
      <c r="AI22" s="168">
        <v>-0.29815399999999997</v>
      </c>
      <c r="AJ22" s="168">
        <v>-0.39267400000000002</v>
      </c>
      <c r="AK22" s="168">
        <v>-0.37167299999999998</v>
      </c>
      <c r="AL22" s="168">
        <v>-0.286856</v>
      </c>
      <c r="AM22" s="168">
        <v>-0.20279</v>
      </c>
      <c r="AN22" s="168">
        <v>-0.317776</v>
      </c>
      <c r="AO22" s="168">
        <v>-0.32987100000000003</v>
      </c>
      <c r="AP22" s="168">
        <v>-0.40051199999999998</v>
      </c>
      <c r="AQ22" s="168">
        <v>-0.436145</v>
      </c>
      <c r="AR22" s="168">
        <v>-0.40548400000000001</v>
      </c>
      <c r="AS22" s="168">
        <v>-0.30597200000000002</v>
      </c>
      <c r="AT22" s="168">
        <v>-0.30964199999999997</v>
      </c>
      <c r="AU22" s="168">
        <v>-0.399974</v>
      </c>
      <c r="AV22" s="168">
        <v>-0.36014000000000002</v>
      </c>
      <c r="AW22" s="168">
        <v>-0.36171999999999999</v>
      </c>
      <c r="AX22" s="168">
        <v>-0.37173600000000001</v>
      </c>
      <c r="AY22" s="168">
        <v>-0.42275400000000002</v>
      </c>
      <c r="AZ22" s="168">
        <v>-0.41521200000000003</v>
      </c>
      <c r="BA22" s="168">
        <v>-0.42899700000000002</v>
      </c>
      <c r="BB22" s="168">
        <v>-0.47478300000000001</v>
      </c>
      <c r="BC22" s="168">
        <v>-0.36726300000000001</v>
      </c>
      <c r="BD22" s="168">
        <v>-0.44411119999999998</v>
      </c>
      <c r="BE22" s="168">
        <v>-0.44062800000000002</v>
      </c>
      <c r="BF22" s="258">
        <v>-0.48123100000000002</v>
      </c>
      <c r="BG22" s="258">
        <v>-0.45743640000000002</v>
      </c>
      <c r="BH22" s="258">
        <v>-0.46472229999999998</v>
      </c>
      <c r="BI22" s="258">
        <v>-0.4638912</v>
      </c>
      <c r="BJ22" s="258">
        <v>-0.4431562</v>
      </c>
      <c r="BK22" s="258">
        <v>-0.38236219999999999</v>
      </c>
      <c r="BL22" s="258">
        <v>-0.4511947</v>
      </c>
      <c r="BM22" s="258">
        <v>-0.50430070000000005</v>
      </c>
      <c r="BN22" s="258">
        <v>-0.4839098</v>
      </c>
      <c r="BO22" s="258">
        <v>-0.50707670000000005</v>
      </c>
      <c r="BP22" s="258">
        <v>-0.50426800000000005</v>
      </c>
      <c r="BQ22" s="258">
        <v>-0.51057269999999999</v>
      </c>
      <c r="BR22" s="258">
        <v>-0.4879773</v>
      </c>
      <c r="BS22" s="258">
        <v>-0.4907241</v>
      </c>
      <c r="BT22" s="258">
        <v>-0.47755189999999997</v>
      </c>
      <c r="BU22" s="258">
        <v>-0.46937069999999997</v>
      </c>
      <c r="BV22" s="258">
        <v>-0.46392359999999999</v>
      </c>
    </row>
    <row r="23" spans="1:74" x14ac:dyDescent="0.25">
      <c r="A23" s="474" t="s">
        <v>172</v>
      </c>
      <c r="B23" s="475" t="s">
        <v>925</v>
      </c>
      <c r="C23" s="168">
        <v>-0.106517</v>
      </c>
      <c r="D23" s="168">
        <v>-0.20202999999999999</v>
      </c>
      <c r="E23" s="168">
        <v>-0.201677</v>
      </c>
      <c r="F23" s="168">
        <v>-0.16669999999999999</v>
      </c>
      <c r="G23" s="168">
        <v>-0.14588999999999999</v>
      </c>
      <c r="H23" s="168">
        <v>-0.12500700000000001</v>
      </c>
      <c r="I23" s="168">
        <v>-0.14049800000000001</v>
      </c>
      <c r="J23" s="168">
        <v>-0.15157499999999999</v>
      </c>
      <c r="K23" s="168">
        <v>-0.17624600000000001</v>
      </c>
      <c r="L23" s="168">
        <v>-0.22196099999999999</v>
      </c>
      <c r="M23" s="168">
        <v>-0.25397700000000001</v>
      </c>
      <c r="N23" s="168">
        <v>-0.16434199999999999</v>
      </c>
      <c r="O23" s="168">
        <v>-0.28094599999999997</v>
      </c>
      <c r="P23" s="168">
        <v>-0.36170099999999999</v>
      </c>
      <c r="Q23" s="168">
        <v>-0.183528</v>
      </c>
      <c r="R23" s="168">
        <v>-0.27321200000000001</v>
      </c>
      <c r="S23" s="168">
        <v>-0.13653999999999999</v>
      </c>
      <c r="T23" s="168">
        <v>-0.17069400000000001</v>
      </c>
      <c r="U23" s="168">
        <v>-0.16001599999999999</v>
      </c>
      <c r="V23" s="168">
        <v>-0.12271899999999999</v>
      </c>
      <c r="W23" s="168">
        <v>-0.20241999999999999</v>
      </c>
      <c r="X23" s="168">
        <v>-0.15822900000000001</v>
      </c>
      <c r="Y23" s="168">
        <v>-0.168792</v>
      </c>
      <c r="Z23" s="168">
        <v>-9.3992999999999993E-2</v>
      </c>
      <c r="AA23" s="168">
        <v>-0.18290500000000001</v>
      </c>
      <c r="AB23" s="168">
        <v>-0.27209100000000003</v>
      </c>
      <c r="AC23" s="168">
        <v>-0.21804999999999999</v>
      </c>
      <c r="AD23" s="168">
        <v>-0.212726</v>
      </c>
      <c r="AE23" s="168">
        <v>-0.21076900000000001</v>
      </c>
      <c r="AF23" s="168">
        <v>-0.19778200000000001</v>
      </c>
      <c r="AG23" s="168">
        <v>-0.16281799999999999</v>
      </c>
      <c r="AH23" s="168">
        <v>-0.16953599999999999</v>
      </c>
      <c r="AI23" s="168">
        <v>-0.19464899999999999</v>
      </c>
      <c r="AJ23" s="168">
        <v>-0.159223</v>
      </c>
      <c r="AK23" s="168">
        <v>-0.18715899999999999</v>
      </c>
      <c r="AL23" s="168">
        <v>-0.19587599999999999</v>
      </c>
      <c r="AM23" s="168">
        <v>-0.189223</v>
      </c>
      <c r="AN23" s="168">
        <v>-0.175238</v>
      </c>
      <c r="AO23" s="168">
        <v>-0.15733</v>
      </c>
      <c r="AP23" s="168">
        <v>-0.16849800000000001</v>
      </c>
      <c r="AQ23" s="168">
        <v>-0.1447</v>
      </c>
      <c r="AR23" s="168">
        <v>-0.193548</v>
      </c>
      <c r="AS23" s="168">
        <v>-0.185364</v>
      </c>
      <c r="AT23" s="168">
        <v>-0.16878199999999999</v>
      </c>
      <c r="AU23" s="168">
        <v>-0.20410600000000001</v>
      </c>
      <c r="AV23" s="168">
        <v>-9.9308999999999995E-2</v>
      </c>
      <c r="AW23" s="168">
        <v>-0.17401</v>
      </c>
      <c r="AX23" s="168">
        <v>-0.166877</v>
      </c>
      <c r="AY23" s="168">
        <v>-0.15734500000000001</v>
      </c>
      <c r="AZ23" s="168">
        <v>-0.160609</v>
      </c>
      <c r="BA23" s="168">
        <v>-0.12942699999999999</v>
      </c>
      <c r="BB23" s="168">
        <v>-0.145014</v>
      </c>
      <c r="BC23" s="168">
        <v>-5.6718999999999999E-2</v>
      </c>
      <c r="BD23" s="168">
        <v>-0.2001636</v>
      </c>
      <c r="BE23" s="168">
        <v>-0.15729070000000001</v>
      </c>
      <c r="BF23" s="258">
        <v>-0.26320519999999997</v>
      </c>
      <c r="BG23" s="258">
        <v>-0.26275920000000003</v>
      </c>
      <c r="BH23" s="258">
        <v>-0.25663000000000002</v>
      </c>
      <c r="BI23" s="258">
        <v>-0.247553</v>
      </c>
      <c r="BJ23" s="258">
        <v>-0.24413080000000001</v>
      </c>
      <c r="BK23" s="258">
        <v>-0.25118780000000002</v>
      </c>
      <c r="BL23" s="258">
        <v>-0.30099120000000001</v>
      </c>
      <c r="BM23" s="258">
        <v>-0.27959630000000002</v>
      </c>
      <c r="BN23" s="258">
        <v>-0.28733969999999998</v>
      </c>
      <c r="BO23" s="258">
        <v>-0.26502629999999999</v>
      </c>
      <c r="BP23" s="258">
        <v>-0.25483990000000001</v>
      </c>
      <c r="BQ23" s="258">
        <v>-0.24402789999999999</v>
      </c>
      <c r="BR23" s="258">
        <v>-0.2375341</v>
      </c>
      <c r="BS23" s="258">
        <v>-0.23704420000000001</v>
      </c>
      <c r="BT23" s="258">
        <v>-0.2287622</v>
      </c>
      <c r="BU23" s="258">
        <v>-0.22016359999999999</v>
      </c>
      <c r="BV23" s="258">
        <v>-0.2301076</v>
      </c>
    </row>
    <row r="24" spans="1:74" ht="10" x14ac:dyDescent="0.2">
      <c r="A24" s="474"/>
      <c r="B24" s="475"/>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c r="AP24" s="126"/>
      <c r="AQ24" s="126"/>
      <c r="AR24" s="126"/>
      <c r="AS24" s="126"/>
      <c r="AT24" s="126"/>
      <c r="AU24" s="126"/>
      <c r="AV24" s="126"/>
      <c r="AW24" s="126"/>
      <c r="AX24" s="126"/>
      <c r="AY24" s="126"/>
      <c r="AZ24" s="126"/>
      <c r="BA24" s="126"/>
      <c r="BB24" s="126"/>
      <c r="BC24" s="126"/>
      <c r="BD24" s="126"/>
      <c r="BE24" s="126"/>
      <c r="BF24" s="293"/>
      <c r="BG24" s="293"/>
      <c r="BH24" s="293"/>
      <c r="BI24" s="293"/>
      <c r="BJ24" s="293"/>
      <c r="BK24" s="293"/>
      <c r="BL24" s="293"/>
      <c r="BM24" s="293"/>
      <c r="BN24" s="293"/>
      <c r="BO24" s="293"/>
      <c r="BP24" s="293"/>
      <c r="BQ24" s="293"/>
      <c r="BR24" s="293"/>
      <c r="BS24" s="293"/>
      <c r="BT24" s="293"/>
      <c r="BU24" s="293"/>
      <c r="BV24" s="293"/>
    </row>
    <row r="25" spans="1:74" x14ac:dyDescent="0.25">
      <c r="A25" s="473"/>
      <c r="B25" s="122" t="s">
        <v>926</v>
      </c>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c r="AM25" s="126"/>
      <c r="AN25" s="126"/>
      <c r="AO25" s="126"/>
      <c r="AP25" s="126"/>
      <c r="AQ25" s="126"/>
      <c r="AR25" s="126"/>
      <c r="AS25" s="126"/>
      <c r="AT25" s="126"/>
      <c r="AU25" s="126"/>
      <c r="AV25" s="126"/>
      <c r="AW25" s="126"/>
      <c r="AX25" s="126"/>
      <c r="AY25" s="126"/>
      <c r="AZ25" s="126"/>
      <c r="BA25" s="126"/>
      <c r="BB25" s="126"/>
      <c r="BC25" s="126"/>
      <c r="BD25" s="126"/>
      <c r="BE25" s="126"/>
      <c r="BF25" s="293"/>
      <c r="BG25" s="293"/>
      <c r="BH25" s="293"/>
      <c r="BI25" s="293"/>
      <c r="BJ25" s="293"/>
      <c r="BK25" s="293"/>
      <c r="BL25" s="293"/>
      <c r="BM25" s="293"/>
      <c r="BN25" s="293"/>
      <c r="BO25" s="293"/>
      <c r="BP25" s="293"/>
      <c r="BQ25" s="293"/>
      <c r="BR25" s="293"/>
      <c r="BS25" s="293"/>
      <c r="BT25" s="293"/>
      <c r="BU25" s="293"/>
      <c r="BV25" s="293"/>
    </row>
    <row r="26" spans="1:74" x14ac:dyDescent="0.25">
      <c r="A26" s="474" t="s">
        <v>927</v>
      </c>
      <c r="B26" s="475" t="s">
        <v>924</v>
      </c>
      <c r="C26" s="168">
        <v>0.53335500000000002</v>
      </c>
      <c r="D26" s="168">
        <v>0.456071</v>
      </c>
      <c r="E26" s="168">
        <v>0.37861299999999998</v>
      </c>
      <c r="F26" s="168">
        <v>0.32503300000000002</v>
      </c>
      <c r="G26" s="168">
        <v>0.275613</v>
      </c>
      <c r="H26" s="168">
        <v>0.25883400000000001</v>
      </c>
      <c r="I26" s="168">
        <v>0.268484</v>
      </c>
      <c r="J26" s="168">
        <v>0.29877399999999998</v>
      </c>
      <c r="K26" s="168">
        <v>0.42036699999999999</v>
      </c>
      <c r="L26" s="168">
        <v>0.51129100000000005</v>
      </c>
      <c r="M26" s="168">
        <v>0.5696</v>
      </c>
      <c r="N26" s="168">
        <v>0.55051600000000001</v>
      </c>
      <c r="O26" s="168">
        <v>0.53683899999999996</v>
      </c>
      <c r="P26" s="168">
        <v>0.47444900000000001</v>
      </c>
      <c r="Q26" s="168">
        <v>0.37206499999999998</v>
      </c>
      <c r="R26" s="168">
        <v>0.23130000000000001</v>
      </c>
      <c r="S26" s="168">
        <v>0.240451</v>
      </c>
      <c r="T26" s="168">
        <v>0.27343299999999998</v>
      </c>
      <c r="U26" s="168">
        <v>0.29816100000000001</v>
      </c>
      <c r="V26" s="168">
        <v>0.28458099999999997</v>
      </c>
      <c r="W26" s="168">
        <v>0.37943300000000002</v>
      </c>
      <c r="X26" s="168">
        <v>0.46100000000000002</v>
      </c>
      <c r="Y26" s="168">
        <v>0.49673299999999998</v>
      </c>
      <c r="Z26" s="168">
        <v>0.45796799999999999</v>
      </c>
      <c r="AA26" s="168">
        <v>0.45957999999999999</v>
      </c>
      <c r="AB26" s="168">
        <v>0.37292900000000001</v>
      </c>
      <c r="AC26" s="168">
        <v>0.35212900000000003</v>
      </c>
      <c r="AD26" s="168">
        <v>0.29170000000000001</v>
      </c>
      <c r="AE26" s="168">
        <v>0.29112900000000003</v>
      </c>
      <c r="AF26" s="168">
        <v>0.28249999999999997</v>
      </c>
      <c r="AG26" s="168">
        <v>0.285806</v>
      </c>
      <c r="AH26" s="168">
        <v>0.292742</v>
      </c>
      <c r="AI26" s="168">
        <v>0.36509999999999998</v>
      </c>
      <c r="AJ26" s="168">
        <v>0.47119299999999997</v>
      </c>
      <c r="AK26" s="168">
        <v>0.53800000000000003</v>
      </c>
      <c r="AL26" s="168">
        <v>0.58370999999999995</v>
      </c>
      <c r="AM26" s="168">
        <v>0.50009700000000001</v>
      </c>
      <c r="AN26" s="168">
        <v>0.454071</v>
      </c>
      <c r="AO26" s="168">
        <v>0.37709599999999999</v>
      </c>
      <c r="AP26" s="168">
        <v>0.34963300000000003</v>
      </c>
      <c r="AQ26" s="168">
        <v>0.29958099999999999</v>
      </c>
      <c r="AR26" s="168">
        <v>0.27603299999999997</v>
      </c>
      <c r="AS26" s="168">
        <v>0.29354799999999998</v>
      </c>
      <c r="AT26" s="168">
        <v>0.30770900000000001</v>
      </c>
      <c r="AU26" s="168">
        <v>0.44356699999999999</v>
      </c>
      <c r="AV26" s="168">
        <v>0.52416099999999999</v>
      </c>
      <c r="AW26" s="168">
        <v>0.59089999999999998</v>
      </c>
      <c r="AX26" s="168">
        <v>0.56825800000000004</v>
      </c>
      <c r="AY26" s="168">
        <v>0.57761300000000004</v>
      </c>
      <c r="AZ26" s="168">
        <v>0.52024999999999999</v>
      </c>
      <c r="BA26" s="168">
        <v>0.40590399999999999</v>
      </c>
      <c r="BB26" s="168">
        <v>0.335233</v>
      </c>
      <c r="BC26" s="168">
        <v>0.29522599999999999</v>
      </c>
      <c r="BD26" s="168">
        <v>0.26995649999999999</v>
      </c>
      <c r="BE26" s="168">
        <v>0.27116839999999998</v>
      </c>
      <c r="BF26" s="258">
        <v>0.29030400000000001</v>
      </c>
      <c r="BG26" s="258">
        <v>0.3916906</v>
      </c>
      <c r="BH26" s="258">
        <v>0.45603260000000001</v>
      </c>
      <c r="BI26" s="258">
        <v>0.52899770000000002</v>
      </c>
      <c r="BJ26" s="258">
        <v>0.53041039999999995</v>
      </c>
      <c r="BK26" s="258">
        <v>0.48258020000000001</v>
      </c>
      <c r="BL26" s="258">
        <v>0.43765169999999998</v>
      </c>
      <c r="BM26" s="258">
        <v>0.36460559999999997</v>
      </c>
      <c r="BN26" s="258">
        <v>0.32002180000000002</v>
      </c>
      <c r="BO26" s="258">
        <v>0.27772330000000001</v>
      </c>
      <c r="BP26" s="258">
        <v>0.29004150000000001</v>
      </c>
      <c r="BQ26" s="258">
        <v>0.28737970000000002</v>
      </c>
      <c r="BR26" s="258">
        <v>0.3044905</v>
      </c>
      <c r="BS26" s="258">
        <v>0.39646500000000001</v>
      </c>
      <c r="BT26" s="258">
        <v>0.4808558</v>
      </c>
      <c r="BU26" s="258">
        <v>0.55951189999999995</v>
      </c>
      <c r="BV26" s="258">
        <v>0.54709779999999997</v>
      </c>
    </row>
    <row r="27" spans="1:74" x14ac:dyDescent="0.25">
      <c r="A27" s="474" t="s">
        <v>733</v>
      </c>
      <c r="B27" s="475" t="s">
        <v>925</v>
      </c>
      <c r="C27" s="168">
        <v>0.14158100000000001</v>
      </c>
      <c r="D27" s="168">
        <v>0.13564300000000001</v>
      </c>
      <c r="E27" s="168">
        <v>0.13325799999999999</v>
      </c>
      <c r="F27" s="168">
        <v>0.16070000000000001</v>
      </c>
      <c r="G27" s="168">
        <v>0.18429000000000001</v>
      </c>
      <c r="H27" s="168">
        <v>0.17263300000000001</v>
      </c>
      <c r="I27" s="168">
        <v>0.179452</v>
      </c>
      <c r="J27" s="168">
        <v>0.18196799999999999</v>
      </c>
      <c r="K27" s="168">
        <v>0.18029999999999999</v>
      </c>
      <c r="L27" s="168">
        <v>0.200516</v>
      </c>
      <c r="M27" s="168">
        <v>0.17403299999999999</v>
      </c>
      <c r="N27" s="168">
        <v>0.165129</v>
      </c>
      <c r="O27" s="168">
        <v>0.16106400000000001</v>
      </c>
      <c r="P27" s="168">
        <v>0.16520599999999999</v>
      </c>
      <c r="Q27" s="168">
        <v>0.12683800000000001</v>
      </c>
      <c r="R27" s="168">
        <v>8.5932999999999995E-2</v>
      </c>
      <c r="S27" s="168">
        <v>9.5644999999999994E-2</v>
      </c>
      <c r="T27" s="168">
        <v>0.12903300000000001</v>
      </c>
      <c r="U27" s="168">
        <v>0.15764500000000001</v>
      </c>
      <c r="V27" s="168">
        <v>0.13758000000000001</v>
      </c>
      <c r="W27" s="168">
        <v>0.156833</v>
      </c>
      <c r="X27" s="168">
        <v>0.12590299999999999</v>
      </c>
      <c r="Y27" s="168">
        <v>0.14063300000000001</v>
      </c>
      <c r="Z27" s="168">
        <v>0.11258</v>
      </c>
      <c r="AA27" s="168">
        <v>0.13383900000000001</v>
      </c>
      <c r="AB27" s="168">
        <v>0.109857</v>
      </c>
      <c r="AC27" s="168">
        <v>0.16819400000000001</v>
      </c>
      <c r="AD27" s="168">
        <v>0.15976699999999999</v>
      </c>
      <c r="AE27" s="168">
        <v>0.13916100000000001</v>
      </c>
      <c r="AF27" s="168">
        <v>0.13173299999999999</v>
      </c>
      <c r="AG27" s="168">
        <v>0.14622599999999999</v>
      </c>
      <c r="AH27" s="168">
        <v>0.14064499999999999</v>
      </c>
      <c r="AI27" s="168">
        <v>0.1792</v>
      </c>
      <c r="AJ27" s="168">
        <v>0.22522600000000001</v>
      </c>
      <c r="AK27" s="168">
        <v>0.23669999999999999</v>
      </c>
      <c r="AL27" s="168">
        <v>0.22222600000000001</v>
      </c>
      <c r="AM27" s="168">
        <v>0.20396700000000001</v>
      </c>
      <c r="AN27" s="168">
        <v>0.187643</v>
      </c>
      <c r="AO27" s="168">
        <v>0.203065</v>
      </c>
      <c r="AP27" s="168">
        <v>0.1736</v>
      </c>
      <c r="AQ27" s="168">
        <v>0.20599999999999999</v>
      </c>
      <c r="AR27" s="168">
        <v>0.20713300000000001</v>
      </c>
      <c r="AS27" s="168">
        <v>0.22790299999999999</v>
      </c>
      <c r="AT27" s="168">
        <v>0.22619400000000001</v>
      </c>
      <c r="AU27" s="168">
        <v>0.21233299999999999</v>
      </c>
      <c r="AV27" s="168">
        <v>0.177452</v>
      </c>
      <c r="AW27" s="168">
        <v>0.20319999999999999</v>
      </c>
      <c r="AX27" s="168">
        <v>0.213258</v>
      </c>
      <c r="AY27" s="168">
        <v>0.223161</v>
      </c>
      <c r="AZ27" s="168">
        <v>0.22164300000000001</v>
      </c>
      <c r="BA27" s="168">
        <v>0.20454800000000001</v>
      </c>
      <c r="BB27" s="168">
        <v>0.21546699999999999</v>
      </c>
      <c r="BC27" s="168">
        <v>0.231516</v>
      </c>
      <c r="BD27" s="168">
        <v>0.1628539</v>
      </c>
      <c r="BE27" s="168">
        <v>0.18633269999999999</v>
      </c>
      <c r="BF27" s="258">
        <v>0.18800130000000001</v>
      </c>
      <c r="BG27" s="258">
        <v>0.20033129999999999</v>
      </c>
      <c r="BH27" s="258">
        <v>0.18794849999999999</v>
      </c>
      <c r="BI27" s="258">
        <v>0.1824257</v>
      </c>
      <c r="BJ27" s="258">
        <v>0.17584250000000001</v>
      </c>
      <c r="BK27" s="258">
        <v>0.16527530000000001</v>
      </c>
      <c r="BL27" s="258">
        <v>0.15945889999999999</v>
      </c>
      <c r="BM27" s="258">
        <v>0.1810882</v>
      </c>
      <c r="BN27" s="258">
        <v>0.1691501</v>
      </c>
      <c r="BO27" s="258">
        <v>0.17743349999999999</v>
      </c>
      <c r="BP27" s="258">
        <v>0.17806179999999999</v>
      </c>
      <c r="BQ27" s="258">
        <v>0.17860400000000001</v>
      </c>
      <c r="BR27" s="258">
        <v>0.18303990000000001</v>
      </c>
      <c r="BS27" s="258">
        <v>0.19788240000000001</v>
      </c>
      <c r="BT27" s="258">
        <v>0.18653439999999999</v>
      </c>
      <c r="BU27" s="258">
        <v>0.1811912</v>
      </c>
      <c r="BV27" s="258">
        <v>0.1745486</v>
      </c>
    </row>
    <row r="28" spans="1:74" ht="10" x14ac:dyDescent="0.2">
      <c r="A28" s="474"/>
      <c r="B28" s="475"/>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c r="AQ28" s="126"/>
      <c r="AR28" s="126"/>
      <c r="AS28" s="126"/>
      <c r="AT28" s="126"/>
      <c r="AU28" s="126"/>
      <c r="AV28" s="126"/>
      <c r="AW28" s="126"/>
      <c r="AX28" s="126"/>
      <c r="AY28" s="126"/>
      <c r="AZ28" s="126"/>
      <c r="BA28" s="126"/>
      <c r="BB28" s="126"/>
      <c r="BC28" s="126"/>
      <c r="BD28" s="126"/>
      <c r="BE28" s="126"/>
      <c r="BF28" s="293"/>
      <c r="BG28" s="293"/>
      <c r="BH28" s="293"/>
      <c r="BI28" s="293"/>
      <c r="BJ28" s="293"/>
      <c r="BK28" s="293"/>
      <c r="BL28" s="293"/>
      <c r="BM28" s="293"/>
      <c r="BN28" s="293"/>
      <c r="BO28" s="293"/>
      <c r="BP28" s="293"/>
      <c r="BQ28" s="293"/>
      <c r="BR28" s="293"/>
      <c r="BS28" s="293"/>
      <c r="BT28" s="293"/>
      <c r="BU28" s="293"/>
      <c r="BV28" s="293"/>
    </row>
    <row r="29" spans="1:74" x14ac:dyDescent="0.25">
      <c r="A29" s="473"/>
      <c r="B29" s="122" t="s">
        <v>928</v>
      </c>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6"/>
      <c r="AR29" s="126"/>
      <c r="AS29" s="126"/>
      <c r="AT29" s="126"/>
      <c r="AU29" s="126"/>
      <c r="AV29" s="126"/>
      <c r="AW29" s="126"/>
      <c r="AX29" s="126"/>
      <c r="AY29" s="126"/>
      <c r="AZ29" s="126"/>
      <c r="BA29" s="126"/>
      <c r="BB29" s="126"/>
      <c r="BC29" s="126"/>
      <c r="BD29" s="126"/>
      <c r="BE29" s="126"/>
      <c r="BF29" s="293"/>
      <c r="BG29" s="293"/>
      <c r="BH29" s="293"/>
      <c r="BI29" s="293"/>
      <c r="BJ29" s="293"/>
      <c r="BK29" s="293"/>
      <c r="BL29" s="293"/>
      <c r="BM29" s="293"/>
      <c r="BN29" s="293"/>
      <c r="BO29" s="293"/>
      <c r="BP29" s="293"/>
      <c r="BQ29" s="293"/>
      <c r="BR29" s="293"/>
      <c r="BS29" s="293"/>
      <c r="BT29" s="293"/>
      <c r="BU29" s="293"/>
      <c r="BV29" s="293"/>
    </row>
    <row r="30" spans="1:74" x14ac:dyDescent="0.25">
      <c r="A30" s="474" t="s">
        <v>929</v>
      </c>
      <c r="B30" s="475" t="s">
        <v>930</v>
      </c>
      <c r="C30" s="168">
        <v>1.6097589999999999</v>
      </c>
      <c r="D30" s="168">
        <v>1.6569529999999999</v>
      </c>
      <c r="E30" s="168">
        <v>1.559599</v>
      </c>
      <c r="F30" s="168">
        <v>1.5908739999999999</v>
      </c>
      <c r="G30" s="168">
        <v>1.4883919999999999</v>
      </c>
      <c r="H30" s="168">
        <v>1.4213899999999999</v>
      </c>
      <c r="I30" s="168">
        <v>1.4921089999999999</v>
      </c>
      <c r="J30" s="168">
        <v>1.458215</v>
      </c>
      <c r="K30" s="168">
        <v>1.502934</v>
      </c>
      <c r="L30" s="168">
        <v>1.466961</v>
      </c>
      <c r="M30" s="168">
        <v>1.5779669999999999</v>
      </c>
      <c r="N30" s="168">
        <v>1.6286929999999999</v>
      </c>
      <c r="O30" s="168">
        <v>1.711573</v>
      </c>
      <c r="P30" s="168">
        <v>1.710561</v>
      </c>
      <c r="Q30" s="168">
        <v>1.7075359999999999</v>
      </c>
      <c r="R30" s="168">
        <v>1.5965940000000001</v>
      </c>
      <c r="S30" s="168">
        <v>1.682523</v>
      </c>
      <c r="T30" s="168">
        <v>1.757223</v>
      </c>
      <c r="U30" s="168">
        <v>1.8646</v>
      </c>
      <c r="V30" s="168">
        <v>1.651635</v>
      </c>
      <c r="W30" s="168">
        <v>1.488399</v>
      </c>
      <c r="X30" s="168">
        <v>1.6496409999999999</v>
      </c>
      <c r="Y30" s="168">
        <v>1.9094640000000001</v>
      </c>
      <c r="Z30" s="168">
        <v>1.887473</v>
      </c>
      <c r="AA30" s="168">
        <v>1.835432</v>
      </c>
      <c r="AB30" s="168">
        <v>1.2910219999999999</v>
      </c>
      <c r="AC30" s="168">
        <v>1.508181</v>
      </c>
      <c r="AD30" s="168">
        <v>1.8415060000000001</v>
      </c>
      <c r="AE30" s="168">
        <v>1.890746</v>
      </c>
      <c r="AF30" s="168">
        <v>1.8508579999999999</v>
      </c>
      <c r="AG30" s="168">
        <v>1.8181020000000001</v>
      </c>
      <c r="AH30" s="168">
        <v>1.865248</v>
      </c>
      <c r="AI30" s="168">
        <v>1.799255</v>
      </c>
      <c r="AJ30" s="168">
        <v>1.9137</v>
      </c>
      <c r="AK30" s="168">
        <v>1.931222</v>
      </c>
      <c r="AL30" s="168">
        <v>2.1026560000000001</v>
      </c>
      <c r="AM30" s="168">
        <v>2.0068999999999999</v>
      </c>
      <c r="AN30" s="168">
        <v>1.972664</v>
      </c>
      <c r="AO30" s="168">
        <v>1.963819</v>
      </c>
      <c r="AP30" s="168">
        <v>1.9737389999999999</v>
      </c>
      <c r="AQ30" s="168">
        <v>2.037636</v>
      </c>
      <c r="AR30" s="168">
        <v>2.0857030000000001</v>
      </c>
      <c r="AS30" s="168">
        <v>2.1899069999999998</v>
      </c>
      <c r="AT30" s="168">
        <v>1.7966960000000001</v>
      </c>
      <c r="AU30" s="168">
        <v>1.907467</v>
      </c>
      <c r="AV30" s="168">
        <v>1.990748</v>
      </c>
      <c r="AW30" s="168">
        <v>1.9196489999999999</v>
      </c>
      <c r="AX30" s="168">
        <v>1.8092299999999999</v>
      </c>
      <c r="AY30" s="168">
        <v>1.922785</v>
      </c>
      <c r="AZ30" s="168">
        <v>2.0283820000000001</v>
      </c>
      <c r="BA30" s="168">
        <v>2.0188519999999999</v>
      </c>
      <c r="BB30" s="168">
        <v>2.136622</v>
      </c>
      <c r="BC30" s="168">
        <v>2.246299</v>
      </c>
      <c r="BD30" s="168">
        <v>2.1201660000000002</v>
      </c>
      <c r="BE30" s="168">
        <v>2.1548240000000001</v>
      </c>
      <c r="BF30" s="258">
        <v>2.1108929999999999</v>
      </c>
      <c r="BG30" s="258">
        <v>2.123275</v>
      </c>
      <c r="BH30" s="258">
        <v>2.1332049999999998</v>
      </c>
      <c r="BI30" s="258">
        <v>2.1246999999999998</v>
      </c>
      <c r="BJ30" s="258">
        <v>2.1273209999999998</v>
      </c>
      <c r="BK30" s="258">
        <v>2.1258919999999999</v>
      </c>
      <c r="BL30" s="258">
        <v>2.1271140000000002</v>
      </c>
      <c r="BM30" s="258">
        <v>2.1399189999999999</v>
      </c>
      <c r="BN30" s="258">
        <v>2.1240619999999999</v>
      </c>
      <c r="BO30" s="258">
        <v>2.1217950000000001</v>
      </c>
      <c r="BP30" s="258">
        <v>2.1298170000000001</v>
      </c>
      <c r="BQ30" s="258">
        <v>2.1335700000000002</v>
      </c>
      <c r="BR30" s="258">
        <v>2.1263589999999999</v>
      </c>
      <c r="BS30" s="258">
        <v>2.146887</v>
      </c>
      <c r="BT30" s="258">
        <v>2.1457280000000001</v>
      </c>
      <c r="BU30" s="258">
        <v>2.1633230000000001</v>
      </c>
      <c r="BV30" s="258">
        <v>2.15889</v>
      </c>
    </row>
    <row r="31" spans="1:74" x14ac:dyDescent="0.25">
      <c r="A31" s="474" t="s">
        <v>1025</v>
      </c>
      <c r="B31" s="475" t="s">
        <v>1027</v>
      </c>
      <c r="C31" s="168">
        <v>1.37205</v>
      </c>
      <c r="D31" s="168">
        <v>1.2367710000000001</v>
      </c>
      <c r="E31" s="168">
        <v>0.96346299999999996</v>
      </c>
      <c r="F31" s="168">
        <v>0.65685400000000005</v>
      </c>
      <c r="G31" s="168">
        <v>0.55778399999999995</v>
      </c>
      <c r="H31" s="168">
        <v>0.52547100000000002</v>
      </c>
      <c r="I31" s="168">
        <v>0.590978</v>
      </c>
      <c r="J31" s="168">
        <v>0.54067200000000004</v>
      </c>
      <c r="K31" s="168">
        <v>0.76108399999999998</v>
      </c>
      <c r="L31" s="168">
        <v>0.89455700000000005</v>
      </c>
      <c r="M31" s="168">
        <v>1.168509</v>
      </c>
      <c r="N31" s="168">
        <v>1.1717379999999999</v>
      </c>
      <c r="O31" s="168">
        <v>1.181208</v>
      </c>
      <c r="P31" s="168">
        <v>1.2566790000000001</v>
      </c>
      <c r="Q31" s="168">
        <v>0.99173999999999995</v>
      </c>
      <c r="R31" s="168">
        <v>0.66613299999999998</v>
      </c>
      <c r="S31" s="168">
        <v>0.62525600000000003</v>
      </c>
      <c r="T31" s="168">
        <v>0.43659399999999998</v>
      </c>
      <c r="U31" s="168">
        <v>0.47702</v>
      </c>
      <c r="V31" s="168">
        <v>0.59131500000000004</v>
      </c>
      <c r="W31" s="168">
        <v>0.75750200000000001</v>
      </c>
      <c r="X31" s="168">
        <v>0.82252899999999995</v>
      </c>
      <c r="Y31" s="168">
        <v>0.972414</v>
      </c>
      <c r="Z31" s="168">
        <v>1.121653</v>
      </c>
      <c r="AA31" s="168">
        <v>1.2706569999999999</v>
      </c>
      <c r="AB31" s="168">
        <v>1.1016159999999999</v>
      </c>
      <c r="AC31" s="168">
        <v>0.95728000000000002</v>
      </c>
      <c r="AD31" s="168">
        <v>0.61355700000000002</v>
      </c>
      <c r="AE31" s="168">
        <v>0.64565399999999995</v>
      </c>
      <c r="AF31" s="168">
        <v>0.58219699999999996</v>
      </c>
      <c r="AG31" s="168">
        <v>0.63052799999999998</v>
      </c>
      <c r="AH31" s="168">
        <v>0.60079000000000005</v>
      </c>
      <c r="AI31" s="168">
        <v>0.713032</v>
      </c>
      <c r="AJ31" s="168">
        <v>0.82515099999999997</v>
      </c>
      <c r="AK31" s="168">
        <v>0.87257700000000005</v>
      </c>
      <c r="AL31" s="168">
        <v>1.1409640000000001</v>
      </c>
      <c r="AM31" s="168">
        <v>1.3194300000000001</v>
      </c>
      <c r="AN31" s="168">
        <v>1.3610690000000001</v>
      </c>
      <c r="AO31" s="168">
        <v>0.81338600000000005</v>
      </c>
      <c r="AP31" s="168">
        <v>0.75663100000000005</v>
      </c>
      <c r="AQ31" s="168">
        <v>0.533447</v>
      </c>
      <c r="AR31" s="168">
        <v>0.52602000000000004</v>
      </c>
      <c r="AS31" s="168">
        <v>0.66316900000000001</v>
      </c>
      <c r="AT31" s="168">
        <v>0.63742100000000002</v>
      </c>
      <c r="AU31" s="168">
        <v>0.77310100000000004</v>
      </c>
      <c r="AV31" s="168">
        <v>0.74042399999999997</v>
      </c>
      <c r="AW31" s="168">
        <v>0.93153200000000003</v>
      </c>
      <c r="AX31" s="168">
        <v>1.0670660000000001</v>
      </c>
      <c r="AY31" s="168">
        <v>1.0955999999999999</v>
      </c>
      <c r="AZ31" s="168">
        <v>1.0471839999999999</v>
      </c>
      <c r="BA31" s="168">
        <v>0.80665399999999998</v>
      </c>
      <c r="BB31" s="168">
        <v>0.69298000000000004</v>
      </c>
      <c r="BC31" s="168">
        <v>0.52086299999999996</v>
      </c>
      <c r="BD31" s="168">
        <v>0.46837883333000002</v>
      </c>
      <c r="BE31" s="168">
        <v>0.53871759676999997</v>
      </c>
      <c r="BF31" s="258">
        <v>0.58859260000000002</v>
      </c>
      <c r="BG31" s="258">
        <v>0.75376560000000004</v>
      </c>
      <c r="BH31" s="258">
        <v>0.84027320000000005</v>
      </c>
      <c r="BI31" s="258">
        <v>0.9710434</v>
      </c>
      <c r="BJ31" s="258">
        <v>1.1200939999999999</v>
      </c>
      <c r="BK31" s="258">
        <v>1.3082849999999999</v>
      </c>
      <c r="BL31" s="258">
        <v>1.2763549999999999</v>
      </c>
      <c r="BM31" s="258">
        <v>0.87520710000000002</v>
      </c>
      <c r="BN31" s="258">
        <v>0.84564519999999999</v>
      </c>
      <c r="BO31" s="258">
        <v>0.50156089999999998</v>
      </c>
      <c r="BP31" s="258">
        <v>0.47381279999999998</v>
      </c>
      <c r="BQ31" s="258">
        <v>0.65950470000000005</v>
      </c>
      <c r="BR31" s="258">
        <v>0.64360930000000005</v>
      </c>
      <c r="BS31" s="258">
        <v>0.77901100000000001</v>
      </c>
      <c r="BT31" s="258">
        <v>0.81993839999999996</v>
      </c>
      <c r="BU31" s="258">
        <v>0.93775969999999997</v>
      </c>
      <c r="BV31" s="258">
        <v>1.1000920000000001</v>
      </c>
    </row>
    <row r="32" spans="1:74" x14ac:dyDescent="0.25">
      <c r="A32" s="474" t="s">
        <v>1026</v>
      </c>
      <c r="B32" s="475" t="s">
        <v>1028</v>
      </c>
      <c r="C32" s="168">
        <v>0.31983899999999998</v>
      </c>
      <c r="D32" s="168">
        <v>0.299286</v>
      </c>
      <c r="E32" s="168">
        <v>0.26454800000000001</v>
      </c>
      <c r="F32" s="168">
        <v>0.28853299999999998</v>
      </c>
      <c r="G32" s="168">
        <v>0.302097</v>
      </c>
      <c r="H32" s="168">
        <v>0.31093300000000001</v>
      </c>
      <c r="I32" s="168">
        <v>0.29690299999999997</v>
      </c>
      <c r="J32" s="168">
        <v>0.29361300000000001</v>
      </c>
      <c r="K32" s="168">
        <v>0.28256700000000001</v>
      </c>
      <c r="L32" s="168">
        <v>0.316</v>
      </c>
      <c r="M32" s="168">
        <v>0.30123299999999997</v>
      </c>
      <c r="N32" s="168">
        <v>0.305871</v>
      </c>
      <c r="O32" s="168">
        <v>0.283613</v>
      </c>
      <c r="P32" s="168">
        <v>0.25779299999999999</v>
      </c>
      <c r="Q32" s="168">
        <v>0.25361299999999998</v>
      </c>
      <c r="R32" s="168">
        <v>0.28076699999999999</v>
      </c>
      <c r="S32" s="168">
        <v>0.27419399999999999</v>
      </c>
      <c r="T32" s="168">
        <v>0.26313300000000001</v>
      </c>
      <c r="U32" s="168">
        <v>0.27541900000000002</v>
      </c>
      <c r="V32" s="168">
        <v>0.25916099999999997</v>
      </c>
      <c r="W32" s="168">
        <v>0.28536699999999998</v>
      </c>
      <c r="X32" s="168">
        <v>0.29864499999999999</v>
      </c>
      <c r="Y32" s="168">
        <v>0.29993300000000001</v>
      </c>
      <c r="Z32" s="168">
        <v>0.29812899999999998</v>
      </c>
      <c r="AA32" s="168">
        <v>0.32264500000000002</v>
      </c>
      <c r="AB32" s="168">
        <v>0.26632099999999997</v>
      </c>
      <c r="AC32" s="168">
        <v>0.28154800000000002</v>
      </c>
      <c r="AD32" s="168">
        <v>0.31236700000000001</v>
      </c>
      <c r="AE32" s="168">
        <v>0.33790300000000001</v>
      </c>
      <c r="AF32" s="168">
        <v>0.31786700000000001</v>
      </c>
      <c r="AG32" s="168">
        <v>0.31119400000000003</v>
      </c>
      <c r="AH32" s="168">
        <v>0.31103199999999998</v>
      </c>
      <c r="AI32" s="168">
        <v>0.28570000000000001</v>
      </c>
      <c r="AJ32" s="168">
        <v>0.27645199999999998</v>
      </c>
      <c r="AK32" s="168">
        <v>0.31433299999999997</v>
      </c>
      <c r="AL32" s="168">
        <v>0.32351600000000003</v>
      </c>
      <c r="AM32" s="168">
        <v>0.29799999999999999</v>
      </c>
      <c r="AN32" s="168">
        <v>0.29410700000000001</v>
      </c>
      <c r="AO32" s="168">
        <v>0.29493599999999998</v>
      </c>
      <c r="AP32" s="168">
        <v>0.30170000000000002</v>
      </c>
      <c r="AQ32" s="168">
        <v>0.29993599999999998</v>
      </c>
      <c r="AR32" s="168">
        <v>0.28136699999999998</v>
      </c>
      <c r="AS32" s="168">
        <v>0.29064499999999999</v>
      </c>
      <c r="AT32" s="168">
        <v>0.28135500000000002</v>
      </c>
      <c r="AU32" s="168">
        <v>0.26066699999999998</v>
      </c>
      <c r="AV32" s="168">
        <v>0.231548</v>
      </c>
      <c r="AW32" s="168">
        <v>0.2404</v>
      </c>
      <c r="AX32" s="168">
        <v>0.23741899999999999</v>
      </c>
      <c r="AY32" s="168">
        <v>0.26106499999999999</v>
      </c>
      <c r="AZ32" s="168">
        <v>0.244893</v>
      </c>
      <c r="BA32" s="168">
        <v>0.251774</v>
      </c>
      <c r="BB32" s="168">
        <v>0.27043299999999998</v>
      </c>
      <c r="BC32" s="168">
        <v>0.27612900000000001</v>
      </c>
      <c r="BD32" s="168">
        <v>0.30485449999999997</v>
      </c>
      <c r="BE32" s="168">
        <v>0.29229630000000001</v>
      </c>
      <c r="BF32" s="258">
        <v>0.28617049999999999</v>
      </c>
      <c r="BG32" s="258">
        <v>0.28422399999999998</v>
      </c>
      <c r="BH32" s="258">
        <v>0.27525159999999999</v>
      </c>
      <c r="BI32" s="258">
        <v>0.29142400000000002</v>
      </c>
      <c r="BJ32" s="258">
        <v>0.3098417</v>
      </c>
      <c r="BK32" s="258">
        <v>0.30485649999999997</v>
      </c>
      <c r="BL32" s="258">
        <v>0.29185660000000002</v>
      </c>
      <c r="BM32" s="258">
        <v>0.30081289999999999</v>
      </c>
      <c r="BN32" s="258">
        <v>0.29731930000000001</v>
      </c>
      <c r="BO32" s="258">
        <v>0.2953421</v>
      </c>
      <c r="BP32" s="258">
        <v>0.30416090000000001</v>
      </c>
      <c r="BQ32" s="258">
        <v>0.29257820000000001</v>
      </c>
      <c r="BR32" s="258">
        <v>0.29101549999999998</v>
      </c>
      <c r="BS32" s="258">
        <v>0.28980280000000003</v>
      </c>
      <c r="BT32" s="258">
        <v>0.27757510000000002</v>
      </c>
      <c r="BU32" s="258">
        <v>0.29102220000000001</v>
      </c>
      <c r="BV32" s="258">
        <v>0.3090001</v>
      </c>
    </row>
    <row r="33" spans="1:77" x14ac:dyDescent="0.25">
      <c r="A33" s="474" t="s">
        <v>932</v>
      </c>
      <c r="B33" s="475" t="s">
        <v>924</v>
      </c>
      <c r="C33" s="168">
        <v>0.19319500000000001</v>
      </c>
      <c r="D33" s="168">
        <v>0.20058500000000001</v>
      </c>
      <c r="E33" s="168">
        <v>0.183923</v>
      </c>
      <c r="F33" s="168">
        <v>0.17014599999999999</v>
      </c>
      <c r="G33" s="168">
        <v>0.211337</v>
      </c>
      <c r="H33" s="168">
        <v>0.270314</v>
      </c>
      <c r="I33" s="168">
        <v>0.31732900000000003</v>
      </c>
      <c r="J33" s="168">
        <v>0.31253199999999998</v>
      </c>
      <c r="K33" s="168">
        <v>0.27511999999999998</v>
      </c>
      <c r="L33" s="168">
        <v>0.30717699999999998</v>
      </c>
      <c r="M33" s="168">
        <v>0.21546699999999999</v>
      </c>
      <c r="N33" s="168">
        <v>0.19259200000000001</v>
      </c>
      <c r="O33" s="168">
        <v>0.18984799999999999</v>
      </c>
      <c r="P33" s="168">
        <v>9.0157000000000001E-2</v>
      </c>
      <c r="Q33" s="168">
        <v>0.22947699999999999</v>
      </c>
      <c r="R33" s="168">
        <v>0.16306599999999999</v>
      </c>
      <c r="S33" s="168">
        <v>0.225048</v>
      </c>
      <c r="T33" s="168">
        <v>0.202623</v>
      </c>
      <c r="U33" s="168">
        <v>0.17632100000000001</v>
      </c>
      <c r="V33" s="168">
        <v>0.21072399999999999</v>
      </c>
      <c r="W33" s="168">
        <v>0.19212699999999999</v>
      </c>
      <c r="X33" s="168">
        <v>0.22239800000000001</v>
      </c>
      <c r="Y33" s="168">
        <v>0.24429300000000001</v>
      </c>
      <c r="Z33" s="168">
        <v>0.23563100000000001</v>
      </c>
      <c r="AA33" s="168">
        <v>0.245423</v>
      </c>
      <c r="AB33" s="168">
        <v>0.17302400000000001</v>
      </c>
      <c r="AC33" s="168">
        <v>0.22633400000000001</v>
      </c>
      <c r="AD33" s="168">
        <v>0.21444199999999999</v>
      </c>
      <c r="AE33" s="168">
        <v>0.31209900000000002</v>
      </c>
      <c r="AF33" s="168">
        <v>0.33402700000000002</v>
      </c>
      <c r="AG33" s="168">
        <v>0.26347900000000002</v>
      </c>
      <c r="AH33" s="168">
        <v>0.26367699999999999</v>
      </c>
      <c r="AI33" s="168">
        <v>0.24637700000000001</v>
      </c>
      <c r="AJ33" s="168">
        <v>0.17616499999999999</v>
      </c>
      <c r="AK33" s="168">
        <v>0.18772800000000001</v>
      </c>
      <c r="AL33" s="168">
        <v>0.24182000000000001</v>
      </c>
      <c r="AM33" s="168">
        <v>0.28879100000000002</v>
      </c>
      <c r="AN33" s="168">
        <v>0.12690100000000001</v>
      </c>
      <c r="AO33" s="168">
        <v>0.26841999999999999</v>
      </c>
      <c r="AP33" s="168">
        <v>0.23455500000000001</v>
      </c>
      <c r="AQ33" s="168">
        <v>0.242726</v>
      </c>
      <c r="AR33" s="168">
        <v>0.29908400000000002</v>
      </c>
      <c r="AS33" s="168">
        <v>0.297738</v>
      </c>
      <c r="AT33" s="168">
        <v>0.31287300000000001</v>
      </c>
      <c r="AU33" s="168">
        <v>0.24469199999999999</v>
      </c>
      <c r="AV33" s="168">
        <v>0.22453699999999999</v>
      </c>
      <c r="AW33" s="168">
        <v>0.23347999999999999</v>
      </c>
      <c r="AX33" s="168">
        <v>0.15036099999999999</v>
      </c>
      <c r="AY33" s="168">
        <v>0.19992299999999999</v>
      </c>
      <c r="AZ33" s="168">
        <v>8.9072999999999999E-2</v>
      </c>
      <c r="BA33" s="168">
        <v>0.23135900000000001</v>
      </c>
      <c r="BB33" s="168">
        <v>0.23411899999999999</v>
      </c>
      <c r="BC33" s="168">
        <v>0.30096299999999998</v>
      </c>
      <c r="BD33" s="168">
        <v>0.2910316</v>
      </c>
      <c r="BE33" s="168">
        <v>0.26578309999999999</v>
      </c>
      <c r="BF33" s="258">
        <v>0.25033040000000001</v>
      </c>
      <c r="BG33" s="258">
        <v>0.2265392</v>
      </c>
      <c r="BH33" s="258">
        <v>0.2173583</v>
      </c>
      <c r="BI33" s="258">
        <v>0.2055749</v>
      </c>
      <c r="BJ33" s="258">
        <v>0.19962479999999999</v>
      </c>
      <c r="BK33" s="258">
        <v>0.24691550000000001</v>
      </c>
      <c r="BL33" s="258">
        <v>0.19461419999999999</v>
      </c>
      <c r="BM33" s="258">
        <v>0.1850347</v>
      </c>
      <c r="BN33" s="258">
        <v>0.21111050000000001</v>
      </c>
      <c r="BO33" s="258">
        <v>0.2424258</v>
      </c>
      <c r="BP33" s="258">
        <v>0.27906209999999998</v>
      </c>
      <c r="BQ33" s="258">
        <v>0.2787462</v>
      </c>
      <c r="BR33" s="258">
        <v>0.26612849999999999</v>
      </c>
      <c r="BS33" s="258">
        <v>0.23363100000000001</v>
      </c>
      <c r="BT33" s="258">
        <v>0.22424769999999999</v>
      </c>
      <c r="BU33" s="258">
        <v>0.21048600000000001</v>
      </c>
      <c r="BV33" s="258">
        <v>0.2021212</v>
      </c>
    </row>
    <row r="34" spans="1:77" x14ac:dyDescent="0.25">
      <c r="A34" s="474" t="s">
        <v>720</v>
      </c>
      <c r="B34" s="475" t="s">
        <v>925</v>
      </c>
      <c r="C34" s="168">
        <v>0.22035399999999999</v>
      </c>
      <c r="D34" s="168">
        <v>0.19647000000000001</v>
      </c>
      <c r="E34" s="168">
        <v>0.16471</v>
      </c>
      <c r="F34" s="168">
        <v>0.179367</v>
      </c>
      <c r="G34" s="168">
        <v>0.18559400000000001</v>
      </c>
      <c r="H34" s="168">
        <v>0.22506000000000001</v>
      </c>
      <c r="I34" s="168">
        <v>0.23230799999999999</v>
      </c>
      <c r="J34" s="168">
        <v>0.248941</v>
      </c>
      <c r="K34" s="168">
        <v>0.21968799999999999</v>
      </c>
      <c r="L34" s="168">
        <v>0.162911</v>
      </c>
      <c r="M34" s="168">
        <v>0.13528999999999999</v>
      </c>
      <c r="N34" s="168">
        <v>0.19972300000000001</v>
      </c>
      <c r="O34" s="168">
        <v>7.6053999999999997E-2</v>
      </c>
      <c r="P34" s="168">
        <v>-2.0110000000000002E-3</v>
      </c>
      <c r="Q34" s="168">
        <v>0.179116</v>
      </c>
      <c r="R34" s="168">
        <v>1.8319999999999999E-2</v>
      </c>
      <c r="S34" s="168">
        <v>0.129911</v>
      </c>
      <c r="T34" s="168">
        <v>0.23560600000000001</v>
      </c>
      <c r="U34" s="168">
        <v>0.23191999999999999</v>
      </c>
      <c r="V34" s="168">
        <v>0.26128000000000001</v>
      </c>
      <c r="W34" s="168">
        <v>0.29384700000000002</v>
      </c>
      <c r="X34" s="168">
        <v>0.32323400000000002</v>
      </c>
      <c r="Y34" s="168">
        <v>0.30577599999999999</v>
      </c>
      <c r="Z34" s="168">
        <v>0.43863999999999997</v>
      </c>
      <c r="AA34" s="168">
        <v>0.36842200000000003</v>
      </c>
      <c r="AB34" s="168">
        <v>0.178706</v>
      </c>
      <c r="AC34" s="168">
        <v>0.21998799999999999</v>
      </c>
      <c r="AD34" s="168">
        <v>0.24957099999999999</v>
      </c>
      <c r="AE34" s="168">
        <v>0.203349</v>
      </c>
      <c r="AF34" s="168">
        <v>0.28038299999999999</v>
      </c>
      <c r="AG34" s="168">
        <v>0.291597</v>
      </c>
      <c r="AH34" s="168">
        <v>0.33883400000000002</v>
      </c>
      <c r="AI34" s="168">
        <v>0.278109</v>
      </c>
      <c r="AJ34" s="168">
        <v>0.22068499999999999</v>
      </c>
      <c r="AK34" s="168">
        <v>0.237375</v>
      </c>
      <c r="AL34" s="168">
        <v>0.21588499999999999</v>
      </c>
      <c r="AM34" s="168">
        <v>0.16797799999999999</v>
      </c>
      <c r="AN34" s="168">
        <v>0.246915</v>
      </c>
      <c r="AO34" s="168">
        <v>0.21266199999999999</v>
      </c>
      <c r="AP34" s="168">
        <v>0.24971199999999999</v>
      </c>
      <c r="AQ34" s="168">
        <v>0.18267900000000001</v>
      </c>
      <c r="AR34" s="168">
        <v>0.297736</v>
      </c>
      <c r="AS34" s="168">
        <v>0.22986500000000001</v>
      </c>
      <c r="AT34" s="168">
        <v>0.28054699999999999</v>
      </c>
      <c r="AU34" s="168">
        <v>0.25855499999999998</v>
      </c>
      <c r="AV34" s="168">
        <v>0.41385</v>
      </c>
      <c r="AW34" s="168">
        <v>0.27918799999999999</v>
      </c>
      <c r="AX34" s="168">
        <v>0.25059599999999999</v>
      </c>
      <c r="AY34" s="168">
        <v>0.30940800000000002</v>
      </c>
      <c r="AZ34" s="168">
        <v>0.25023699999999999</v>
      </c>
      <c r="BA34" s="168">
        <v>0.27901500000000001</v>
      </c>
      <c r="BB34" s="168">
        <v>0.33469700000000002</v>
      </c>
      <c r="BC34" s="168">
        <v>0.42387000000000002</v>
      </c>
      <c r="BD34" s="168">
        <v>0.34926269999999998</v>
      </c>
      <c r="BE34" s="168">
        <v>0.27503240000000001</v>
      </c>
      <c r="BF34" s="258">
        <v>0.2154307</v>
      </c>
      <c r="BG34" s="258">
        <v>0.21713540000000001</v>
      </c>
      <c r="BH34" s="258">
        <v>0.22370809999999999</v>
      </c>
      <c r="BI34" s="258">
        <v>0.21990199999999999</v>
      </c>
      <c r="BJ34" s="258">
        <v>0.2214344</v>
      </c>
      <c r="BK34" s="258">
        <v>0.23284389999999999</v>
      </c>
      <c r="BL34" s="258">
        <v>0.21010909999999999</v>
      </c>
      <c r="BM34" s="258">
        <v>0.1992312</v>
      </c>
      <c r="BN34" s="258">
        <v>0.18765090000000001</v>
      </c>
      <c r="BO34" s="258">
        <v>0.20298669999999999</v>
      </c>
      <c r="BP34" s="258">
        <v>0.22404540000000001</v>
      </c>
      <c r="BQ34" s="258">
        <v>0.23470859999999999</v>
      </c>
      <c r="BR34" s="258">
        <v>0.2545811</v>
      </c>
      <c r="BS34" s="258">
        <v>0.25832759999999999</v>
      </c>
      <c r="BT34" s="258">
        <v>0.26458090000000001</v>
      </c>
      <c r="BU34" s="258">
        <v>0.25765260000000001</v>
      </c>
      <c r="BV34" s="258">
        <v>0.24537429999999999</v>
      </c>
    </row>
    <row r="35" spans="1:77" ht="10" x14ac:dyDescent="0.2">
      <c r="A35" s="474"/>
      <c r="B35" s="475"/>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c r="AC35" s="126"/>
      <c r="AD35" s="126"/>
      <c r="AE35" s="126"/>
      <c r="AF35" s="126"/>
      <c r="AG35" s="126"/>
      <c r="AH35" s="126"/>
      <c r="AI35" s="126"/>
      <c r="AJ35" s="126"/>
      <c r="AK35" s="126"/>
      <c r="AL35" s="126"/>
      <c r="AM35" s="126"/>
      <c r="AN35" s="126"/>
      <c r="AO35" s="126"/>
      <c r="AP35" s="126"/>
      <c r="AQ35" s="126"/>
      <c r="AR35" s="126"/>
      <c r="AS35" s="126"/>
      <c r="AT35" s="126"/>
      <c r="AU35" s="126"/>
      <c r="AV35" s="126"/>
      <c r="AW35" s="126"/>
      <c r="AX35" s="126"/>
      <c r="AY35" s="126"/>
      <c r="AZ35" s="126"/>
      <c r="BA35" s="126"/>
      <c r="BB35" s="126"/>
      <c r="BC35" s="126"/>
      <c r="BD35" s="126"/>
      <c r="BE35" s="126"/>
      <c r="BF35" s="293"/>
      <c r="BG35" s="293"/>
      <c r="BH35" s="293"/>
      <c r="BI35" s="293"/>
      <c r="BJ35" s="293"/>
      <c r="BK35" s="293"/>
      <c r="BL35" s="293"/>
      <c r="BM35" s="293"/>
      <c r="BN35" s="293"/>
      <c r="BO35" s="293"/>
      <c r="BP35" s="293"/>
      <c r="BQ35" s="293"/>
      <c r="BR35" s="293"/>
      <c r="BS35" s="293"/>
      <c r="BT35" s="293"/>
      <c r="BU35" s="293"/>
      <c r="BV35" s="293"/>
    </row>
    <row r="36" spans="1:77" x14ac:dyDescent="0.25">
      <c r="A36" s="474"/>
      <c r="B36" s="122" t="s">
        <v>933</v>
      </c>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D36" s="126"/>
      <c r="AE36" s="126"/>
      <c r="AF36" s="126"/>
      <c r="AG36" s="126"/>
      <c r="AH36" s="126"/>
      <c r="AI36" s="126"/>
      <c r="AJ36" s="126"/>
      <c r="AK36" s="126"/>
      <c r="AL36" s="126"/>
      <c r="AM36" s="126"/>
      <c r="AN36" s="126"/>
      <c r="AO36" s="126"/>
      <c r="AP36" s="126"/>
      <c r="AQ36" s="126"/>
      <c r="AR36" s="126"/>
      <c r="AS36" s="126"/>
      <c r="AT36" s="126"/>
      <c r="AU36" s="126"/>
      <c r="AV36" s="126"/>
      <c r="AW36" s="126"/>
      <c r="AX36" s="126"/>
      <c r="AY36" s="126"/>
      <c r="AZ36" s="126"/>
      <c r="BA36" s="126"/>
      <c r="BB36" s="126"/>
      <c r="BC36" s="126"/>
      <c r="BD36" s="126"/>
      <c r="BE36" s="126"/>
      <c r="BF36" s="293"/>
      <c r="BG36" s="293"/>
      <c r="BH36" s="293"/>
      <c r="BI36" s="293"/>
      <c r="BJ36" s="539"/>
      <c r="BK36" s="539"/>
      <c r="BL36" s="539"/>
      <c r="BM36" s="539"/>
      <c r="BN36" s="539"/>
      <c r="BO36" s="539"/>
      <c r="BP36" s="539"/>
      <c r="BQ36" s="539"/>
      <c r="BR36" s="539"/>
      <c r="BS36" s="539"/>
      <c r="BT36" s="539"/>
      <c r="BU36" s="539"/>
      <c r="BV36" s="539"/>
    </row>
    <row r="37" spans="1:77" x14ac:dyDescent="0.25">
      <c r="A37" s="474" t="s">
        <v>934</v>
      </c>
      <c r="B37" s="475" t="s">
        <v>921</v>
      </c>
      <c r="C37" s="586">
        <v>47.609000000000002</v>
      </c>
      <c r="D37" s="586">
        <v>48.271999999999998</v>
      </c>
      <c r="E37" s="586">
        <v>51.441000000000003</v>
      </c>
      <c r="F37" s="586">
        <v>52.692</v>
      </c>
      <c r="G37" s="586">
        <v>56.371000000000002</v>
      </c>
      <c r="H37" s="586">
        <v>60.57</v>
      </c>
      <c r="I37" s="586">
        <v>57.908000000000001</v>
      </c>
      <c r="J37" s="586">
        <v>55.250999999999998</v>
      </c>
      <c r="K37" s="586">
        <v>57.381999999999998</v>
      </c>
      <c r="L37" s="586">
        <v>59.631</v>
      </c>
      <c r="M37" s="586">
        <v>59.642000000000003</v>
      </c>
      <c r="N37" s="586">
        <v>57.286000000000001</v>
      </c>
      <c r="O37" s="586">
        <v>54.991999999999997</v>
      </c>
      <c r="P37" s="586">
        <v>52.578000000000003</v>
      </c>
      <c r="Q37" s="586">
        <v>52.061</v>
      </c>
      <c r="R37" s="586">
        <v>50.491999999999997</v>
      </c>
      <c r="S37" s="586">
        <v>48.814999999999998</v>
      </c>
      <c r="T37" s="586">
        <v>52.451000000000001</v>
      </c>
      <c r="U37" s="586">
        <v>54.76</v>
      </c>
      <c r="V37" s="586">
        <v>60.889000000000003</v>
      </c>
      <c r="W37" s="586">
        <v>72.171999999999997</v>
      </c>
      <c r="X37" s="586">
        <v>78.257000000000005</v>
      </c>
      <c r="Y37" s="586">
        <v>76.734999999999999</v>
      </c>
      <c r="Z37" s="586">
        <v>69.561999999999998</v>
      </c>
      <c r="AA37" s="586">
        <v>68.323999999999998</v>
      </c>
      <c r="AB37" s="586">
        <v>69.248000000000005</v>
      </c>
      <c r="AC37" s="586">
        <v>73.39</v>
      </c>
      <c r="AD37" s="586">
        <v>74.856999999999999</v>
      </c>
      <c r="AE37" s="586">
        <v>72.147999999999996</v>
      </c>
      <c r="AF37" s="586">
        <v>70.045000000000002</v>
      </c>
      <c r="AG37" s="586">
        <v>71.266999999999996</v>
      </c>
      <c r="AH37" s="586">
        <v>68.629000000000005</v>
      </c>
      <c r="AI37" s="586">
        <v>69.63</v>
      </c>
      <c r="AJ37" s="586">
        <v>69.197000000000003</v>
      </c>
      <c r="AK37" s="586">
        <v>69.98</v>
      </c>
      <c r="AL37" s="586">
        <v>63.204000000000001</v>
      </c>
      <c r="AM37" s="586">
        <v>54.558</v>
      </c>
      <c r="AN37" s="586">
        <v>49.018999999999998</v>
      </c>
      <c r="AO37" s="586">
        <v>49.643000000000001</v>
      </c>
      <c r="AP37" s="586">
        <v>51.317999999999998</v>
      </c>
      <c r="AQ37" s="586">
        <v>53.741999999999997</v>
      </c>
      <c r="AR37" s="586">
        <v>49.866</v>
      </c>
      <c r="AS37" s="586">
        <v>47.51</v>
      </c>
      <c r="AT37" s="586">
        <v>50.063000000000002</v>
      </c>
      <c r="AU37" s="586">
        <v>52.158999999999999</v>
      </c>
      <c r="AV37" s="586">
        <v>52.712000000000003</v>
      </c>
      <c r="AW37" s="586">
        <v>56.796999999999997</v>
      </c>
      <c r="AX37" s="586">
        <v>53.545999999999999</v>
      </c>
      <c r="AY37" s="586">
        <v>52.518000000000001</v>
      </c>
      <c r="AZ37" s="586">
        <v>52.140999999999998</v>
      </c>
      <c r="BA37" s="586">
        <v>54.298999999999999</v>
      </c>
      <c r="BB37" s="586">
        <v>56.723999999999997</v>
      </c>
      <c r="BC37" s="586">
        <v>54.244</v>
      </c>
      <c r="BD37" s="586">
        <v>54.799633804000003</v>
      </c>
      <c r="BE37" s="586">
        <v>55.046911166000001</v>
      </c>
      <c r="BF37" s="587">
        <v>55.923319999999997</v>
      </c>
      <c r="BG37" s="587">
        <v>56.533929999999998</v>
      </c>
      <c r="BH37" s="587">
        <v>57.27366</v>
      </c>
      <c r="BI37" s="587">
        <v>58.168700000000001</v>
      </c>
      <c r="BJ37" s="587">
        <v>58.552379999999999</v>
      </c>
      <c r="BK37" s="587">
        <v>55.347299999999997</v>
      </c>
      <c r="BL37" s="587">
        <v>54.83379</v>
      </c>
      <c r="BM37" s="587">
        <v>54.738720000000001</v>
      </c>
      <c r="BN37" s="587">
        <v>55.242080000000001</v>
      </c>
      <c r="BO37" s="587">
        <v>55.839010000000002</v>
      </c>
      <c r="BP37" s="587">
        <v>56.122540000000001</v>
      </c>
      <c r="BQ37" s="587">
        <v>56.719250000000002</v>
      </c>
      <c r="BR37" s="587">
        <v>58.071800000000003</v>
      </c>
      <c r="BS37" s="587">
        <v>58.389040000000001</v>
      </c>
      <c r="BT37" s="587">
        <v>58.392910000000001</v>
      </c>
      <c r="BU37" s="587">
        <v>58.073079999999997</v>
      </c>
      <c r="BV37" s="587">
        <v>57.241480000000003</v>
      </c>
    </row>
    <row r="38" spans="1:77" x14ac:dyDescent="0.25">
      <c r="A38" s="474" t="s">
        <v>1029</v>
      </c>
      <c r="B38" s="475" t="s">
        <v>1027</v>
      </c>
      <c r="C38" s="586">
        <v>51.201999999999998</v>
      </c>
      <c r="D38" s="586">
        <v>45.695</v>
      </c>
      <c r="E38" s="586">
        <v>48.929000000000002</v>
      </c>
      <c r="F38" s="586">
        <v>53.39</v>
      </c>
      <c r="G38" s="586">
        <v>63.350999999999999</v>
      </c>
      <c r="H38" s="586">
        <v>71.697999999999993</v>
      </c>
      <c r="I38" s="586">
        <v>77.807000000000002</v>
      </c>
      <c r="J38" s="586">
        <v>91.090999999999994</v>
      </c>
      <c r="K38" s="586">
        <v>95.593999999999994</v>
      </c>
      <c r="L38" s="586">
        <v>94.674999999999997</v>
      </c>
      <c r="M38" s="586">
        <v>88.093999999999994</v>
      </c>
      <c r="N38" s="586">
        <v>79.656000000000006</v>
      </c>
      <c r="O38" s="586">
        <v>74.251000000000005</v>
      </c>
      <c r="P38" s="586">
        <v>64.100999999999999</v>
      </c>
      <c r="Q38" s="586">
        <v>60.81</v>
      </c>
      <c r="R38" s="586">
        <v>62.905000000000001</v>
      </c>
      <c r="S38" s="586">
        <v>68.11</v>
      </c>
      <c r="T38" s="586">
        <v>75.802999999999997</v>
      </c>
      <c r="U38" s="586">
        <v>85.442999999999998</v>
      </c>
      <c r="V38" s="586">
        <v>95.254999999999995</v>
      </c>
      <c r="W38" s="586">
        <v>100.31399999999999</v>
      </c>
      <c r="X38" s="586">
        <v>94.662000000000006</v>
      </c>
      <c r="Y38" s="586">
        <v>89.388000000000005</v>
      </c>
      <c r="Z38" s="586">
        <v>69.855999999999995</v>
      </c>
      <c r="AA38" s="586">
        <v>55.161999999999999</v>
      </c>
      <c r="AB38" s="586">
        <v>43.53</v>
      </c>
      <c r="AC38" s="586">
        <v>41.76</v>
      </c>
      <c r="AD38" s="586">
        <v>44.929000000000002</v>
      </c>
      <c r="AE38" s="586">
        <v>52.235999999999997</v>
      </c>
      <c r="AF38" s="586">
        <v>56.796999999999997</v>
      </c>
      <c r="AG38" s="586">
        <v>64.325000000000003</v>
      </c>
      <c r="AH38" s="586">
        <v>69.62</v>
      </c>
      <c r="AI38" s="586">
        <v>72.183000000000007</v>
      </c>
      <c r="AJ38" s="586">
        <v>76.218000000000004</v>
      </c>
      <c r="AK38" s="586">
        <v>72.134</v>
      </c>
      <c r="AL38" s="586">
        <v>63.857999999999997</v>
      </c>
      <c r="AM38" s="586">
        <v>48.375</v>
      </c>
      <c r="AN38" s="586">
        <v>37.146000000000001</v>
      </c>
      <c r="AO38" s="586">
        <v>36.258000000000003</v>
      </c>
      <c r="AP38" s="586">
        <v>40.198</v>
      </c>
      <c r="AQ38" s="586">
        <v>49.658000000000001</v>
      </c>
      <c r="AR38" s="586">
        <v>54.11</v>
      </c>
      <c r="AS38" s="586">
        <v>64.141000000000005</v>
      </c>
      <c r="AT38" s="586">
        <v>72.718000000000004</v>
      </c>
      <c r="AU38" s="586">
        <v>81.89</v>
      </c>
      <c r="AV38" s="586">
        <v>86.625</v>
      </c>
      <c r="AW38" s="586">
        <v>87.611999999999995</v>
      </c>
      <c r="AX38" s="586">
        <v>76.578000000000003</v>
      </c>
      <c r="AY38" s="586">
        <v>68.626999999999995</v>
      </c>
      <c r="AZ38" s="586">
        <v>60.61</v>
      </c>
      <c r="BA38" s="586">
        <v>55.831000000000003</v>
      </c>
      <c r="BB38" s="586">
        <v>60.752000000000002</v>
      </c>
      <c r="BC38" s="586">
        <v>71.058999999999997</v>
      </c>
      <c r="BD38" s="586">
        <v>80.289913100000007</v>
      </c>
      <c r="BE38" s="586">
        <v>88.932054214000004</v>
      </c>
      <c r="BF38" s="587">
        <v>95.958950000000002</v>
      </c>
      <c r="BG38" s="587">
        <v>98.693690000000004</v>
      </c>
      <c r="BH38" s="587">
        <v>97.895510000000002</v>
      </c>
      <c r="BI38" s="587">
        <v>93.563289999999995</v>
      </c>
      <c r="BJ38" s="587">
        <v>83.054850000000002</v>
      </c>
      <c r="BK38" s="587">
        <v>68.519970000000001</v>
      </c>
      <c r="BL38" s="587">
        <v>58.42615</v>
      </c>
      <c r="BM38" s="587">
        <v>56.338410000000003</v>
      </c>
      <c r="BN38" s="587">
        <v>57.029809999999998</v>
      </c>
      <c r="BO38" s="587">
        <v>65.090620000000001</v>
      </c>
      <c r="BP38" s="587">
        <v>73.483459999999994</v>
      </c>
      <c r="BQ38" s="587">
        <v>78.387420000000006</v>
      </c>
      <c r="BR38" s="587">
        <v>86.917649999999995</v>
      </c>
      <c r="BS38" s="587">
        <v>90.712519999999998</v>
      </c>
      <c r="BT38" s="587">
        <v>90.865790000000004</v>
      </c>
      <c r="BU38" s="587">
        <v>87.382760000000005</v>
      </c>
      <c r="BV38" s="587">
        <v>77.499219999999994</v>
      </c>
    </row>
    <row r="39" spans="1:77" x14ac:dyDescent="0.25">
      <c r="A39" s="474" t="s">
        <v>1030</v>
      </c>
      <c r="B39" s="475" t="s">
        <v>1263</v>
      </c>
      <c r="C39" s="586">
        <v>1.4019999999999999</v>
      </c>
      <c r="D39" s="586">
        <v>1.4690000000000001</v>
      </c>
      <c r="E39" s="586">
        <v>1.6970000000000001</v>
      </c>
      <c r="F39" s="586">
        <v>1.746</v>
      </c>
      <c r="G39" s="586">
        <v>1.8069999999999999</v>
      </c>
      <c r="H39" s="586">
        <v>1.7729999999999999</v>
      </c>
      <c r="I39" s="586">
        <v>1.9410000000000001</v>
      </c>
      <c r="J39" s="586">
        <v>2.181</v>
      </c>
      <c r="K39" s="586">
        <v>2.6589999999999998</v>
      </c>
      <c r="L39" s="586">
        <v>2.0499999999999998</v>
      </c>
      <c r="M39" s="586">
        <v>2.0089999999999999</v>
      </c>
      <c r="N39" s="586">
        <v>1.673</v>
      </c>
      <c r="O39" s="586">
        <v>1.6240000000000001</v>
      </c>
      <c r="P39" s="586">
        <v>1.2969999999999999</v>
      </c>
      <c r="Q39" s="586">
        <v>1.52</v>
      </c>
      <c r="R39" s="586">
        <v>1.4339999999999999</v>
      </c>
      <c r="S39" s="586">
        <v>1.371</v>
      </c>
      <c r="T39" s="586">
        <v>1.514</v>
      </c>
      <c r="U39" s="586">
        <v>1.405</v>
      </c>
      <c r="V39" s="586">
        <v>1.591</v>
      </c>
      <c r="W39" s="586">
        <v>1.516</v>
      </c>
      <c r="X39" s="586">
        <v>1.367</v>
      </c>
      <c r="Y39" s="586">
        <v>1.2689999999999999</v>
      </c>
      <c r="Z39" s="586">
        <v>1.4870000000000001</v>
      </c>
      <c r="AA39" s="586">
        <v>1.153</v>
      </c>
      <c r="AB39" s="586">
        <v>0.99399999999999999</v>
      </c>
      <c r="AC39" s="586">
        <v>1.0549999999999999</v>
      </c>
      <c r="AD39" s="586">
        <v>1.079</v>
      </c>
      <c r="AE39" s="586">
        <v>1.095</v>
      </c>
      <c r="AF39" s="586">
        <v>1.1739999999999999</v>
      </c>
      <c r="AG39" s="586">
        <v>1.21</v>
      </c>
      <c r="AH39" s="586">
        <v>1.127</v>
      </c>
      <c r="AI39" s="586">
        <v>1.304</v>
      </c>
      <c r="AJ39" s="586">
        <v>1.41</v>
      </c>
      <c r="AK39" s="586">
        <v>1.522</v>
      </c>
      <c r="AL39" s="586">
        <v>1.3779999999999999</v>
      </c>
      <c r="AM39" s="586">
        <v>1.19</v>
      </c>
      <c r="AN39" s="586">
        <v>1.163</v>
      </c>
      <c r="AO39" s="586">
        <v>1.044</v>
      </c>
      <c r="AP39" s="586">
        <v>0.97799999999999998</v>
      </c>
      <c r="AQ39" s="586">
        <v>1.103</v>
      </c>
      <c r="AR39" s="586">
        <v>1.2170000000000001</v>
      </c>
      <c r="AS39" s="586">
        <v>1.218</v>
      </c>
      <c r="AT39" s="586">
        <v>1.077</v>
      </c>
      <c r="AU39" s="586">
        <v>1.069</v>
      </c>
      <c r="AV39" s="586">
        <v>1.014</v>
      </c>
      <c r="AW39" s="586">
        <v>1.1499999999999999</v>
      </c>
      <c r="AX39" s="586">
        <v>1.3140000000000001</v>
      </c>
      <c r="AY39" s="586">
        <v>0.94799999999999995</v>
      </c>
      <c r="AZ39" s="586">
        <v>0.82299999999999995</v>
      </c>
      <c r="BA39" s="586">
        <v>1.1319999999999999</v>
      </c>
      <c r="BB39" s="586">
        <v>1.2609999999999999</v>
      </c>
      <c r="BC39" s="586">
        <v>1.135</v>
      </c>
      <c r="BD39" s="586">
        <v>1.2110869</v>
      </c>
      <c r="BE39" s="586">
        <v>1.4639256</v>
      </c>
      <c r="BF39" s="587">
        <v>1.6825129999999999</v>
      </c>
      <c r="BG39" s="587">
        <v>1.5570329999999999</v>
      </c>
      <c r="BH39" s="587">
        <v>1.6926680000000001</v>
      </c>
      <c r="BI39" s="587">
        <v>1.655087</v>
      </c>
      <c r="BJ39" s="587">
        <v>1.5368200000000001</v>
      </c>
      <c r="BK39" s="587">
        <v>1.3349249999999999</v>
      </c>
      <c r="BL39" s="587">
        <v>1.36144</v>
      </c>
      <c r="BM39" s="587">
        <v>1.417786</v>
      </c>
      <c r="BN39" s="587">
        <v>1.471608</v>
      </c>
      <c r="BO39" s="587">
        <v>1.646407</v>
      </c>
      <c r="BP39" s="587">
        <v>1.679875</v>
      </c>
      <c r="BQ39" s="587">
        <v>1.8806529999999999</v>
      </c>
      <c r="BR39" s="587">
        <v>2.0400640000000001</v>
      </c>
      <c r="BS39" s="587">
        <v>1.85873</v>
      </c>
      <c r="BT39" s="587">
        <v>1.937308</v>
      </c>
      <c r="BU39" s="587">
        <v>1.8632569999999999</v>
      </c>
      <c r="BV39" s="587">
        <v>1.715984</v>
      </c>
    </row>
    <row r="40" spans="1:77" x14ac:dyDescent="0.25">
      <c r="A40" s="474" t="s">
        <v>935</v>
      </c>
      <c r="B40" s="475" t="s">
        <v>924</v>
      </c>
      <c r="C40" s="586">
        <v>39.506</v>
      </c>
      <c r="D40" s="586">
        <v>36.786000000000001</v>
      </c>
      <c r="E40" s="586">
        <v>39.841000000000001</v>
      </c>
      <c r="F40" s="586">
        <v>48.649000000000001</v>
      </c>
      <c r="G40" s="586">
        <v>61.228999999999999</v>
      </c>
      <c r="H40" s="586">
        <v>70.718000000000004</v>
      </c>
      <c r="I40" s="586">
        <v>80.313000000000002</v>
      </c>
      <c r="J40" s="586">
        <v>86.619</v>
      </c>
      <c r="K40" s="586">
        <v>85.869</v>
      </c>
      <c r="L40" s="586">
        <v>75.340999999999994</v>
      </c>
      <c r="M40" s="586">
        <v>61.542999999999999</v>
      </c>
      <c r="N40" s="586">
        <v>52.180999999999997</v>
      </c>
      <c r="O40" s="586">
        <v>44.006999999999998</v>
      </c>
      <c r="P40" s="586">
        <v>40.031999999999996</v>
      </c>
      <c r="Q40" s="586">
        <v>44.143000000000001</v>
      </c>
      <c r="R40" s="586">
        <v>54.813000000000002</v>
      </c>
      <c r="S40" s="586">
        <v>60.531999999999996</v>
      </c>
      <c r="T40" s="586">
        <v>69.938000000000002</v>
      </c>
      <c r="U40" s="586">
        <v>78.043999999999997</v>
      </c>
      <c r="V40" s="586">
        <v>84.807000000000002</v>
      </c>
      <c r="W40" s="586">
        <v>86.040999999999997</v>
      </c>
      <c r="X40" s="586">
        <v>74.906999999999996</v>
      </c>
      <c r="Y40" s="586">
        <v>62.183999999999997</v>
      </c>
      <c r="Z40" s="586">
        <v>54.622</v>
      </c>
      <c r="AA40" s="586">
        <v>44.529000000000003</v>
      </c>
      <c r="AB40" s="586">
        <v>39.164999999999999</v>
      </c>
      <c r="AC40" s="586">
        <v>37.670999999999999</v>
      </c>
      <c r="AD40" s="586">
        <v>43.624000000000002</v>
      </c>
      <c r="AE40" s="586">
        <v>48.456000000000003</v>
      </c>
      <c r="AF40" s="586">
        <v>54.749000000000002</v>
      </c>
      <c r="AG40" s="586">
        <v>61.786000000000001</v>
      </c>
      <c r="AH40" s="586">
        <v>66.998000000000005</v>
      </c>
      <c r="AI40" s="586">
        <v>69.929000000000002</v>
      </c>
      <c r="AJ40" s="586">
        <v>65.697999999999993</v>
      </c>
      <c r="AK40" s="586">
        <v>55.329000000000001</v>
      </c>
      <c r="AL40" s="586">
        <v>43.917999999999999</v>
      </c>
      <c r="AM40" s="586">
        <v>36.533999999999999</v>
      </c>
      <c r="AN40" s="586">
        <v>34.122</v>
      </c>
      <c r="AO40" s="586">
        <v>35.680999999999997</v>
      </c>
      <c r="AP40" s="586">
        <v>41.756999999999998</v>
      </c>
      <c r="AQ40" s="586">
        <v>49.844000000000001</v>
      </c>
      <c r="AR40" s="586">
        <v>58.79</v>
      </c>
      <c r="AS40" s="586">
        <v>70.796999999999997</v>
      </c>
      <c r="AT40" s="586">
        <v>80.822999999999993</v>
      </c>
      <c r="AU40" s="586">
        <v>81.212999999999994</v>
      </c>
      <c r="AV40" s="586">
        <v>75.594999999999999</v>
      </c>
      <c r="AW40" s="586">
        <v>64.188000000000002</v>
      </c>
      <c r="AX40" s="586">
        <v>54.493000000000002</v>
      </c>
      <c r="AY40" s="586">
        <v>42.944000000000003</v>
      </c>
      <c r="AZ40" s="586">
        <v>38.981999999999999</v>
      </c>
      <c r="BA40" s="586">
        <v>40.180999999999997</v>
      </c>
      <c r="BB40" s="586">
        <v>47.296999999999997</v>
      </c>
      <c r="BC40" s="586">
        <v>58.991</v>
      </c>
      <c r="BD40" s="586">
        <v>68.515753833999995</v>
      </c>
      <c r="BE40" s="586">
        <v>79.426441862999994</v>
      </c>
      <c r="BF40" s="587">
        <v>88.045509999999993</v>
      </c>
      <c r="BG40" s="587">
        <v>88.748840000000001</v>
      </c>
      <c r="BH40" s="587">
        <v>82.958340000000007</v>
      </c>
      <c r="BI40" s="587">
        <v>71.297070000000005</v>
      </c>
      <c r="BJ40" s="587">
        <v>59.764569999999999</v>
      </c>
      <c r="BK40" s="587">
        <v>52.032710000000002</v>
      </c>
      <c r="BL40" s="587">
        <v>47.67794</v>
      </c>
      <c r="BM40" s="587">
        <v>50.696849999999998</v>
      </c>
      <c r="BN40" s="587">
        <v>59.428339999999999</v>
      </c>
      <c r="BO40" s="587">
        <v>69.546509999999998</v>
      </c>
      <c r="BP40" s="587">
        <v>78.098320000000001</v>
      </c>
      <c r="BQ40" s="587">
        <v>86.840770000000006</v>
      </c>
      <c r="BR40" s="587">
        <v>95.387339999999995</v>
      </c>
      <c r="BS40" s="587">
        <v>96.015159999999995</v>
      </c>
      <c r="BT40" s="587">
        <v>90.200019999999995</v>
      </c>
      <c r="BU40" s="587">
        <v>78.536119999999997</v>
      </c>
      <c r="BV40" s="587">
        <v>67.02055</v>
      </c>
    </row>
    <row r="41" spans="1:77" x14ac:dyDescent="0.25">
      <c r="A41" s="474" t="s">
        <v>727</v>
      </c>
      <c r="B41" s="475" t="s">
        <v>925</v>
      </c>
      <c r="C41" s="586">
        <v>20.800999999999998</v>
      </c>
      <c r="D41" s="586">
        <v>19.015999999999998</v>
      </c>
      <c r="E41" s="586">
        <v>18.427</v>
      </c>
      <c r="F41" s="586">
        <v>18.494</v>
      </c>
      <c r="G41" s="586">
        <v>18.981999999999999</v>
      </c>
      <c r="H41" s="586">
        <v>19.721</v>
      </c>
      <c r="I41" s="586">
        <v>20.393999999999998</v>
      </c>
      <c r="J41" s="586">
        <v>20.664999999999999</v>
      </c>
      <c r="K41" s="586">
        <v>21.263999999999999</v>
      </c>
      <c r="L41" s="586">
        <v>20.805</v>
      </c>
      <c r="M41" s="586">
        <v>20.6</v>
      </c>
      <c r="N41" s="586">
        <v>20.9</v>
      </c>
      <c r="O41" s="586">
        <v>21.896000000000001</v>
      </c>
      <c r="P41" s="586">
        <v>22.111999999999998</v>
      </c>
      <c r="Q41" s="586">
        <v>24.356999999999999</v>
      </c>
      <c r="R41" s="586">
        <v>29.876000000000001</v>
      </c>
      <c r="S41" s="586">
        <v>34.936</v>
      </c>
      <c r="T41" s="586">
        <v>35.981000000000002</v>
      </c>
      <c r="U41" s="586">
        <v>37.615000000000002</v>
      </c>
      <c r="V41" s="586">
        <v>40.325000000000003</v>
      </c>
      <c r="W41" s="586">
        <v>38.664999999999999</v>
      </c>
      <c r="X41" s="586">
        <v>37.497534000000002</v>
      </c>
      <c r="Y41" s="586">
        <v>35.987748000000003</v>
      </c>
      <c r="Z41" s="586">
        <v>32.641396999999998</v>
      </c>
      <c r="AA41" s="586">
        <v>28.061879999999999</v>
      </c>
      <c r="AB41" s="586">
        <v>25.126369</v>
      </c>
      <c r="AC41" s="586">
        <v>23.006181000000002</v>
      </c>
      <c r="AD41" s="586">
        <v>21.343049000000001</v>
      </c>
      <c r="AE41" s="586">
        <v>22.429872</v>
      </c>
      <c r="AF41" s="586">
        <v>22.532796000000001</v>
      </c>
      <c r="AG41" s="586">
        <v>23.166276</v>
      </c>
      <c r="AH41" s="586">
        <v>22.887248</v>
      </c>
      <c r="AI41" s="586">
        <v>22.457577000000001</v>
      </c>
      <c r="AJ41" s="586">
        <v>23.212033000000002</v>
      </c>
      <c r="AK41" s="586">
        <v>21.718378999999999</v>
      </c>
      <c r="AL41" s="586">
        <v>20.694471</v>
      </c>
      <c r="AM41" s="586">
        <v>20.444223999999998</v>
      </c>
      <c r="AN41" s="586">
        <v>18.861674000000001</v>
      </c>
      <c r="AO41" s="586">
        <v>19.398966000000001</v>
      </c>
      <c r="AP41" s="586">
        <v>20.037403000000001</v>
      </c>
      <c r="AQ41" s="586">
        <v>23.473040999999998</v>
      </c>
      <c r="AR41" s="586">
        <v>22.692176</v>
      </c>
      <c r="AS41" s="586">
        <v>24.781369000000002</v>
      </c>
      <c r="AT41" s="586">
        <v>25.970023000000001</v>
      </c>
      <c r="AU41" s="586">
        <v>27.221488999999998</v>
      </c>
      <c r="AV41" s="586">
        <v>26.958984000000001</v>
      </c>
      <c r="AW41" s="586">
        <v>26.315580000000001</v>
      </c>
      <c r="AX41" s="586">
        <v>25.153724</v>
      </c>
      <c r="AY41" s="586">
        <v>22.823716000000001</v>
      </c>
      <c r="AZ41" s="586">
        <v>22.166146999999999</v>
      </c>
      <c r="BA41" s="586">
        <v>22.853945</v>
      </c>
      <c r="BB41" s="586">
        <v>21.915312</v>
      </c>
      <c r="BC41" s="586">
        <v>21.592357</v>
      </c>
      <c r="BD41" s="586">
        <v>21.025469505</v>
      </c>
      <c r="BE41" s="586">
        <v>21.818807686</v>
      </c>
      <c r="BF41" s="587">
        <v>21.966170000000002</v>
      </c>
      <c r="BG41" s="587">
        <v>21.657050000000002</v>
      </c>
      <c r="BH41" s="587">
        <v>21.283169999999998</v>
      </c>
      <c r="BI41" s="587">
        <v>21.09273</v>
      </c>
      <c r="BJ41" s="587">
        <v>20.750129999999999</v>
      </c>
      <c r="BK41" s="587">
        <v>19.99531</v>
      </c>
      <c r="BL41" s="587">
        <v>18.781389999999998</v>
      </c>
      <c r="BM41" s="587">
        <v>18.179169999999999</v>
      </c>
      <c r="BN41" s="587">
        <v>18.274170000000002</v>
      </c>
      <c r="BO41" s="587">
        <v>18.73602</v>
      </c>
      <c r="BP41" s="587">
        <v>19.290019999999998</v>
      </c>
      <c r="BQ41" s="587">
        <v>20.159089999999999</v>
      </c>
      <c r="BR41" s="587">
        <v>20.337820000000001</v>
      </c>
      <c r="BS41" s="587">
        <v>20.06005</v>
      </c>
      <c r="BT41" s="587">
        <v>19.722239999999999</v>
      </c>
      <c r="BU41" s="587">
        <v>19.566479999999999</v>
      </c>
      <c r="BV41" s="587">
        <v>19.257650000000002</v>
      </c>
    </row>
    <row r="42" spans="1:77" ht="10" x14ac:dyDescent="0.2">
      <c r="A42" s="474"/>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c r="AA42" s="126"/>
      <c r="AB42" s="126"/>
      <c r="AC42" s="126"/>
      <c r="AD42" s="126"/>
      <c r="AE42" s="126"/>
      <c r="AF42" s="126"/>
      <c r="AG42" s="126"/>
      <c r="AH42" s="126"/>
      <c r="AI42" s="126"/>
      <c r="AJ42" s="126"/>
      <c r="AK42" s="126"/>
      <c r="AL42" s="126"/>
      <c r="AM42" s="126"/>
      <c r="AN42" s="126"/>
      <c r="AO42" s="126"/>
      <c r="AP42" s="126"/>
      <c r="AQ42" s="126"/>
      <c r="AR42" s="126"/>
      <c r="AS42" s="126"/>
      <c r="AT42" s="126"/>
      <c r="AU42" s="126"/>
      <c r="AV42" s="126"/>
      <c r="AW42" s="126"/>
      <c r="AX42" s="126"/>
      <c r="AY42" s="126"/>
      <c r="AZ42" s="126"/>
      <c r="BA42" s="126"/>
      <c r="BB42" s="126"/>
      <c r="BC42" s="126"/>
      <c r="BD42" s="126"/>
      <c r="BE42" s="126"/>
      <c r="BF42" s="293"/>
      <c r="BG42" s="293"/>
      <c r="BH42" s="293"/>
      <c r="BI42" s="293"/>
      <c r="BJ42" s="293"/>
      <c r="BK42" s="293"/>
      <c r="BL42" s="293"/>
      <c r="BM42" s="293"/>
      <c r="BN42" s="293"/>
      <c r="BO42" s="293"/>
      <c r="BP42" s="293"/>
      <c r="BQ42" s="293"/>
      <c r="BR42" s="293"/>
      <c r="BS42" s="293"/>
      <c r="BT42" s="293"/>
      <c r="BU42" s="293"/>
      <c r="BV42" s="293"/>
    </row>
    <row r="43" spans="1:77" ht="11.15" customHeight="1" x14ac:dyDescent="0.25">
      <c r="A43" s="44"/>
      <c r="B43" s="122" t="s">
        <v>552</v>
      </c>
      <c r="C43" s="476"/>
      <c r="D43" s="476"/>
      <c r="E43" s="476"/>
      <c r="F43" s="476"/>
      <c r="G43" s="476"/>
      <c r="H43" s="476"/>
      <c r="I43" s="476"/>
      <c r="J43" s="476"/>
      <c r="K43" s="476"/>
      <c r="L43" s="476"/>
      <c r="M43" s="476"/>
      <c r="N43" s="476"/>
      <c r="O43" s="476"/>
      <c r="P43" s="476"/>
      <c r="Q43" s="476"/>
      <c r="R43" s="476"/>
      <c r="S43" s="476"/>
      <c r="T43" s="476"/>
      <c r="U43" s="476"/>
      <c r="V43" s="476"/>
      <c r="W43" s="476"/>
      <c r="X43" s="476"/>
      <c r="Y43" s="476"/>
      <c r="Z43" s="476"/>
      <c r="AA43" s="476"/>
      <c r="AB43" s="476"/>
      <c r="AC43" s="476"/>
      <c r="AD43" s="476"/>
      <c r="AE43" s="476"/>
      <c r="AF43" s="476"/>
      <c r="AG43" s="476"/>
      <c r="AH43" s="476"/>
      <c r="AI43" s="476"/>
      <c r="AJ43" s="476"/>
      <c r="AK43" s="476"/>
      <c r="AL43" s="476"/>
      <c r="AM43" s="476"/>
      <c r="AN43" s="476"/>
      <c r="AO43" s="476"/>
      <c r="AP43" s="476"/>
      <c r="AQ43" s="476"/>
      <c r="AR43" s="476"/>
      <c r="AS43" s="476"/>
      <c r="AT43" s="476"/>
      <c r="AU43" s="476"/>
      <c r="AV43" s="476"/>
      <c r="AW43" s="476"/>
      <c r="AX43" s="476"/>
      <c r="AY43" s="476"/>
      <c r="AZ43" s="476"/>
      <c r="BA43" s="476"/>
      <c r="BB43" s="476"/>
      <c r="BC43" s="476"/>
      <c r="BD43" s="476"/>
      <c r="BE43" s="476"/>
      <c r="BF43" s="477"/>
      <c r="BG43" s="477"/>
      <c r="BH43" s="477"/>
      <c r="BI43" s="477"/>
      <c r="BJ43" s="477"/>
      <c r="BK43" s="477"/>
      <c r="BL43" s="477"/>
      <c r="BM43" s="477"/>
      <c r="BN43" s="477"/>
      <c r="BO43" s="477"/>
      <c r="BP43" s="477"/>
      <c r="BQ43" s="477"/>
      <c r="BR43" s="477"/>
      <c r="BS43" s="477"/>
      <c r="BT43" s="477"/>
      <c r="BU43" s="477"/>
      <c r="BV43" s="477"/>
      <c r="BX43" s="572"/>
      <c r="BY43" s="572"/>
    </row>
    <row r="44" spans="1:77" ht="11.15" customHeight="1" x14ac:dyDescent="0.25">
      <c r="A44" s="48" t="s">
        <v>486</v>
      </c>
      <c r="B44" s="141" t="s">
        <v>389</v>
      </c>
      <c r="C44" s="168">
        <v>16.782968</v>
      </c>
      <c r="D44" s="168">
        <v>15.845750000000001</v>
      </c>
      <c r="E44" s="168">
        <v>15.934677000000001</v>
      </c>
      <c r="F44" s="168">
        <v>16.341200000000001</v>
      </c>
      <c r="G44" s="168">
        <v>16.719452</v>
      </c>
      <c r="H44" s="168">
        <v>17.235800000000001</v>
      </c>
      <c r="I44" s="168">
        <v>17.175194000000001</v>
      </c>
      <c r="J44" s="168">
        <v>17.296838999999999</v>
      </c>
      <c r="K44" s="168">
        <v>16.403099999999998</v>
      </c>
      <c r="L44" s="168">
        <v>15.680871</v>
      </c>
      <c r="M44" s="168">
        <v>16.481767000000001</v>
      </c>
      <c r="N44" s="168">
        <v>16.792548</v>
      </c>
      <c r="O44" s="168">
        <v>16.228515999999999</v>
      </c>
      <c r="P44" s="168">
        <v>15.865413</v>
      </c>
      <c r="Q44" s="168">
        <v>15.230451</v>
      </c>
      <c r="R44" s="168">
        <v>12.772333</v>
      </c>
      <c r="S44" s="168">
        <v>12.968031999999999</v>
      </c>
      <c r="T44" s="168">
        <v>13.734366</v>
      </c>
      <c r="U44" s="168">
        <v>14.33358</v>
      </c>
      <c r="V44" s="168">
        <v>14.151709</v>
      </c>
      <c r="W44" s="168">
        <v>13.572832999999999</v>
      </c>
      <c r="X44" s="168">
        <v>13.444741</v>
      </c>
      <c r="Y44" s="168">
        <v>14.123699999999999</v>
      </c>
      <c r="Z44" s="168">
        <v>14.139806</v>
      </c>
      <c r="AA44" s="168">
        <v>14.541839</v>
      </c>
      <c r="AB44" s="168">
        <v>12.370929</v>
      </c>
      <c r="AC44" s="168">
        <v>14.387129</v>
      </c>
      <c r="AD44" s="168">
        <v>15.162167</v>
      </c>
      <c r="AE44" s="168">
        <v>15.595677</v>
      </c>
      <c r="AF44" s="168">
        <v>16.190232999999999</v>
      </c>
      <c r="AG44" s="168">
        <v>15.851839</v>
      </c>
      <c r="AH44" s="168">
        <v>15.726000000000001</v>
      </c>
      <c r="AI44" s="168">
        <v>15.231667</v>
      </c>
      <c r="AJ44" s="168">
        <v>15.045355000000001</v>
      </c>
      <c r="AK44" s="168">
        <v>15.683967000000001</v>
      </c>
      <c r="AL44" s="168">
        <v>15.756902999999999</v>
      </c>
      <c r="AM44" s="168">
        <v>15.451000000000001</v>
      </c>
      <c r="AN44" s="168">
        <v>15.376321000000001</v>
      </c>
      <c r="AO44" s="168">
        <v>15.822710000000001</v>
      </c>
      <c r="AP44" s="168">
        <v>15.611800000000001</v>
      </c>
      <c r="AQ44" s="168">
        <v>16.131387</v>
      </c>
      <c r="AR44" s="168">
        <v>16.514066</v>
      </c>
      <c r="AS44" s="168">
        <v>16.318290000000001</v>
      </c>
      <c r="AT44" s="168">
        <v>16.380710000000001</v>
      </c>
      <c r="AU44" s="168">
        <v>16.0746</v>
      </c>
      <c r="AV44" s="168">
        <v>15.719032</v>
      </c>
      <c r="AW44" s="168">
        <v>16.383766999999999</v>
      </c>
      <c r="AX44" s="168">
        <v>15.319419</v>
      </c>
      <c r="AY44" s="168">
        <v>15.028581000000001</v>
      </c>
      <c r="AZ44" s="168">
        <v>15.072321000000001</v>
      </c>
      <c r="BA44" s="168">
        <v>15.457355</v>
      </c>
      <c r="BB44" s="168">
        <v>15.786633</v>
      </c>
      <c r="BC44" s="168">
        <v>16.155452</v>
      </c>
      <c r="BD44" s="168">
        <v>16.356200000000001</v>
      </c>
      <c r="BE44" s="168">
        <v>16.531680000000001</v>
      </c>
      <c r="BF44" s="258">
        <v>16.36684</v>
      </c>
      <c r="BG44" s="258">
        <v>15.70411</v>
      </c>
      <c r="BH44" s="258">
        <v>15.28589</v>
      </c>
      <c r="BI44" s="258">
        <v>15.97758</v>
      </c>
      <c r="BJ44" s="258">
        <v>16.240379999999998</v>
      </c>
      <c r="BK44" s="258">
        <v>15.64166</v>
      </c>
      <c r="BL44" s="258">
        <v>15.17534</v>
      </c>
      <c r="BM44" s="258">
        <v>15.64899</v>
      </c>
      <c r="BN44" s="258">
        <v>15.92714</v>
      </c>
      <c r="BO44" s="258">
        <v>16.279330000000002</v>
      </c>
      <c r="BP44" s="258">
        <v>16.780190000000001</v>
      </c>
      <c r="BQ44" s="258">
        <v>16.565819999999999</v>
      </c>
      <c r="BR44" s="258">
        <v>16.60341</v>
      </c>
      <c r="BS44" s="258">
        <v>16.002109999999998</v>
      </c>
      <c r="BT44" s="258">
        <v>15.31287</v>
      </c>
      <c r="BU44" s="258">
        <v>15.78003</v>
      </c>
      <c r="BV44" s="258">
        <v>16.026409999999998</v>
      </c>
      <c r="BX44" s="573"/>
      <c r="BY44" s="573"/>
    </row>
    <row r="45" spans="1:77" ht="11.15" customHeight="1" x14ac:dyDescent="0.25">
      <c r="A45" s="474" t="s">
        <v>949</v>
      </c>
      <c r="B45" s="475" t="s">
        <v>942</v>
      </c>
      <c r="C45" s="168">
        <v>0.67493599999999998</v>
      </c>
      <c r="D45" s="168">
        <v>0.59171399999999996</v>
      </c>
      <c r="E45" s="168">
        <v>0.51187099999999996</v>
      </c>
      <c r="F45" s="168">
        <v>0.48573300000000003</v>
      </c>
      <c r="G45" s="168">
        <v>0.45990300000000001</v>
      </c>
      <c r="H45" s="168">
        <v>0.43146699999999999</v>
      </c>
      <c r="I45" s="168">
        <v>0.447936</v>
      </c>
      <c r="J45" s="168">
        <v>0.480742</v>
      </c>
      <c r="K45" s="168">
        <v>0.60066699999999995</v>
      </c>
      <c r="L45" s="168">
        <v>0.71180699999999997</v>
      </c>
      <c r="M45" s="168">
        <v>0.74363299999999999</v>
      </c>
      <c r="N45" s="168">
        <v>0.71564499999999998</v>
      </c>
      <c r="O45" s="168">
        <v>0.69790300000000005</v>
      </c>
      <c r="P45" s="168">
        <v>0.63965499999999997</v>
      </c>
      <c r="Q45" s="168">
        <v>0.49890299999999999</v>
      </c>
      <c r="R45" s="168">
        <v>0.31723299999999999</v>
      </c>
      <c r="S45" s="168">
        <v>0.33609600000000001</v>
      </c>
      <c r="T45" s="168">
        <v>0.40246599999999999</v>
      </c>
      <c r="U45" s="168">
        <v>0.45580599999999999</v>
      </c>
      <c r="V45" s="168">
        <v>0.42216100000000001</v>
      </c>
      <c r="W45" s="168">
        <v>0.53626600000000002</v>
      </c>
      <c r="X45" s="168">
        <v>0.58690299999999995</v>
      </c>
      <c r="Y45" s="168">
        <v>0.63736599999999999</v>
      </c>
      <c r="Z45" s="168">
        <v>0.57054800000000006</v>
      </c>
      <c r="AA45" s="168">
        <v>0.59341900000000003</v>
      </c>
      <c r="AB45" s="168">
        <v>0.48278599999999999</v>
      </c>
      <c r="AC45" s="168">
        <v>0.52032299999999998</v>
      </c>
      <c r="AD45" s="168">
        <v>0.45146700000000001</v>
      </c>
      <c r="AE45" s="168">
        <v>0.43029000000000001</v>
      </c>
      <c r="AF45" s="168">
        <v>0.41423300000000002</v>
      </c>
      <c r="AG45" s="168">
        <v>0.43203200000000003</v>
      </c>
      <c r="AH45" s="168">
        <v>0.43338700000000002</v>
      </c>
      <c r="AI45" s="168">
        <v>0.54430000000000001</v>
      </c>
      <c r="AJ45" s="168">
        <v>0.69641900000000001</v>
      </c>
      <c r="AK45" s="168">
        <v>0.77470000000000006</v>
      </c>
      <c r="AL45" s="168">
        <v>0.80593599999999999</v>
      </c>
      <c r="AM45" s="168">
        <v>0.70406400000000002</v>
      </c>
      <c r="AN45" s="168">
        <v>0.64171400000000001</v>
      </c>
      <c r="AO45" s="168">
        <v>0.58016100000000004</v>
      </c>
      <c r="AP45" s="168">
        <v>0.52323299999999995</v>
      </c>
      <c r="AQ45" s="168">
        <v>0.50558099999999995</v>
      </c>
      <c r="AR45" s="168">
        <v>0.48316599999999998</v>
      </c>
      <c r="AS45" s="168">
        <v>0.521451</v>
      </c>
      <c r="AT45" s="168">
        <v>0.53390300000000002</v>
      </c>
      <c r="AU45" s="168">
        <v>0.65590000000000004</v>
      </c>
      <c r="AV45" s="168">
        <v>0.70161300000000004</v>
      </c>
      <c r="AW45" s="168">
        <v>0.79410000000000003</v>
      </c>
      <c r="AX45" s="168">
        <v>0.78151599999999999</v>
      </c>
      <c r="AY45" s="168">
        <v>0.80077399999999999</v>
      </c>
      <c r="AZ45" s="168">
        <v>0.74189300000000002</v>
      </c>
      <c r="BA45" s="168">
        <v>0.61045199999999999</v>
      </c>
      <c r="BB45" s="168">
        <v>0.55069999999999997</v>
      </c>
      <c r="BC45" s="168">
        <v>0.52674200000000004</v>
      </c>
      <c r="BD45" s="168">
        <v>0.43281039999999998</v>
      </c>
      <c r="BE45" s="168">
        <v>0.45750109999999999</v>
      </c>
      <c r="BF45" s="258">
        <v>0.47830529999999999</v>
      </c>
      <c r="BG45" s="258">
        <v>0.59202189999999999</v>
      </c>
      <c r="BH45" s="258">
        <v>0.64398109999999997</v>
      </c>
      <c r="BI45" s="258">
        <v>0.71142340000000004</v>
      </c>
      <c r="BJ45" s="258">
        <v>0.70625289999999996</v>
      </c>
      <c r="BK45" s="258">
        <v>0.64785550000000003</v>
      </c>
      <c r="BL45" s="258">
        <v>0.59711049999999999</v>
      </c>
      <c r="BM45" s="258">
        <v>0.54569380000000001</v>
      </c>
      <c r="BN45" s="258">
        <v>0.48917189999999999</v>
      </c>
      <c r="BO45" s="258">
        <v>0.45515679999999997</v>
      </c>
      <c r="BP45" s="258">
        <v>0.4681034</v>
      </c>
      <c r="BQ45" s="258">
        <v>0.4659837</v>
      </c>
      <c r="BR45" s="258">
        <v>0.48753049999999998</v>
      </c>
      <c r="BS45" s="258">
        <v>0.59434739999999997</v>
      </c>
      <c r="BT45" s="258">
        <v>0.66739020000000004</v>
      </c>
      <c r="BU45" s="258">
        <v>0.74070309999999995</v>
      </c>
      <c r="BV45" s="258">
        <v>0.72164640000000002</v>
      </c>
      <c r="BX45" s="573"/>
      <c r="BY45" s="573"/>
    </row>
    <row r="46" spans="1:77" ht="11.15" customHeight="1" x14ac:dyDescent="0.25">
      <c r="A46" s="48" t="s">
        <v>857</v>
      </c>
      <c r="B46" s="141" t="s">
        <v>390</v>
      </c>
      <c r="C46" s="168">
        <v>0.98</v>
      </c>
      <c r="D46" s="168">
        <v>1.1471789999999999</v>
      </c>
      <c r="E46" s="168">
        <v>1.181387</v>
      </c>
      <c r="F46" s="168">
        <v>1.1939</v>
      </c>
      <c r="G46" s="168">
        <v>1.216677</v>
      </c>
      <c r="H46" s="168">
        <v>1.2227330000000001</v>
      </c>
      <c r="I46" s="168">
        <v>1.2317739999999999</v>
      </c>
      <c r="J46" s="168">
        <v>1.246194</v>
      </c>
      <c r="K46" s="168">
        <v>1.177967</v>
      </c>
      <c r="L46" s="168">
        <v>1.186903</v>
      </c>
      <c r="M46" s="168">
        <v>1.1958329999999999</v>
      </c>
      <c r="N46" s="168">
        <v>1.1856450000000001</v>
      </c>
      <c r="O46" s="168">
        <v>1.148903</v>
      </c>
      <c r="P46" s="168">
        <v>1.1711720000000001</v>
      </c>
      <c r="Q46" s="168">
        <v>1.05158</v>
      </c>
      <c r="R46" s="168">
        <v>0.81646600000000003</v>
      </c>
      <c r="S46" s="168">
        <v>0.95370900000000003</v>
      </c>
      <c r="T46" s="168">
        <v>1.0740000000000001</v>
      </c>
      <c r="U46" s="168">
        <v>1.1131610000000001</v>
      </c>
      <c r="V46" s="168">
        <v>1.117354</v>
      </c>
      <c r="W46" s="168">
        <v>1.0995999999999999</v>
      </c>
      <c r="X46" s="168">
        <v>1.1033219999999999</v>
      </c>
      <c r="Y46" s="168">
        <v>1.0679000000000001</v>
      </c>
      <c r="Z46" s="168">
        <v>1.0580959999999999</v>
      </c>
      <c r="AA46" s="168">
        <v>1.0294190000000001</v>
      </c>
      <c r="AB46" s="168">
        <v>1.0139290000000001</v>
      </c>
      <c r="AC46" s="168">
        <v>1.1185160000000001</v>
      </c>
      <c r="AD46" s="168">
        <v>1.1670670000000001</v>
      </c>
      <c r="AE46" s="168">
        <v>1.184194</v>
      </c>
      <c r="AF46" s="168">
        <v>1.210267</v>
      </c>
      <c r="AG46" s="168">
        <v>1.2045159999999999</v>
      </c>
      <c r="AH46" s="168">
        <v>1.2005809999999999</v>
      </c>
      <c r="AI46" s="168">
        <v>1.1911670000000001</v>
      </c>
      <c r="AJ46" s="168">
        <v>1.1747099999999999</v>
      </c>
      <c r="AK46" s="168">
        <v>1.179</v>
      </c>
      <c r="AL46" s="168">
        <v>1.180677</v>
      </c>
      <c r="AM46" s="168">
        <v>1.0812900000000001</v>
      </c>
      <c r="AN46" s="168">
        <v>1.128714</v>
      </c>
      <c r="AO46" s="168">
        <v>1.1652899999999999</v>
      </c>
      <c r="AP46" s="168">
        <v>1.1877329999999999</v>
      </c>
      <c r="AQ46" s="168">
        <v>1.2004520000000001</v>
      </c>
      <c r="AR46" s="168">
        <v>1.2099329999999999</v>
      </c>
      <c r="AS46" s="168">
        <v>1.180161</v>
      </c>
      <c r="AT46" s="168">
        <v>1.2053229999999999</v>
      </c>
      <c r="AU46" s="168">
        <v>1.192167</v>
      </c>
      <c r="AV46" s="168">
        <v>1.1803870000000001</v>
      </c>
      <c r="AW46" s="168">
        <v>1.1787000000000001</v>
      </c>
      <c r="AX46" s="168">
        <v>1.1471290000000001</v>
      </c>
      <c r="AY46" s="168">
        <v>1.1005480000000001</v>
      </c>
      <c r="AZ46" s="168">
        <v>1.1337140000000001</v>
      </c>
      <c r="BA46" s="168">
        <v>1.1565810000000001</v>
      </c>
      <c r="BB46" s="168">
        <v>1.1678999999999999</v>
      </c>
      <c r="BC46" s="168">
        <v>1.2172259999999999</v>
      </c>
      <c r="BD46" s="168">
        <v>1.2025456667000001</v>
      </c>
      <c r="BE46" s="168">
        <v>1.2118695322999999</v>
      </c>
      <c r="BF46" s="258">
        <v>1.239336</v>
      </c>
      <c r="BG46" s="258">
        <v>1.198091</v>
      </c>
      <c r="BH46" s="258">
        <v>1.183611</v>
      </c>
      <c r="BI46" s="258">
        <v>1.1838409999999999</v>
      </c>
      <c r="BJ46" s="258">
        <v>1.163656</v>
      </c>
      <c r="BK46" s="258">
        <v>1.1212029999999999</v>
      </c>
      <c r="BL46" s="258">
        <v>1.156928</v>
      </c>
      <c r="BM46" s="258">
        <v>1.199479</v>
      </c>
      <c r="BN46" s="258">
        <v>1.206297</v>
      </c>
      <c r="BO46" s="258">
        <v>1.2101230000000001</v>
      </c>
      <c r="BP46" s="258">
        <v>1.259395</v>
      </c>
      <c r="BQ46" s="258">
        <v>1.2571030000000001</v>
      </c>
      <c r="BR46" s="258">
        <v>1.252346</v>
      </c>
      <c r="BS46" s="258">
        <v>1.2098789999999999</v>
      </c>
      <c r="BT46" s="258">
        <v>1.1918949999999999</v>
      </c>
      <c r="BU46" s="258">
        <v>1.1989300000000001</v>
      </c>
      <c r="BV46" s="258">
        <v>1.172714</v>
      </c>
      <c r="BX46" s="573"/>
      <c r="BY46" s="573"/>
    </row>
    <row r="47" spans="1:77" ht="11.15" customHeight="1" x14ac:dyDescent="0.25">
      <c r="A47" s="48" t="s">
        <v>734</v>
      </c>
      <c r="B47" s="475" t="s">
        <v>391</v>
      </c>
      <c r="C47" s="168">
        <v>0.152839</v>
      </c>
      <c r="D47" s="168">
        <v>9.9392999999999995E-2</v>
      </c>
      <c r="E47" s="168">
        <v>0.276032</v>
      </c>
      <c r="F47" s="168">
        <v>0.25783299999999998</v>
      </c>
      <c r="G47" s="168">
        <v>0.27154800000000001</v>
      </c>
      <c r="H47" s="168">
        <v>0.48363299999999998</v>
      </c>
      <c r="I47" s="168">
        <v>0.59235499999999996</v>
      </c>
      <c r="J47" s="168">
        <v>0.42099999999999999</v>
      </c>
      <c r="K47" s="168">
        <v>0.37823299999999999</v>
      </c>
      <c r="L47" s="168">
        <v>0.19709699999999999</v>
      </c>
      <c r="M47" s="168">
        <v>0.497367</v>
      </c>
      <c r="N47" s="168">
        <v>0.59851600000000005</v>
      </c>
      <c r="O47" s="168">
        <v>0.29912899999999998</v>
      </c>
      <c r="P47" s="168">
        <v>-0.113931</v>
      </c>
      <c r="Q47" s="168">
        <v>-2.5799999999999998E-3</v>
      </c>
      <c r="R47" s="168">
        <v>0.19473299999999999</v>
      </c>
      <c r="S47" s="168">
        <v>0.207096</v>
      </c>
      <c r="T47" s="168">
        <v>0.24610000000000001</v>
      </c>
      <c r="U47" s="168">
        <v>0.46290300000000001</v>
      </c>
      <c r="V47" s="168">
        <v>0.51287099999999997</v>
      </c>
      <c r="W47" s="168">
        <v>0.35903299999999999</v>
      </c>
      <c r="X47" s="168">
        <v>0.28261199999999997</v>
      </c>
      <c r="Y47" s="168">
        <v>0.24496599999999999</v>
      </c>
      <c r="Z47" s="168">
        <v>3.8386999999999998E-2</v>
      </c>
      <c r="AA47" s="168">
        <v>-7.1581000000000006E-2</v>
      </c>
      <c r="AB47" s="168">
        <v>-0.104821</v>
      </c>
      <c r="AC47" s="168">
        <v>-2.8000000000000001E-2</v>
      </c>
      <c r="AD47" s="168">
        <v>5.1400000000000001E-2</v>
      </c>
      <c r="AE47" s="168">
        <v>0.31483899999999998</v>
      </c>
      <c r="AF47" s="168">
        <v>0.34253299999999998</v>
      </c>
      <c r="AG47" s="168">
        <v>0.45500000000000002</v>
      </c>
      <c r="AH47" s="168">
        <v>0.42406500000000003</v>
      </c>
      <c r="AI47" s="168">
        <v>8.5133E-2</v>
      </c>
      <c r="AJ47" s="168">
        <v>6.8644999999999998E-2</v>
      </c>
      <c r="AK47" s="168">
        <v>0.21143300000000001</v>
      </c>
      <c r="AL47" s="168">
        <v>0.34732299999999999</v>
      </c>
      <c r="AM47" s="168">
        <v>-0.105064</v>
      </c>
      <c r="AN47" s="168">
        <v>-0.18435699999999999</v>
      </c>
      <c r="AO47" s="168">
        <v>-6.8322999999999995E-2</v>
      </c>
      <c r="AP47" s="168">
        <v>0.247833</v>
      </c>
      <c r="AQ47" s="168">
        <v>0.10271</v>
      </c>
      <c r="AR47" s="168">
        <v>0.27829999999999999</v>
      </c>
      <c r="AS47" s="168">
        <v>0.32061200000000001</v>
      </c>
      <c r="AT47" s="168">
        <v>0.16441900000000001</v>
      </c>
      <c r="AU47" s="168">
        <v>0.222467</v>
      </c>
      <c r="AV47" s="168">
        <v>0.144065</v>
      </c>
      <c r="AW47" s="168">
        <v>0.20039999999999999</v>
      </c>
      <c r="AX47" s="168">
        <v>0.106516</v>
      </c>
      <c r="AY47" s="168">
        <v>0.282194</v>
      </c>
      <c r="AZ47" s="168">
        <v>0.19667899999999999</v>
      </c>
      <c r="BA47" s="168">
        <v>0.10577400000000001</v>
      </c>
      <c r="BB47" s="168">
        <v>0.12656700000000001</v>
      </c>
      <c r="BC47" s="168">
        <v>0.285968</v>
      </c>
      <c r="BD47" s="168">
        <v>0.23371049143</v>
      </c>
      <c r="BE47" s="168">
        <v>0.33213197343</v>
      </c>
      <c r="BF47" s="258">
        <v>0.38005879999999997</v>
      </c>
      <c r="BG47" s="258">
        <v>0.34643610000000002</v>
      </c>
      <c r="BH47" s="258">
        <v>0.25974140000000001</v>
      </c>
      <c r="BI47" s="258">
        <v>0.32830399999999998</v>
      </c>
      <c r="BJ47" s="258">
        <v>0.38474350000000002</v>
      </c>
      <c r="BK47" s="258">
        <v>8.48468E-2</v>
      </c>
      <c r="BL47" s="258">
        <v>5.5201500000000001E-2</v>
      </c>
      <c r="BM47" s="258">
        <v>0.13483800000000001</v>
      </c>
      <c r="BN47" s="258">
        <v>0.2083932</v>
      </c>
      <c r="BO47" s="258">
        <v>0.34069270000000001</v>
      </c>
      <c r="BP47" s="258">
        <v>0.37174790000000002</v>
      </c>
      <c r="BQ47" s="258">
        <v>0.35309360000000001</v>
      </c>
      <c r="BR47" s="258">
        <v>0.31263469999999999</v>
      </c>
      <c r="BS47" s="258">
        <v>0.2964754</v>
      </c>
      <c r="BT47" s="258">
        <v>0.22891909999999999</v>
      </c>
      <c r="BU47" s="258">
        <v>0.27829619999999999</v>
      </c>
      <c r="BV47" s="258">
        <v>0.36645640000000002</v>
      </c>
      <c r="BX47" s="573"/>
      <c r="BY47" s="573"/>
    </row>
    <row r="48" spans="1:77" ht="11.15" customHeight="1" x14ac:dyDescent="0.25">
      <c r="A48" s="48" t="s">
        <v>735</v>
      </c>
      <c r="B48" s="141" t="s">
        <v>783</v>
      </c>
      <c r="C48" s="168">
        <v>0.116161</v>
      </c>
      <c r="D48" s="168">
        <v>0.68782100000000002</v>
      </c>
      <c r="E48" s="168">
        <v>1.122871</v>
      </c>
      <c r="F48" s="168">
        <v>1.0298</v>
      </c>
      <c r="G48" s="168">
        <v>1.030613</v>
      </c>
      <c r="H48" s="168">
        <v>0.76226700000000003</v>
      </c>
      <c r="I48" s="168">
        <v>0.76864500000000002</v>
      </c>
      <c r="J48" s="168">
        <v>0.912161</v>
      </c>
      <c r="K48" s="168">
        <v>0.62116700000000002</v>
      </c>
      <c r="L48" s="168">
        <v>0.97103200000000001</v>
      </c>
      <c r="M48" s="168">
        <v>0.27643299999999998</v>
      </c>
      <c r="N48" s="168">
        <v>-4.9709999999999997E-2</v>
      </c>
      <c r="O48" s="168">
        <v>0.162354</v>
      </c>
      <c r="P48" s="168">
        <v>0.75913699999999995</v>
      </c>
      <c r="Q48" s="168">
        <v>0.32545099999999999</v>
      </c>
      <c r="R48" s="168">
        <v>0.1169</v>
      </c>
      <c r="S48" s="168">
        <v>0.45706400000000003</v>
      </c>
      <c r="T48" s="168">
        <v>0.88666599999999995</v>
      </c>
      <c r="U48" s="168">
        <v>0.71116100000000004</v>
      </c>
      <c r="V48" s="168">
        <v>1.0440959999999999</v>
      </c>
      <c r="W48" s="168">
        <v>0.80363300000000004</v>
      </c>
      <c r="X48" s="168">
        <v>0.64729000000000003</v>
      </c>
      <c r="Y48" s="168">
        <v>0.16289999999999999</v>
      </c>
      <c r="Z48" s="168">
        <v>0.54877399999999998</v>
      </c>
      <c r="AA48" s="168">
        <v>0.107387</v>
      </c>
      <c r="AB48" s="168">
        <v>1.03</v>
      </c>
      <c r="AC48" s="168">
        <v>0.98664499999999999</v>
      </c>
      <c r="AD48" s="168">
        <v>1.0085999999999999</v>
      </c>
      <c r="AE48" s="168">
        <v>0.92358099999999999</v>
      </c>
      <c r="AF48" s="168">
        <v>0.84203300000000003</v>
      </c>
      <c r="AG48" s="168">
        <v>0.87770999999999999</v>
      </c>
      <c r="AH48" s="168">
        <v>0.80500000000000005</v>
      </c>
      <c r="AI48" s="168">
        <v>0.76090000000000002</v>
      </c>
      <c r="AJ48" s="168">
        <v>0.71319399999999999</v>
      </c>
      <c r="AK48" s="168">
        <v>0.2135</v>
      </c>
      <c r="AL48" s="168">
        <v>-9.1226000000000002E-2</v>
      </c>
      <c r="AM48" s="168">
        <v>-0.27364500000000003</v>
      </c>
      <c r="AN48" s="168">
        <v>0.57425000000000004</v>
      </c>
      <c r="AO48" s="168">
        <v>0.71570999999999996</v>
      </c>
      <c r="AP48" s="168">
        <v>0.84263299999999997</v>
      </c>
      <c r="AQ48" s="168">
        <v>1.0156449999999999</v>
      </c>
      <c r="AR48" s="168">
        <v>0.65296600000000005</v>
      </c>
      <c r="AS48" s="168">
        <v>0.52019300000000002</v>
      </c>
      <c r="AT48" s="168">
        <v>0.86719400000000002</v>
      </c>
      <c r="AU48" s="168">
        <v>0.59199999999999997</v>
      </c>
      <c r="AV48" s="168">
        <v>0.479161</v>
      </c>
      <c r="AW48" s="168">
        <v>5.3166999999999999E-2</v>
      </c>
      <c r="AX48" s="168">
        <v>0.32503199999999999</v>
      </c>
      <c r="AY48" s="168">
        <v>-0.14422599999999999</v>
      </c>
      <c r="AZ48" s="168">
        <v>0.33342899999999998</v>
      </c>
      <c r="BA48" s="168">
        <v>0.83970999999999996</v>
      </c>
      <c r="BB48" s="168">
        <v>0.86686700000000005</v>
      </c>
      <c r="BC48" s="168">
        <v>0.88912899999999995</v>
      </c>
      <c r="BD48" s="168">
        <v>0.70433333333000003</v>
      </c>
      <c r="BE48" s="168">
        <v>0.70856738065000002</v>
      </c>
      <c r="BF48" s="258">
        <v>0.83431449999999996</v>
      </c>
      <c r="BG48" s="258">
        <v>0.69845120000000005</v>
      </c>
      <c r="BH48" s="258">
        <v>0.79511679999999996</v>
      </c>
      <c r="BI48" s="258">
        <v>0.30032150000000002</v>
      </c>
      <c r="BJ48" s="258">
        <v>0.2453583</v>
      </c>
      <c r="BK48" s="258">
        <v>0.15554789999999999</v>
      </c>
      <c r="BL48" s="258">
        <v>0.70164079999999995</v>
      </c>
      <c r="BM48" s="258">
        <v>0.8660506</v>
      </c>
      <c r="BN48" s="258">
        <v>0.79137990000000002</v>
      </c>
      <c r="BO48" s="258">
        <v>0.82473129999999994</v>
      </c>
      <c r="BP48" s="258">
        <v>0.77926890000000004</v>
      </c>
      <c r="BQ48" s="258">
        <v>0.71225859999999996</v>
      </c>
      <c r="BR48" s="258">
        <v>0.83127340000000005</v>
      </c>
      <c r="BS48" s="258">
        <v>0.70712189999999997</v>
      </c>
      <c r="BT48" s="258">
        <v>0.79462869999999997</v>
      </c>
      <c r="BU48" s="258">
        <v>0.30014659999999999</v>
      </c>
      <c r="BV48" s="258">
        <v>0.24529580000000001</v>
      </c>
      <c r="BX48" s="573"/>
      <c r="BY48" s="573"/>
    </row>
    <row r="49" spans="1:79" ht="11.15" customHeight="1" x14ac:dyDescent="0.25">
      <c r="A49" s="48" t="s">
        <v>736</v>
      </c>
      <c r="B49" s="141" t="s">
        <v>784</v>
      </c>
      <c r="C49" s="168">
        <v>-2.5799999999999998E-4</v>
      </c>
      <c r="D49" s="168">
        <v>1.7899999999999999E-4</v>
      </c>
      <c r="E49" s="168">
        <v>1.2899999999999999E-4</v>
      </c>
      <c r="F49" s="168">
        <v>1.6699999999999999E-4</v>
      </c>
      <c r="G49" s="168">
        <v>6.1300000000000005E-4</v>
      </c>
      <c r="H49" s="168">
        <v>2.9999999999999997E-4</v>
      </c>
      <c r="I49" s="168">
        <v>4.5199999999999998E-4</v>
      </c>
      <c r="J49" s="168">
        <v>6.1300000000000005E-4</v>
      </c>
      <c r="K49" s="168">
        <v>5.9999999999999995E-4</v>
      </c>
      <c r="L49" s="168">
        <v>1.5809999999999999E-3</v>
      </c>
      <c r="M49" s="168">
        <v>2.0330000000000001E-3</v>
      </c>
      <c r="N49" s="168">
        <v>9.68E-4</v>
      </c>
      <c r="O49" s="168">
        <v>1.225E-3</v>
      </c>
      <c r="P49" s="168">
        <v>-1.03E-4</v>
      </c>
      <c r="Q49" s="168">
        <v>9.6699999999999998E-4</v>
      </c>
      <c r="R49" s="168">
        <v>-1E-4</v>
      </c>
      <c r="S49" s="168">
        <v>1.225E-3</v>
      </c>
      <c r="T49" s="168">
        <v>2.9999999999999997E-4</v>
      </c>
      <c r="U49" s="168">
        <v>4.5100000000000001E-4</v>
      </c>
      <c r="V49" s="168">
        <v>3.5399999999999999E-4</v>
      </c>
      <c r="W49" s="168">
        <v>3.6600000000000001E-4</v>
      </c>
      <c r="X49" s="168">
        <v>2.9E-4</v>
      </c>
      <c r="Y49" s="168">
        <v>2.33E-4</v>
      </c>
      <c r="Z49" s="168">
        <v>1.93E-4</v>
      </c>
      <c r="AA49" s="168">
        <v>5.8100000000000003E-4</v>
      </c>
      <c r="AB49" s="168">
        <v>3.57E-4</v>
      </c>
      <c r="AC49" s="168">
        <v>5.8100000000000003E-4</v>
      </c>
      <c r="AD49" s="168">
        <v>2.33E-4</v>
      </c>
      <c r="AE49" s="168">
        <v>5.8100000000000003E-4</v>
      </c>
      <c r="AF49" s="168">
        <v>4.3300000000000001E-4</v>
      </c>
      <c r="AG49" s="168">
        <v>7.7399999999999995E-4</v>
      </c>
      <c r="AH49" s="168">
        <v>2.5799999999999998E-4</v>
      </c>
      <c r="AI49" s="168">
        <v>3.3300000000000002E-4</v>
      </c>
      <c r="AJ49" s="168">
        <v>3.5500000000000001E-4</v>
      </c>
      <c r="AK49" s="168">
        <v>4.6700000000000002E-4</v>
      </c>
      <c r="AL49" s="168">
        <v>6.4499999999999996E-4</v>
      </c>
      <c r="AM49" s="168">
        <v>-2.6120000000000002E-3</v>
      </c>
      <c r="AN49" s="168">
        <v>-6.679E-3</v>
      </c>
      <c r="AO49" s="168">
        <v>5.1599999999999997E-4</v>
      </c>
      <c r="AP49" s="168">
        <v>3.6699999999999998E-4</v>
      </c>
      <c r="AQ49" s="168">
        <v>2.5799999999999998E-4</v>
      </c>
      <c r="AR49" s="168">
        <v>0</v>
      </c>
      <c r="AS49" s="168">
        <v>3.1999999999999999E-5</v>
      </c>
      <c r="AT49" s="168">
        <v>7.1000000000000002E-4</v>
      </c>
      <c r="AU49" s="168">
        <v>5.6700000000000001E-4</v>
      </c>
      <c r="AV49" s="168">
        <v>6.4499999999999996E-4</v>
      </c>
      <c r="AW49" s="168">
        <v>2.9999999999999997E-4</v>
      </c>
      <c r="AX49" s="168">
        <v>4.5199999999999998E-4</v>
      </c>
      <c r="AY49" s="168">
        <v>5.4799999999999998E-4</v>
      </c>
      <c r="AZ49" s="168">
        <v>7.8600000000000002E-4</v>
      </c>
      <c r="BA49" s="168">
        <v>1.94E-4</v>
      </c>
      <c r="BB49" s="168">
        <v>-2.33E-4</v>
      </c>
      <c r="BC49" s="168">
        <v>3.8699999999999997E-4</v>
      </c>
      <c r="BD49" s="168">
        <v>1.6640000000000001E-4</v>
      </c>
      <c r="BE49" s="168">
        <v>4.2239300000000002E-4</v>
      </c>
      <c r="BF49" s="258">
        <v>5.9936199999999999E-4</v>
      </c>
      <c r="BG49" s="258">
        <v>7.5840200000000003E-4</v>
      </c>
      <c r="BH49" s="258">
        <v>7.48326E-4</v>
      </c>
      <c r="BI49" s="258">
        <v>5.7999600000000005E-4</v>
      </c>
      <c r="BJ49" s="258">
        <v>5.4839999999999999E-4</v>
      </c>
      <c r="BK49" s="258">
        <v>-1.0482E-4</v>
      </c>
      <c r="BL49" s="258">
        <v>1.02174E-4</v>
      </c>
      <c r="BM49" s="258">
        <v>4.6372299999999998E-4</v>
      </c>
      <c r="BN49" s="258">
        <v>3.3711800000000002E-4</v>
      </c>
      <c r="BO49" s="258">
        <v>7.9359700000000005E-4</v>
      </c>
      <c r="BP49" s="258">
        <v>1.2001E-4</v>
      </c>
      <c r="BQ49" s="258">
        <v>4.1994100000000001E-4</v>
      </c>
      <c r="BR49" s="258">
        <v>5.99232E-4</v>
      </c>
      <c r="BS49" s="258">
        <v>7.5839500000000003E-4</v>
      </c>
      <c r="BT49" s="258">
        <v>7.48326E-4</v>
      </c>
      <c r="BU49" s="258">
        <v>5.7999600000000005E-4</v>
      </c>
      <c r="BV49" s="258">
        <v>5.4839999999999999E-4</v>
      </c>
      <c r="BX49" s="573"/>
      <c r="BY49" s="573"/>
    </row>
    <row r="50" spans="1:79" s="124" customFormat="1" ht="11.15" customHeight="1" x14ac:dyDescent="0.25">
      <c r="A50" s="48" t="s">
        <v>737</v>
      </c>
      <c r="B50" s="141" t="s">
        <v>553</v>
      </c>
      <c r="C50" s="168">
        <v>18.872710999999999</v>
      </c>
      <c r="D50" s="168">
        <v>18.372036000000001</v>
      </c>
      <c r="E50" s="168">
        <v>19.026966999999999</v>
      </c>
      <c r="F50" s="168">
        <v>19.308633</v>
      </c>
      <c r="G50" s="168">
        <v>19.698806000000001</v>
      </c>
      <c r="H50" s="168">
        <v>20.136199999999999</v>
      </c>
      <c r="I50" s="168">
        <v>20.216356000000001</v>
      </c>
      <c r="J50" s="168">
        <v>20.357548999999999</v>
      </c>
      <c r="K50" s="168">
        <v>19.181733999999999</v>
      </c>
      <c r="L50" s="168">
        <v>18.749290999999999</v>
      </c>
      <c r="M50" s="168">
        <v>19.197066</v>
      </c>
      <c r="N50" s="168">
        <v>19.243611999999999</v>
      </c>
      <c r="O50" s="168">
        <v>18.538029999999999</v>
      </c>
      <c r="P50" s="168">
        <v>18.321342999999999</v>
      </c>
      <c r="Q50" s="168">
        <v>17.104772000000001</v>
      </c>
      <c r="R50" s="168">
        <v>14.217565</v>
      </c>
      <c r="S50" s="168">
        <v>14.923222000000001</v>
      </c>
      <c r="T50" s="168">
        <v>16.343897999999999</v>
      </c>
      <c r="U50" s="168">
        <v>17.077062000000002</v>
      </c>
      <c r="V50" s="168">
        <v>17.248545</v>
      </c>
      <c r="W50" s="168">
        <v>16.371731</v>
      </c>
      <c r="X50" s="168">
        <v>16.065158</v>
      </c>
      <c r="Y50" s="168">
        <v>16.237065000000001</v>
      </c>
      <c r="Z50" s="168">
        <v>16.355803999999999</v>
      </c>
      <c r="AA50" s="168">
        <v>16.201063999999999</v>
      </c>
      <c r="AB50" s="168">
        <v>14.79318</v>
      </c>
      <c r="AC50" s="168">
        <v>16.985194</v>
      </c>
      <c r="AD50" s="168">
        <v>17.840934000000001</v>
      </c>
      <c r="AE50" s="168">
        <v>18.449162000000001</v>
      </c>
      <c r="AF50" s="168">
        <v>18.999732000000002</v>
      </c>
      <c r="AG50" s="168">
        <v>18.821871000000002</v>
      </c>
      <c r="AH50" s="168">
        <v>18.589290999999999</v>
      </c>
      <c r="AI50" s="168">
        <v>17.813500000000001</v>
      </c>
      <c r="AJ50" s="168">
        <v>17.698678000000001</v>
      </c>
      <c r="AK50" s="168">
        <v>18.063067</v>
      </c>
      <c r="AL50" s="168">
        <v>18.000257999999999</v>
      </c>
      <c r="AM50" s="168">
        <v>16.855032999999999</v>
      </c>
      <c r="AN50" s="168">
        <v>17.529962999999999</v>
      </c>
      <c r="AO50" s="168">
        <v>18.216063999999999</v>
      </c>
      <c r="AP50" s="168">
        <v>18.413599000000001</v>
      </c>
      <c r="AQ50" s="168">
        <v>18.956033000000001</v>
      </c>
      <c r="AR50" s="168">
        <v>19.138431000000001</v>
      </c>
      <c r="AS50" s="168">
        <v>18.860738999999999</v>
      </c>
      <c r="AT50" s="168">
        <v>19.152259000000001</v>
      </c>
      <c r="AU50" s="168">
        <v>18.737701000000001</v>
      </c>
      <c r="AV50" s="168">
        <v>18.224903000000001</v>
      </c>
      <c r="AW50" s="168">
        <v>18.610434000000001</v>
      </c>
      <c r="AX50" s="168">
        <v>17.680064000000002</v>
      </c>
      <c r="AY50" s="168">
        <v>17.068418999999999</v>
      </c>
      <c r="AZ50" s="168">
        <v>17.478822000000001</v>
      </c>
      <c r="BA50" s="168">
        <v>18.170065999999998</v>
      </c>
      <c r="BB50" s="168">
        <v>18.498434</v>
      </c>
      <c r="BC50" s="168">
        <v>19.074904</v>
      </c>
      <c r="BD50" s="168">
        <v>18.929766291</v>
      </c>
      <c r="BE50" s="168">
        <v>19.242172378999999</v>
      </c>
      <c r="BF50" s="258">
        <v>19.29946</v>
      </c>
      <c r="BG50" s="258">
        <v>18.539870000000001</v>
      </c>
      <c r="BH50" s="258">
        <v>18.169090000000001</v>
      </c>
      <c r="BI50" s="258">
        <v>18.502050000000001</v>
      </c>
      <c r="BJ50" s="258">
        <v>18.740939999999998</v>
      </c>
      <c r="BK50" s="258">
        <v>17.651009999999999</v>
      </c>
      <c r="BL50" s="258">
        <v>17.686319999999998</v>
      </c>
      <c r="BM50" s="258">
        <v>18.395510000000002</v>
      </c>
      <c r="BN50" s="258">
        <v>18.622720000000001</v>
      </c>
      <c r="BO50" s="258">
        <v>19.11083</v>
      </c>
      <c r="BP50" s="258">
        <v>19.658819999999999</v>
      </c>
      <c r="BQ50" s="258">
        <v>19.354679999999998</v>
      </c>
      <c r="BR50" s="258">
        <v>19.4878</v>
      </c>
      <c r="BS50" s="258">
        <v>18.810700000000001</v>
      </c>
      <c r="BT50" s="258">
        <v>18.196449999999999</v>
      </c>
      <c r="BU50" s="258">
        <v>18.298680000000001</v>
      </c>
      <c r="BV50" s="258">
        <v>18.533069999999999</v>
      </c>
      <c r="BX50" s="573"/>
      <c r="BY50" s="573"/>
      <c r="BZ50" s="575"/>
      <c r="CA50" s="574"/>
    </row>
    <row r="51" spans="1:79" s="124" customFormat="1" ht="11.15" customHeight="1" x14ac:dyDescent="0.25">
      <c r="A51" s="48"/>
      <c r="B51" s="123"/>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258"/>
      <c r="BG51" s="258"/>
      <c r="BH51" s="258"/>
      <c r="BI51" s="258"/>
      <c r="BJ51" s="258"/>
      <c r="BK51" s="258"/>
      <c r="BL51" s="258"/>
      <c r="BM51" s="258"/>
      <c r="BN51" s="258"/>
      <c r="BO51" s="258"/>
      <c r="BP51" s="258"/>
      <c r="BQ51" s="258"/>
      <c r="BR51" s="258"/>
      <c r="BS51" s="258"/>
      <c r="BT51" s="258"/>
      <c r="BU51" s="258"/>
      <c r="BV51" s="258"/>
    </row>
    <row r="52" spans="1:79" ht="11.15" customHeight="1" x14ac:dyDescent="0.25">
      <c r="A52" s="48" t="s">
        <v>488</v>
      </c>
      <c r="B52" s="142" t="s">
        <v>392</v>
      </c>
      <c r="C52" s="168">
        <v>1.108708</v>
      </c>
      <c r="D52" s="168">
        <v>1.007071</v>
      </c>
      <c r="E52" s="168">
        <v>1.0383579999999999</v>
      </c>
      <c r="F52" s="168">
        <v>1.0650999999999999</v>
      </c>
      <c r="G52" s="168">
        <v>1.064227</v>
      </c>
      <c r="H52" s="168">
        <v>1.0761670000000001</v>
      </c>
      <c r="I52" s="168">
        <v>1.066033</v>
      </c>
      <c r="J52" s="168">
        <v>1.098679</v>
      </c>
      <c r="K52" s="168">
        <v>1.0174989999999999</v>
      </c>
      <c r="L52" s="168">
        <v>1.0142260000000001</v>
      </c>
      <c r="M52" s="168">
        <v>1.1312009999999999</v>
      </c>
      <c r="N52" s="168">
        <v>1.1334200000000001</v>
      </c>
      <c r="O52" s="168">
        <v>1.128091</v>
      </c>
      <c r="P52" s="168">
        <v>0.94133999999999995</v>
      </c>
      <c r="Q52" s="168">
        <v>0.97412600000000005</v>
      </c>
      <c r="R52" s="168">
        <v>0.77373199999999998</v>
      </c>
      <c r="S52" s="168">
        <v>0.80803000000000003</v>
      </c>
      <c r="T52" s="168">
        <v>0.87066299999999996</v>
      </c>
      <c r="U52" s="168">
        <v>0.92867299999999997</v>
      </c>
      <c r="V52" s="168">
        <v>0.923902</v>
      </c>
      <c r="W52" s="168">
        <v>0.94806299999999999</v>
      </c>
      <c r="X52" s="168">
        <v>0.92428699999999997</v>
      </c>
      <c r="Y52" s="168">
        <v>0.93443200000000004</v>
      </c>
      <c r="Z52" s="168">
        <v>0.91493100000000005</v>
      </c>
      <c r="AA52" s="168">
        <v>0.88864399999999999</v>
      </c>
      <c r="AB52" s="168">
        <v>0.78028500000000001</v>
      </c>
      <c r="AC52" s="168">
        <v>0.86464600000000003</v>
      </c>
      <c r="AD52" s="168">
        <v>0.93716600000000005</v>
      </c>
      <c r="AE52" s="168">
        <v>1.0375490000000001</v>
      </c>
      <c r="AF52" s="168">
        <v>0.95299900000000004</v>
      </c>
      <c r="AG52" s="168">
        <v>0.94864599999999999</v>
      </c>
      <c r="AH52" s="168">
        <v>0.98896799999999996</v>
      </c>
      <c r="AI52" s="168">
        <v>0.93493199999999999</v>
      </c>
      <c r="AJ52" s="168">
        <v>1.0131289999999999</v>
      </c>
      <c r="AK52" s="168">
        <v>1.0127679999999999</v>
      </c>
      <c r="AL52" s="168">
        <v>1.0919380000000001</v>
      </c>
      <c r="AM52" s="168">
        <v>0.98418499999999998</v>
      </c>
      <c r="AN52" s="168">
        <v>0.90092899999999998</v>
      </c>
      <c r="AO52" s="168">
        <v>0.96767999999999998</v>
      </c>
      <c r="AP52" s="168">
        <v>1.033469</v>
      </c>
      <c r="AQ52" s="168">
        <v>1.0713539999999999</v>
      </c>
      <c r="AR52" s="168">
        <v>1.095329</v>
      </c>
      <c r="AS52" s="168">
        <v>1.0775129999999999</v>
      </c>
      <c r="AT52" s="168">
        <v>0.97706300000000001</v>
      </c>
      <c r="AU52" s="168">
        <v>1.0973980000000001</v>
      </c>
      <c r="AV52" s="168">
        <v>1.0216130000000001</v>
      </c>
      <c r="AW52" s="168">
        <v>1.030999</v>
      </c>
      <c r="AX52" s="168">
        <v>0.97461299999999995</v>
      </c>
      <c r="AY52" s="168">
        <v>1.025968</v>
      </c>
      <c r="AZ52" s="168">
        <v>0.95657199999999998</v>
      </c>
      <c r="BA52" s="168">
        <v>0.91690300000000002</v>
      </c>
      <c r="BB52" s="168">
        <v>1.0124</v>
      </c>
      <c r="BC52" s="168">
        <v>0.94393499999999997</v>
      </c>
      <c r="BD52" s="168">
        <v>1.023136</v>
      </c>
      <c r="BE52" s="168">
        <v>1.027544</v>
      </c>
      <c r="BF52" s="258">
        <v>1.0265409999999999</v>
      </c>
      <c r="BG52" s="258">
        <v>0.96332969999999996</v>
      </c>
      <c r="BH52" s="258">
        <v>0.97679389999999999</v>
      </c>
      <c r="BI52" s="258">
        <v>1.0277909999999999</v>
      </c>
      <c r="BJ52" s="258">
        <v>1.052878</v>
      </c>
      <c r="BK52" s="258">
        <v>1.0093380000000001</v>
      </c>
      <c r="BL52" s="258">
        <v>0.95006219999999997</v>
      </c>
      <c r="BM52" s="258">
        <v>0.97045769999999998</v>
      </c>
      <c r="BN52" s="258">
        <v>0.99668630000000003</v>
      </c>
      <c r="BO52" s="258">
        <v>1.004114</v>
      </c>
      <c r="BP52" s="258">
        <v>1.038632</v>
      </c>
      <c r="BQ52" s="258">
        <v>1.0215529999999999</v>
      </c>
      <c r="BR52" s="258">
        <v>1.04112</v>
      </c>
      <c r="BS52" s="258">
        <v>0.98132489999999994</v>
      </c>
      <c r="BT52" s="258">
        <v>0.97282789999999997</v>
      </c>
      <c r="BU52" s="258">
        <v>1.006421</v>
      </c>
      <c r="BV52" s="258">
        <v>1.028233</v>
      </c>
    </row>
    <row r="53" spans="1:79" ht="11.15" customHeight="1" x14ac:dyDescent="0.25">
      <c r="A53" s="48"/>
      <c r="B53" s="125"/>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68"/>
      <c r="BF53" s="258"/>
      <c r="BG53" s="258"/>
      <c r="BH53" s="258"/>
      <c r="BI53" s="258"/>
      <c r="BJ53" s="258"/>
      <c r="BK53" s="258"/>
      <c r="BL53" s="258"/>
      <c r="BM53" s="258"/>
      <c r="BN53" s="258"/>
      <c r="BO53" s="258"/>
      <c r="BP53" s="258"/>
      <c r="BQ53" s="258"/>
      <c r="BR53" s="258"/>
      <c r="BS53" s="258"/>
      <c r="BT53" s="258"/>
      <c r="BU53" s="258"/>
      <c r="BV53" s="258"/>
    </row>
    <row r="54" spans="1:79" ht="11.15" customHeight="1" x14ac:dyDescent="0.25">
      <c r="A54" s="44"/>
      <c r="B54" s="122" t="s">
        <v>554</v>
      </c>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258"/>
      <c r="BG54" s="258"/>
      <c r="BH54" s="258"/>
      <c r="BI54" s="258"/>
      <c r="BJ54" s="258"/>
      <c r="BK54" s="258"/>
      <c r="BL54" s="258"/>
      <c r="BM54" s="258"/>
      <c r="BN54" s="258"/>
      <c r="BO54" s="258"/>
      <c r="BP54" s="258"/>
      <c r="BQ54" s="258"/>
      <c r="BR54" s="258"/>
      <c r="BS54" s="258"/>
      <c r="BT54" s="258"/>
      <c r="BU54" s="258"/>
      <c r="BV54" s="258"/>
    </row>
    <row r="55" spans="1:79" ht="11.15" customHeight="1" x14ac:dyDescent="0.25">
      <c r="A55" s="474" t="s">
        <v>950</v>
      </c>
      <c r="B55" s="475" t="s">
        <v>942</v>
      </c>
      <c r="C55" s="168">
        <v>0.36767699999999998</v>
      </c>
      <c r="D55" s="168">
        <v>0.42875000000000002</v>
      </c>
      <c r="E55" s="168">
        <v>0.62864500000000001</v>
      </c>
      <c r="F55" s="168">
        <v>0.80416699999999997</v>
      </c>
      <c r="G55" s="168">
        <v>0.86735499999999999</v>
      </c>
      <c r="H55" s="168">
        <v>0.85940000000000005</v>
      </c>
      <c r="I55" s="168">
        <v>0.85199999999999998</v>
      </c>
      <c r="J55" s="168">
        <v>0.80619399999999997</v>
      </c>
      <c r="K55" s="168">
        <v>0.61306700000000003</v>
      </c>
      <c r="L55" s="168">
        <v>0.40922599999999998</v>
      </c>
      <c r="M55" s="168">
        <v>0.27229999999999999</v>
      </c>
      <c r="N55" s="168">
        <v>0.34790300000000002</v>
      </c>
      <c r="O55" s="168">
        <v>0.38783800000000002</v>
      </c>
      <c r="P55" s="168">
        <v>0.381241</v>
      </c>
      <c r="Q55" s="168">
        <v>0.621</v>
      </c>
      <c r="R55" s="168">
        <v>0.68279999999999996</v>
      </c>
      <c r="S55" s="168">
        <v>0.67103199999999996</v>
      </c>
      <c r="T55" s="168">
        <v>0.71040000000000003</v>
      </c>
      <c r="U55" s="168">
        <v>0.73216099999999995</v>
      </c>
      <c r="V55" s="168">
        <v>0.712032</v>
      </c>
      <c r="W55" s="168">
        <v>0.55546600000000002</v>
      </c>
      <c r="X55" s="168">
        <v>0.40983799999999998</v>
      </c>
      <c r="Y55" s="168">
        <v>0.33329999999999999</v>
      </c>
      <c r="Z55" s="168">
        <v>0.34696700000000003</v>
      </c>
      <c r="AA55" s="168">
        <v>0.36725799999999997</v>
      </c>
      <c r="AB55" s="168">
        <v>0.34267900000000001</v>
      </c>
      <c r="AC55" s="168">
        <v>0.59422600000000003</v>
      </c>
      <c r="AD55" s="168">
        <v>0.778667</v>
      </c>
      <c r="AE55" s="168">
        <v>0.89974200000000004</v>
      </c>
      <c r="AF55" s="168">
        <v>0.88090000000000002</v>
      </c>
      <c r="AG55" s="168">
        <v>0.84980699999999998</v>
      </c>
      <c r="AH55" s="168">
        <v>0.80548399999999998</v>
      </c>
      <c r="AI55" s="168">
        <v>0.60670000000000002</v>
      </c>
      <c r="AJ55" s="168">
        <v>0.48658099999999999</v>
      </c>
      <c r="AK55" s="168">
        <v>0.38316699999999998</v>
      </c>
      <c r="AL55" s="168">
        <v>0.38809700000000003</v>
      </c>
      <c r="AM55" s="168">
        <v>0.37948300000000001</v>
      </c>
      <c r="AN55" s="168">
        <v>0.45524999999999999</v>
      </c>
      <c r="AO55" s="168">
        <v>0.63170999999999999</v>
      </c>
      <c r="AP55" s="168">
        <v>0.80969999999999998</v>
      </c>
      <c r="AQ55" s="168">
        <v>0.84464499999999998</v>
      </c>
      <c r="AR55" s="168">
        <v>0.86073299999999997</v>
      </c>
      <c r="AS55" s="168">
        <v>0.84683799999999998</v>
      </c>
      <c r="AT55" s="168">
        <v>0.80041899999999999</v>
      </c>
      <c r="AU55" s="168">
        <v>0.61103300000000005</v>
      </c>
      <c r="AV55" s="168">
        <v>0.40471000000000001</v>
      </c>
      <c r="AW55" s="168">
        <v>0.33843299999999998</v>
      </c>
      <c r="AX55" s="168">
        <v>0.33690300000000001</v>
      </c>
      <c r="AY55" s="168">
        <v>0.351742</v>
      </c>
      <c r="AZ55" s="168">
        <v>0.40903600000000001</v>
      </c>
      <c r="BA55" s="168">
        <v>0.63341899999999995</v>
      </c>
      <c r="BB55" s="168">
        <v>0.80549999999999999</v>
      </c>
      <c r="BC55" s="168">
        <v>0.84258100000000002</v>
      </c>
      <c r="BD55" s="168">
        <v>0.86868692000000003</v>
      </c>
      <c r="BE55" s="168">
        <v>0.86687568999999998</v>
      </c>
      <c r="BF55" s="258">
        <v>0.81391170000000002</v>
      </c>
      <c r="BG55" s="258">
        <v>0.59353029999999996</v>
      </c>
      <c r="BH55" s="258">
        <v>0.43598480000000001</v>
      </c>
      <c r="BI55" s="258">
        <v>0.3185925</v>
      </c>
      <c r="BJ55" s="258">
        <v>0.33480159999999998</v>
      </c>
      <c r="BK55" s="258">
        <v>0.35507719999999998</v>
      </c>
      <c r="BL55" s="258">
        <v>0.41309800000000002</v>
      </c>
      <c r="BM55" s="258">
        <v>0.6367332</v>
      </c>
      <c r="BN55" s="258">
        <v>0.78656170000000003</v>
      </c>
      <c r="BO55" s="258">
        <v>0.8460337</v>
      </c>
      <c r="BP55" s="258">
        <v>0.8660873</v>
      </c>
      <c r="BQ55" s="258">
        <v>0.85352030000000001</v>
      </c>
      <c r="BR55" s="258">
        <v>0.82359179999999999</v>
      </c>
      <c r="BS55" s="258">
        <v>0.60583770000000003</v>
      </c>
      <c r="BT55" s="258">
        <v>0.44654300000000002</v>
      </c>
      <c r="BU55" s="258">
        <v>0.31705499999999998</v>
      </c>
      <c r="BV55" s="258">
        <v>0.33101540000000002</v>
      </c>
    </row>
    <row r="56" spans="1:79" ht="11.15" customHeight="1" x14ac:dyDescent="0.25">
      <c r="A56" s="48" t="s">
        <v>738</v>
      </c>
      <c r="B56" s="141" t="s">
        <v>393</v>
      </c>
      <c r="C56" s="168">
        <v>9.7469999999999999</v>
      </c>
      <c r="D56" s="168">
        <v>9.7441790000000008</v>
      </c>
      <c r="E56" s="168">
        <v>10.060226</v>
      </c>
      <c r="F56" s="168">
        <v>10.019567</v>
      </c>
      <c r="G56" s="168">
        <v>10.229419</v>
      </c>
      <c r="H56" s="168">
        <v>10.235799999999999</v>
      </c>
      <c r="I56" s="168">
        <v>10.240226</v>
      </c>
      <c r="J56" s="168">
        <v>10.436935999999999</v>
      </c>
      <c r="K56" s="168">
        <v>9.9161330000000003</v>
      </c>
      <c r="L56" s="168">
        <v>10.258645</v>
      </c>
      <c r="M56" s="168">
        <v>10.228866999999999</v>
      </c>
      <c r="N56" s="168">
        <v>9.9917099999999994</v>
      </c>
      <c r="O56" s="168">
        <v>9.6259669999999993</v>
      </c>
      <c r="P56" s="168">
        <v>9.7424130000000009</v>
      </c>
      <c r="Q56" s="168">
        <v>8.5758379999999992</v>
      </c>
      <c r="R56" s="168">
        <v>6.3654000000000002</v>
      </c>
      <c r="S56" s="168">
        <v>7.476451</v>
      </c>
      <c r="T56" s="168">
        <v>8.7479659999999999</v>
      </c>
      <c r="U56" s="168">
        <v>9.0260960000000008</v>
      </c>
      <c r="V56" s="168">
        <v>9.3119029999999992</v>
      </c>
      <c r="W56" s="168">
        <v>9.0901329999999998</v>
      </c>
      <c r="X56" s="168">
        <v>9.2523540000000004</v>
      </c>
      <c r="Y56" s="168">
        <v>8.8832000000000004</v>
      </c>
      <c r="Z56" s="168">
        <v>8.8092900000000007</v>
      </c>
      <c r="AA56" s="168">
        <v>8.5226450000000007</v>
      </c>
      <c r="AB56" s="168">
        <v>8.395429</v>
      </c>
      <c r="AC56" s="168">
        <v>9.2858389999999993</v>
      </c>
      <c r="AD56" s="168">
        <v>9.6438000000000006</v>
      </c>
      <c r="AE56" s="168">
        <v>9.8739679999999996</v>
      </c>
      <c r="AF56" s="168">
        <v>9.9609330000000007</v>
      </c>
      <c r="AG56" s="168">
        <v>9.9340969999999995</v>
      </c>
      <c r="AH56" s="168">
        <v>9.86571</v>
      </c>
      <c r="AI56" s="168">
        <v>9.6864000000000008</v>
      </c>
      <c r="AJ56" s="168">
        <v>9.6977100000000007</v>
      </c>
      <c r="AK56" s="168">
        <v>9.7314670000000003</v>
      </c>
      <c r="AL56" s="168">
        <v>9.6662579999999991</v>
      </c>
      <c r="AM56" s="168">
        <v>8.7561289999999996</v>
      </c>
      <c r="AN56" s="168">
        <v>9.3859639999999995</v>
      </c>
      <c r="AO56" s="168">
        <v>9.5241939999999996</v>
      </c>
      <c r="AP56" s="168">
        <v>9.5483670000000007</v>
      </c>
      <c r="AQ56" s="168">
        <v>9.8384520000000002</v>
      </c>
      <c r="AR56" s="168">
        <v>9.8351659999999992</v>
      </c>
      <c r="AS56" s="168">
        <v>9.5715160000000008</v>
      </c>
      <c r="AT56" s="168">
        <v>9.8726450000000003</v>
      </c>
      <c r="AU56" s="168">
        <v>9.754467</v>
      </c>
      <c r="AV56" s="168">
        <v>9.6538389999999996</v>
      </c>
      <c r="AW56" s="168">
        <v>9.6763329999999996</v>
      </c>
      <c r="AX56" s="168">
        <v>9.4077739999999999</v>
      </c>
      <c r="AY56" s="168">
        <v>8.9342579999999998</v>
      </c>
      <c r="AZ56" s="168">
        <v>9.3062500000000004</v>
      </c>
      <c r="BA56" s="168">
        <v>9.6000650000000007</v>
      </c>
      <c r="BB56" s="168">
        <v>9.6806330000000003</v>
      </c>
      <c r="BC56" s="168">
        <v>9.8689999999999998</v>
      </c>
      <c r="BD56" s="168">
        <v>9.7565666666999995</v>
      </c>
      <c r="BE56" s="168">
        <v>9.8436508387000003</v>
      </c>
      <c r="BF56" s="258">
        <v>9.81752</v>
      </c>
      <c r="BG56" s="258">
        <v>9.5944310000000002</v>
      </c>
      <c r="BH56" s="258">
        <v>9.6688469999999995</v>
      </c>
      <c r="BI56" s="258">
        <v>9.6708949999999998</v>
      </c>
      <c r="BJ56" s="258">
        <v>9.7137410000000006</v>
      </c>
      <c r="BK56" s="258">
        <v>9.1520879999999991</v>
      </c>
      <c r="BL56" s="258">
        <v>9.5033340000000006</v>
      </c>
      <c r="BM56" s="258">
        <v>9.7924860000000002</v>
      </c>
      <c r="BN56" s="258">
        <v>9.6319879999999998</v>
      </c>
      <c r="BO56" s="258">
        <v>9.7678890000000003</v>
      </c>
      <c r="BP56" s="258">
        <v>10.118460000000001</v>
      </c>
      <c r="BQ56" s="258">
        <v>9.8127089999999999</v>
      </c>
      <c r="BR56" s="258">
        <v>10.05212</v>
      </c>
      <c r="BS56" s="258">
        <v>9.8387499999999992</v>
      </c>
      <c r="BT56" s="258">
        <v>9.7486060000000005</v>
      </c>
      <c r="BU56" s="258">
        <v>9.6793990000000001</v>
      </c>
      <c r="BV56" s="258">
        <v>9.6589620000000007</v>
      </c>
    </row>
    <row r="57" spans="1:79" ht="11.15" customHeight="1" x14ac:dyDescent="0.25">
      <c r="A57" s="48" t="s">
        <v>739</v>
      </c>
      <c r="B57" s="141" t="s">
        <v>394</v>
      </c>
      <c r="C57" s="168">
        <v>1.7710319999999999</v>
      </c>
      <c r="D57" s="168">
        <v>1.6893929999999999</v>
      </c>
      <c r="E57" s="168">
        <v>1.7279679999999999</v>
      </c>
      <c r="F57" s="168">
        <v>1.7276</v>
      </c>
      <c r="G57" s="168">
        <v>1.7285809999999999</v>
      </c>
      <c r="H57" s="168">
        <v>1.8825670000000001</v>
      </c>
      <c r="I57" s="168">
        <v>1.922323</v>
      </c>
      <c r="J57" s="168">
        <v>1.924258</v>
      </c>
      <c r="K57" s="168">
        <v>1.7987</v>
      </c>
      <c r="L57" s="168">
        <v>1.6533869999999999</v>
      </c>
      <c r="M57" s="168">
        <v>1.833467</v>
      </c>
      <c r="N57" s="168">
        <v>1.8900319999999999</v>
      </c>
      <c r="O57" s="168">
        <v>1.854419</v>
      </c>
      <c r="P57" s="168">
        <v>1.666344</v>
      </c>
      <c r="Q57" s="168">
        <v>1.3592580000000001</v>
      </c>
      <c r="R57" s="168">
        <v>0.61903300000000006</v>
      </c>
      <c r="S57" s="168">
        <v>0.50541899999999995</v>
      </c>
      <c r="T57" s="168">
        <v>0.73313300000000003</v>
      </c>
      <c r="U57" s="168">
        <v>0.83570900000000004</v>
      </c>
      <c r="V57" s="168">
        <v>0.85099999999999998</v>
      </c>
      <c r="W57" s="168">
        <v>0.79949999999999999</v>
      </c>
      <c r="X57" s="168">
        <v>0.82125800000000004</v>
      </c>
      <c r="Y57" s="168">
        <v>1.0617000000000001</v>
      </c>
      <c r="Z57" s="168">
        <v>1.1251930000000001</v>
      </c>
      <c r="AA57" s="168">
        <v>1.2263550000000001</v>
      </c>
      <c r="AB57" s="168">
        <v>0.94914299999999996</v>
      </c>
      <c r="AC57" s="168">
        <v>1.101</v>
      </c>
      <c r="AD57" s="168">
        <v>1.2626329999999999</v>
      </c>
      <c r="AE57" s="168">
        <v>1.308065</v>
      </c>
      <c r="AF57" s="168">
        <v>1.3831329999999999</v>
      </c>
      <c r="AG57" s="168">
        <v>1.423387</v>
      </c>
      <c r="AH57" s="168">
        <v>1.4352579999999999</v>
      </c>
      <c r="AI57" s="168">
        <v>1.355667</v>
      </c>
      <c r="AJ57" s="168">
        <v>1.321097</v>
      </c>
      <c r="AK57" s="168">
        <v>1.423567</v>
      </c>
      <c r="AL57" s="168">
        <v>1.5121290000000001</v>
      </c>
      <c r="AM57" s="168">
        <v>1.516548</v>
      </c>
      <c r="AN57" s="168">
        <v>1.5036430000000001</v>
      </c>
      <c r="AO57" s="168">
        <v>1.4359360000000001</v>
      </c>
      <c r="AP57" s="168">
        <v>1.6994670000000001</v>
      </c>
      <c r="AQ57" s="168">
        <v>1.7337419999999999</v>
      </c>
      <c r="AR57" s="168">
        <v>1.6865330000000001</v>
      </c>
      <c r="AS57" s="168">
        <v>1.7235480000000001</v>
      </c>
      <c r="AT57" s="168">
        <v>1.6833229999999999</v>
      </c>
      <c r="AU57" s="168">
        <v>1.607</v>
      </c>
      <c r="AV57" s="168">
        <v>1.567839</v>
      </c>
      <c r="AW57" s="168">
        <v>1.6588000000000001</v>
      </c>
      <c r="AX57" s="168">
        <v>1.5615159999999999</v>
      </c>
      <c r="AY57" s="168">
        <v>1.623097</v>
      </c>
      <c r="AZ57" s="168">
        <v>1.565536</v>
      </c>
      <c r="BA57" s="168">
        <v>1.6792579999999999</v>
      </c>
      <c r="BB57" s="168">
        <v>1.7016</v>
      </c>
      <c r="BC57" s="168">
        <v>1.6905159999999999</v>
      </c>
      <c r="BD57" s="168">
        <v>1.7491333333000001</v>
      </c>
      <c r="BE57" s="168">
        <v>1.7760014194</v>
      </c>
      <c r="BF57" s="258">
        <v>1.7735749999999999</v>
      </c>
      <c r="BG57" s="258">
        <v>1.6576839999999999</v>
      </c>
      <c r="BH57" s="258">
        <v>1.581073</v>
      </c>
      <c r="BI57" s="258">
        <v>1.651624</v>
      </c>
      <c r="BJ57" s="258">
        <v>1.702644</v>
      </c>
      <c r="BK57" s="258">
        <v>1.588438</v>
      </c>
      <c r="BL57" s="258">
        <v>1.5268459999999999</v>
      </c>
      <c r="BM57" s="258">
        <v>1.5127409999999999</v>
      </c>
      <c r="BN57" s="258">
        <v>1.5690569999999999</v>
      </c>
      <c r="BO57" s="258">
        <v>1.6083639999999999</v>
      </c>
      <c r="BP57" s="258">
        <v>1.68083</v>
      </c>
      <c r="BQ57" s="258">
        <v>1.6888259999999999</v>
      </c>
      <c r="BR57" s="258">
        <v>1.670847</v>
      </c>
      <c r="BS57" s="258">
        <v>1.5997269999999999</v>
      </c>
      <c r="BT57" s="258">
        <v>1.4957929999999999</v>
      </c>
      <c r="BU57" s="258">
        <v>1.5819479999999999</v>
      </c>
      <c r="BV57" s="258">
        <v>1.638209</v>
      </c>
    </row>
    <row r="58" spans="1:79" ht="11.15" customHeight="1" x14ac:dyDescent="0.25">
      <c r="A58" s="48" t="s">
        <v>740</v>
      </c>
      <c r="B58" s="141" t="s">
        <v>395</v>
      </c>
      <c r="C58" s="168">
        <v>5.2495159999999998</v>
      </c>
      <c r="D58" s="168">
        <v>4.9046789999999998</v>
      </c>
      <c r="E58" s="168">
        <v>4.9684189999999999</v>
      </c>
      <c r="F58" s="168">
        <v>5.0591999999999997</v>
      </c>
      <c r="G58" s="168">
        <v>5.2117100000000001</v>
      </c>
      <c r="H58" s="168">
        <v>5.3506999999999998</v>
      </c>
      <c r="I58" s="168">
        <v>5.2458070000000001</v>
      </c>
      <c r="J58" s="168">
        <v>5.2664840000000002</v>
      </c>
      <c r="K58" s="168">
        <v>5.0350000000000001</v>
      </c>
      <c r="L58" s="168">
        <v>4.7939360000000004</v>
      </c>
      <c r="M58" s="168">
        <v>5.2310999999999996</v>
      </c>
      <c r="N58" s="168">
        <v>5.3094190000000001</v>
      </c>
      <c r="O58" s="168">
        <v>5.0865479999999996</v>
      </c>
      <c r="P58" s="168">
        <v>4.812862</v>
      </c>
      <c r="Q58" s="168">
        <v>4.9529350000000001</v>
      </c>
      <c r="R58" s="168">
        <v>5.0788000000000002</v>
      </c>
      <c r="S58" s="168">
        <v>4.8181609999999999</v>
      </c>
      <c r="T58" s="168">
        <v>4.5796659999999996</v>
      </c>
      <c r="U58" s="168">
        <v>4.8427410000000002</v>
      </c>
      <c r="V58" s="168">
        <v>4.8227409999999997</v>
      </c>
      <c r="W58" s="168">
        <v>4.4935</v>
      </c>
      <c r="X58" s="168">
        <v>4.204161</v>
      </c>
      <c r="Y58" s="168">
        <v>4.5220000000000002</v>
      </c>
      <c r="Z58" s="168">
        <v>4.6329029999999998</v>
      </c>
      <c r="AA58" s="168">
        <v>4.5601609999999999</v>
      </c>
      <c r="AB58" s="168">
        <v>3.7819639999999999</v>
      </c>
      <c r="AC58" s="168">
        <v>4.5192579999999998</v>
      </c>
      <c r="AD58" s="168">
        <v>4.5959329999999996</v>
      </c>
      <c r="AE58" s="168">
        <v>4.7450000000000001</v>
      </c>
      <c r="AF58" s="168">
        <v>4.9805000000000001</v>
      </c>
      <c r="AG58" s="168">
        <v>4.8559029999999996</v>
      </c>
      <c r="AH58" s="168">
        <v>4.7416130000000001</v>
      </c>
      <c r="AI58" s="168">
        <v>4.555167</v>
      </c>
      <c r="AJ58" s="168">
        <v>4.727258</v>
      </c>
      <c r="AK58" s="168">
        <v>4.9502329999999999</v>
      </c>
      <c r="AL58" s="168">
        <v>4.9262259999999998</v>
      </c>
      <c r="AM58" s="168">
        <v>4.6440320000000002</v>
      </c>
      <c r="AN58" s="168">
        <v>4.6657500000000001</v>
      </c>
      <c r="AO58" s="168">
        <v>5.0006769999999996</v>
      </c>
      <c r="AP58" s="168">
        <v>4.8365669999999996</v>
      </c>
      <c r="AQ58" s="168">
        <v>4.982774</v>
      </c>
      <c r="AR58" s="168">
        <v>5.1930329999999998</v>
      </c>
      <c r="AS58" s="168">
        <v>5.1188710000000004</v>
      </c>
      <c r="AT58" s="168">
        <v>5.142258</v>
      </c>
      <c r="AU58" s="168">
        <v>5.1839329999999997</v>
      </c>
      <c r="AV58" s="168">
        <v>5.0772579999999996</v>
      </c>
      <c r="AW58" s="168">
        <v>5.3384669999999996</v>
      </c>
      <c r="AX58" s="168">
        <v>4.8722580000000004</v>
      </c>
      <c r="AY58" s="168">
        <v>4.70329</v>
      </c>
      <c r="AZ58" s="168">
        <v>4.695964</v>
      </c>
      <c r="BA58" s="168">
        <v>4.6852580000000001</v>
      </c>
      <c r="BB58" s="168">
        <v>4.7567329999999997</v>
      </c>
      <c r="BC58" s="168">
        <v>4.9663550000000001</v>
      </c>
      <c r="BD58" s="168">
        <v>4.9382333333000004</v>
      </c>
      <c r="BE58" s="168">
        <v>4.9830901934999998</v>
      </c>
      <c r="BF58" s="258">
        <v>5.1048109999999998</v>
      </c>
      <c r="BG58" s="258">
        <v>4.9589949999999998</v>
      </c>
      <c r="BH58" s="258">
        <v>4.8249449999999996</v>
      </c>
      <c r="BI58" s="258">
        <v>5.1506639999999999</v>
      </c>
      <c r="BJ58" s="258">
        <v>5.2955269999999999</v>
      </c>
      <c r="BK58" s="258">
        <v>4.9441540000000002</v>
      </c>
      <c r="BL58" s="258">
        <v>4.6966460000000003</v>
      </c>
      <c r="BM58" s="258">
        <v>4.8689580000000001</v>
      </c>
      <c r="BN58" s="258">
        <v>4.9860730000000002</v>
      </c>
      <c r="BO58" s="258">
        <v>5.1711559999999999</v>
      </c>
      <c r="BP58" s="258">
        <v>5.2577509999999998</v>
      </c>
      <c r="BQ58" s="258">
        <v>5.2033839999999998</v>
      </c>
      <c r="BR58" s="258">
        <v>5.1650460000000002</v>
      </c>
      <c r="BS58" s="258">
        <v>5.0178219999999998</v>
      </c>
      <c r="BT58" s="258">
        <v>4.859477</v>
      </c>
      <c r="BU58" s="258">
        <v>5.0910440000000001</v>
      </c>
      <c r="BV58" s="258">
        <v>5.2375999999999996</v>
      </c>
      <c r="BX58" s="573"/>
      <c r="BY58" s="573"/>
      <c r="BZ58" s="573"/>
      <c r="CA58" s="574"/>
    </row>
    <row r="59" spans="1:79" ht="11.15" customHeight="1" x14ac:dyDescent="0.25">
      <c r="A59" s="48" t="s">
        <v>741</v>
      </c>
      <c r="B59" s="141" t="s">
        <v>396</v>
      </c>
      <c r="C59" s="168">
        <v>0.39780700000000002</v>
      </c>
      <c r="D59" s="168">
        <v>0.30896400000000002</v>
      </c>
      <c r="E59" s="168">
        <v>0.35735499999999998</v>
      </c>
      <c r="F59" s="168">
        <v>0.38896700000000001</v>
      </c>
      <c r="G59" s="168">
        <v>0.36348399999999997</v>
      </c>
      <c r="H59" s="168">
        <v>0.42993300000000001</v>
      </c>
      <c r="I59" s="168">
        <v>0.389903</v>
      </c>
      <c r="J59" s="168">
        <v>0.40954800000000002</v>
      </c>
      <c r="K59" s="168">
        <v>0.38279999999999997</v>
      </c>
      <c r="L59" s="168">
        <v>0.33996799999999999</v>
      </c>
      <c r="M59" s="168">
        <v>0.313633</v>
      </c>
      <c r="N59" s="168">
        <v>0.24909700000000001</v>
      </c>
      <c r="O59" s="168">
        <v>0.225741</v>
      </c>
      <c r="P59" s="168">
        <v>0.25103399999999998</v>
      </c>
      <c r="Q59" s="168">
        <v>0.240871</v>
      </c>
      <c r="R59" s="168">
        <v>0.13856599999999999</v>
      </c>
      <c r="S59" s="168">
        <v>0.14274100000000001</v>
      </c>
      <c r="T59" s="168">
        <v>0.2384</v>
      </c>
      <c r="U59" s="168">
        <v>0.21867700000000001</v>
      </c>
      <c r="V59" s="168">
        <v>0.19267699999999999</v>
      </c>
      <c r="W59" s="168">
        <v>0.16733300000000001</v>
      </c>
      <c r="X59" s="168">
        <v>0.14751600000000001</v>
      </c>
      <c r="Y59" s="168">
        <v>0.1532</v>
      </c>
      <c r="Z59" s="168">
        <v>0.145677</v>
      </c>
      <c r="AA59" s="168">
        <v>0.178871</v>
      </c>
      <c r="AB59" s="168">
        <v>0.18767900000000001</v>
      </c>
      <c r="AC59" s="168">
        <v>0.223774</v>
      </c>
      <c r="AD59" s="168">
        <v>0.18713299999999999</v>
      </c>
      <c r="AE59" s="168">
        <v>0.209452</v>
      </c>
      <c r="AF59" s="168">
        <v>0.2293</v>
      </c>
      <c r="AG59" s="168">
        <v>0.24516099999999999</v>
      </c>
      <c r="AH59" s="168">
        <v>0.231097</v>
      </c>
      <c r="AI59" s="168">
        <v>0.18490000000000001</v>
      </c>
      <c r="AJ59" s="168">
        <v>0.22225800000000001</v>
      </c>
      <c r="AK59" s="168">
        <v>0.24640000000000001</v>
      </c>
      <c r="AL59" s="168">
        <v>0.21035499999999999</v>
      </c>
      <c r="AM59" s="168">
        <v>0.26267699999999999</v>
      </c>
      <c r="AN59" s="168">
        <v>0.21832099999999999</v>
      </c>
      <c r="AO59" s="168">
        <v>0.30058099999999999</v>
      </c>
      <c r="AP59" s="168">
        <v>0.22670000000000001</v>
      </c>
      <c r="AQ59" s="168">
        <v>0.24219399999999999</v>
      </c>
      <c r="AR59" s="168">
        <v>0.20396600000000001</v>
      </c>
      <c r="AS59" s="168">
        <v>0.21774099999999999</v>
      </c>
      <c r="AT59" s="168">
        <v>0.27419399999999999</v>
      </c>
      <c r="AU59" s="168">
        <v>0.29573300000000002</v>
      </c>
      <c r="AV59" s="168">
        <v>0.25316100000000002</v>
      </c>
      <c r="AW59" s="168">
        <v>0.21890000000000001</v>
      </c>
      <c r="AX59" s="168">
        <v>0.27190300000000001</v>
      </c>
      <c r="AY59" s="168">
        <v>0.26151600000000003</v>
      </c>
      <c r="AZ59" s="168">
        <v>0.27600000000000002</v>
      </c>
      <c r="BA59" s="168">
        <v>0.27609699999999998</v>
      </c>
      <c r="BB59" s="168">
        <v>0.2873</v>
      </c>
      <c r="BC59" s="168">
        <v>0.27777400000000002</v>
      </c>
      <c r="BD59" s="168">
        <v>0.18126666666999999</v>
      </c>
      <c r="BE59" s="168">
        <v>0.24891665805999999</v>
      </c>
      <c r="BF59" s="258">
        <v>0.26096340000000001</v>
      </c>
      <c r="BG59" s="258">
        <v>0.2692099</v>
      </c>
      <c r="BH59" s="258">
        <v>0.26658189999999998</v>
      </c>
      <c r="BI59" s="258">
        <v>0.2761246</v>
      </c>
      <c r="BJ59" s="258">
        <v>0.26038339999999999</v>
      </c>
      <c r="BK59" s="258">
        <v>0.28878239999999999</v>
      </c>
      <c r="BL59" s="258">
        <v>0.20061000000000001</v>
      </c>
      <c r="BM59" s="258">
        <v>0.23916309999999999</v>
      </c>
      <c r="BN59" s="258">
        <v>0.2238829</v>
      </c>
      <c r="BO59" s="258">
        <v>0.2144199</v>
      </c>
      <c r="BP59" s="258">
        <v>0.2131102</v>
      </c>
      <c r="BQ59" s="258">
        <v>0.24555389999999999</v>
      </c>
      <c r="BR59" s="258">
        <v>0.26203130000000002</v>
      </c>
      <c r="BS59" s="258">
        <v>0.2465685</v>
      </c>
      <c r="BT59" s="258">
        <v>0.249304</v>
      </c>
      <c r="BU59" s="258">
        <v>0.17424990000000001</v>
      </c>
      <c r="BV59" s="258">
        <v>0.19517609999999999</v>
      </c>
    </row>
    <row r="60" spans="1:79" ht="11.15" customHeight="1" x14ac:dyDescent="0.25">
      <c r="A60" s="48" t="s">
        <v>742</v>
      </c>
      <c r="B60" s="475" t="s">
        <v>951</v>
      </c>
      <c r="C60" s="168">
        <v>2.4483869999999999</v>
      </c>
      <c r="D60" s="168">
        <v>2.3031419999999998</v>
      </c>
      <c r="E60" s="168">
        <v>2.3227120000000001</v>
      </c>
      <c r="F60" s="168">
        <v>2.3742320000000001</v>
      </c>
      <c r="G60" s="168">
        <v>2.3624839999999998</v>
      </c>
      <c r="H60" s="168">
        <v>2.453967</v>
      </c>
      <c r="I60" s="168">
        <v>2.6321300000000001</v>
      </c>
      <c r="J60" s="168">
        <v>2.6128079999999998</v>
      </c>
      <c r="K60" s="168">
        <v>2.4535330000000002</v>
      </c>
      <c r="L60" s="168">
        <v>2.3083550000000002</v>
      </c>
      <c r="M60" s="168">
        <v>2.4489000000000001</v>
      </c>
      <c r="N60" s="168">
        <v>2.5888710000000001</v>
      </c>
      <c r="O60" s="168">
        <v>2.485608</v>
      </c>
      <c r="P60" s="168">
        <v>2.4087890000000001</v>
      </c>
      <c r="Q60" s="168">
        <v>2.3289960000000001</v>
      </c>
      <c r="R60" s="168">
        <v>2.1066980000000002</v>
      </c>
      <c r="S60" s="168">
        <v>2.117448</v>
      </c>
      <c r="T60" s="168">
        <v>2.204996</v>
      </c>
      <c r="U60" s="168">
        <v>2.3503509999999999</v>
      </c>
      <c r="V60" s="168">
        <v>2.2820939999999998</v>
      </c>
      <c r="W60" s="168">
        <v>2.2138620000000002</v>
      </c>
      <c r="X60" s="168">
        <v>2.154318</v>
      </c>
      <c r="Y60" s="168">
        <v>2.2180970000000002</v>
      </c>
      <c r="Z60" s="168">
        <v>2.2107049999999999</v>
      </c>
      <c r="AA60" s="168">
        <v>2.2344179999999998</v>
      </c>
      <c r="AB60" s="168">
        <v>1.916571</v>
      </c>
      <c r="AC60" s="168">
        <v>2.1257429999999999</v>
      </c>
      <c r="AD60" s="168">
        <v>2.3099340000000002</v>
      </c>
      <c r="AE60" s="168">
        <v>2.4504839999999999</v>
      </c>
      <c r="AF60" s="168">
        <v>2.5179649999999998</v>
      </c>
      <c r="AG60" s="168">
        <v>2.4621620000000002</v>
      </c>
      <c r="AH60" s="168">
        <v>2.4990969999999999</v>
      </c>
      <c r="AI60" s="168">
        <v>2.3595980000000001</v>
      </c>
      <c r="AJ60" s="168">
        <v>2.2569029999999999</v>
      </c>
      <c r="AK60" s="168">
        <v>2.3410009999999999</v>
      </c>
      <c r="AL60" s="168">
        <v>2.3891309999999999</v>
      </c>
      <c r="AM60" s="168">
        <v>2.2803490000000002</v>
      </c>
      <c r="AN60" s="168">
        <v>2.2019639999999998</v>
      </c>
      <c r="AO60" s="168">
        <v>2.2906460000000002</v>
      </c>
      <c r="AP60" s="168">
        <v>2.3262670000000001</v>
      </c>
      <c r="AQ60" s="168">
        <v>2.38558</v>
      </c>
      <c r="AR60" s="168">
        <v>2.454329</v>
      </c>
      <c r="AS60" s="168">
        <v>2.4597380000000002</v>
      </c>
      <c r="AT60" s="168">
        <v>2.3564829999999999</v>
      </c>
      <c r="AU60" s="168">
        <v>2.382933</v>
      </c>
      <c r="AV60" s="168">
        <v>2.2897090000000002</v>
      </c>
      <c r="AW60" s="168">
        <v>2.4104999999999999</v>
      </c>
      <c r="AX60" s="168">
        <v>2.204323</v>
      </c>
      <c r="AY60" s="168">
        <v>2.2204839999999999</v>
      </c>
      <c r="AZ60" s="168">
        <v>2.1826080000000001</v>
      </c>
      <c r="BA60" s="168">
        <v>2.212872</v>
      </c>
      <c r="BB60" s="168">
        <v>2.2790680000000001</v>
      </c>
      <c r="BC60" s="168">
        <v>2.3726129999999999</v>
      </c>
      <c r="BD60" s="168">
        <v>2.4590153714</v>
      </c>
      <c r="BE60" s="168">
        <v>2.5511815797000001</v>
      </c>
      <c r="BF60" s="258">
        <v>2.5552199999999998</v>
      </c>
      <c r="BG60" s="258">
        <v>2.4293490000000002</v>
      </c>
      <c r="BH60" s="258">
        <v>2.3684470000000002</v>
      </c>
      <c r="BI60" s="258">
        <v>2.4619420000000001</v>
      </c>
      <c r="BJ60" s="258">
        <v>2.4867219999999999</v>
      </c>
      <c r="BK60" s="258">
        <v>2.3318099999999999</v>
      </c>
      <c r="BL60" s="258">
        <v>2.2958500000000002</v>
      </c>
      <c r="BM60" s="258">
        <v>2.3158910000000001</v>
      </c>
      <c r="BN60" s="258">
        <v>2.4218459999999999</v>
      </c>
      <c r="BO60" s="258">
        <v>2.5070760000000001</v>
      </c>
      <c r="BP60" s="258">
        <v>2.561213</v>
      </c>
      <c r="BQ60" s="258">
        <v>2.5722390000000002</v>
      </c>
      <c r="BR60" s="258">
        <v>2.5552839999999999</v>
      </c>
      <c r="BS60" s="258">
        <v>2.4833159999999999</v>
      </c>
      <c r="BT60" s="258">
        <v>2.3695590000000002</v>
      </c>
      <c r="BU60" s="258">
        <v>2.4614090000000002</v>
      </c>
      <c r="BV60" s="258">
        <v>2.5003449999999998</v>
      </c>
    </row>
    <row r="61" spans="1:79" ht="11.15" customHeight="1" x14ac:dyDescent="0.25">
      <c r="A61" s="48" t="s">
        <v>743</v>
      </c>
      <c r="B61" s="141" t="s">
        <v>555</v>
      </c>
      <c r="C61" s="168">
        <v>19.981418999999999</v>
      </c>
      <c r="D61" s="168">
        <v>19.379107000000001</v>
      </c>
      <c r="E61" s="168">
        <v>20.065325000000001</v>
      </c>
      <c r="F61" s="168">
        <v>20.373733000000001</v>
      </c>
      <c r="G61" s="168">
        <v>20.763033</v>
      </c>
      <c r="H61" s="168">
        <v>21.212367</v>
      </c>
      <c r="I61" s="168">
        <v>21.282388999999998</v>
      </c>
      <c r="J61" s="168">
        <v>21.456227999999999</v>
      </c>
      <c r="K61" s="168">
        <v>20.199233</v>
      </c>
      <c r="L61" s="168">
        <v>19.763517</v>
      </c>
      <c r="M61" s="168">
        <v>20.328267</v>
      </c>
      <c r="N61" s="168">
        <v>20.377032</v>
      </c>
      <c r="O61" s="168">
        <v>19.666121</v>
      </c>
      <c r="P61" s="168">
        <v>19.262682999999999</v>
      </c>
      <c r="Q61" s="168">
        <v>18.078897999999999</v>
      </c>
      <c r="R61" s="168">
        <v>14.991296999999999</v>
      </c>
      <c r="S61" s="168">
        <v>15.731252</v>
      </c>
      <c r="T61" s="168">
        <v>17.214561</v>
      </c>
      <c r="U61" s="168">
        <v>18.005735000000001</v>
      </c>
      <c r="V61" s="168">
        <v>18.172446999999998</v>
      </c>
      <c r="W61" s="168">
        <v>17.319794000000002</v>
      </c>
      <c r="X61" s="168">
        <v>16.989445</v>
      </c>
      <c r="Y61" s="168">
        <v>17.171496999999999</v>
      </c>
      <c r="Z61" s="168">
        <v>17.270734999999998</v>
      </c>
      <c r="AA61" s="168">
        <v>17.089708000000002</v>
      </c>
      <c r="AB61" s="168">
        <v>15.573465000000001</v>
      </c>
      <c r="AC61" s="168">
        <v>17.84984</v>
      </c>
      <c r="AD61" s="168">
        <v>18.778099999999998</v>
      </c>
      <c r="AE61" s="168">
        <v>19.486711</v>
      </c>
      <c r="AF61" s="168">
        <v>19.952731</v>
      </c>
      <c r="AG61" s="168">
        <v>19.770517000000002</v>
      </c>
      <c r="AH61" s="168">
        <v>19.578258999999999</v>
      </c>
      <c r="AI61" s="168">
        <v>18.748432000000001</v>
      </c>
      <c r="AJ61" s="168">
        <v>18.711807</v>
      </c>
      <c r="AK61" s="168">
        <v>19.075835000000001</v>
      </c>
      <c r="AL61" s="168">
        <v>19.092196000000001</v>
      </c>
      <c r="AM61" s="168">
        <v>17.839217999999999</v>
      </c>
      <c r="AN61" s="168">
        <v>18.430892</v>
      </c>
      <c r="AO61" s="168">
        <v>19.183744000000001</v>
      </c>
      <c r="AP61" s="168">
        <v>19.447068000000002</v>
      </c>
      <c r="AQ61" s="168">
        <v>20.027387000000001</v>
      </c>
      <c r="AR61" s="168">
        <v>20.23376</v>
      </c>
      <c r="AS61" s="168">
        <v>19.938251999999999</v>
      </c>
      <c r="AT61" s="168">
        <v>20.129321999999998</v>
      </c>
      <c r="AU61" s="168">
        <v>19.835099</v>
      </c>
      <c r="AV61" s="168">
        <v>19.246516</v>
      </c>
      <c r="AW61" s="168">
        <v>19.641432999999999</v>
      </c>
      <c r="AX61" s="168">
        <v>18.654677</v>
      </c>
      <c r="AY61" s="168">
        <v>18.094387000000001</v>
      </c>
      <c r="AZ61" s="168">
        <v>18.435393999999999</v>
      </c>
      <c r="BA61" s="168">
        <v>19.086969</v>
      </c>
      <c r="BB61" s="168">
        <v>19.510833999999999</v>
      </c>
      <c r="BC61" s="168">
        <v>20.018839</v>
      </c>
      <c r="BD61" s="168">
        <v>19.952902291000001</v>
      </c>
      <c r="BE61" s="168">
        <v>20.269716378999998</v>
      </c>
      <c r="BF61" s="258">
        <v>20.326000000000001</v>
      </c>
      <c r="BG61" s="258">
        <v>19.5032</v>
      </c>
      <c r="BH61" s="258">
        <v>19.145879999999998</v>
      </c>
      <c r="BI61" s="258">
        <v>19.52984</v>
      </c>
      <c r="BJ61" s="258">
        <v>19.79382</v>
      </c>
      <c r="BK61" s="258">
        <v>18.660350000000001</v>
      </c>
      <c r="BL61" s="258">
        <v>18.636379999999999</v>
      </c>
      <c r="BM61" s="258">
        <v>19.365970000000001</v>
      </c>
      <c r="BN61" s="258">
        <v>19.619409999999998</v>
      </c>
      <c r="BO61" s="258">
        <v>20.114940000000001</v>
      </c>
      <c r="BP61" s="258">
        <v>20.69745</v>
      </c>
      <c r="BQ61" s="258">
        <v>20.37623</v>
      </c>
      <c r="BR61" s="258">
        <v>20.528919999999999</v>
      </c>
      <c r="BS61" s="258">
        <v>19.792020000000001</v>
      </c>
      <c r="BT61" s="258">
        <v>19.169280000000001</v>
      </c>
      <c r="BU61" s="258">
        <v>19.305109999999999</v>
      </c>
      <c r="BV61" s="258">
        <v>19.561309999999999</v>
      </c>
    </row>
    <row r="62" spans="1:79" ht="11.15" customHeight="1" x14ac:dyDescent="0.25">
      <c r="A62" s="48"/>
      <c r="B62" s="123"/>
      <c r="C62" s="168"/>
      <c r="D62" s="168"/>
      <c r="E62" s="168"/>
      <c r="F62" s="168"/>
      <c r="G62" s="168"/>
      <c r="H62" s="168"/>
      <c r="I62" s="16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258"/>
      <c r="BG62" s="258"/>
      <c r="BH62" s="258"/>
      <c r="BI62" s="258"/>
      <c r="BJ62" s="258"/>
      <c r="BK62" s="258"/>
      <c r="BL62" s="258"/>
      <c r="BM62" s="258"/>
      <c r="BN62" s="258"/>
      <c r="BO62" s="258"/>
      <c r="BP62" s="258"/>
      <c r="BQ62" s="258"/>
      <c r="BR62" s="258"/>
      <c r="BS62" s="258"/>
      <c r="BT62" s="258"/>
      <c r="BU62" s="258"/>
      <c r="BV62" s="258"/>
    </row>
    <row r="63" spans="1:79" ht="11.15" customHeight="1" x14ac:dyDescent="0.25">
      <c r="A63" s="48" t="s">
        <v>746</v>
      </c>
      <c r="B63" s="142" t="s">
        <v>398</v>
      </c>
      <c r="C63" s="168">
        <v>17.110903</v>
      </c>
      <c r="D63" s="168">
        <v>16.160429000000001</v>
      </c>
      <c r="E63" s="168">
        <v>16.323419000000001</v>
      </c>
      <c r="F63" s="168">
        <v>16.691299999999998</v>
      </c>
      <c r="G63" s="168">
        <v>17.043194</v>
      </c>
      <c r="H63" s="168">
        <v>17.698799999999999</v>
      </c>
      <c r="I63" s="168">
        <v>17.686710000000001</v>
      </c>
      <c r="J63" s="168">
        <v>17.833161</v>
      </c>
      <c r="K63" s="168">
        <v>16.727699999999999</v>
      </c>
      <c r="L63" s="168">
        <v>16.127742000000001</v>
      </c>
      <c r="M63" s="168">
        <v>17.040566999999999</v>
      </c>
      <c r="N63" s="168">
        <v>17.395354999999999</v>
      </c>
      <c r="O63" s="168">
        <v>16.860194</v>
      </c>
      <c r="P63" s="168">
        <v>16.505552000000002</v>
      </c>
      <c r="Q63" s="168">
        <v>15.755839</v>
      </c>
      <c r="R63" s="168">
        <v>13.314567</v>
      </c>
      <c r="S63" s="168">
        <v>13.428580999999999</v>
      </c>
      <c r="T63" s="168">
        <v>14.217067</v>
      </c>
      <c r="U63" s="168">
        <v>14.823968000000001</v>
      </c>
      <c r="V63" s="168">
        <v>14.692838999999999</v>
      </c>
      <c r="W63" s="168">
        <v>14.137600000000001</v>
      </c>
      <c r="X63" s="168">
        <v>13.845774</v>
      </c>
      <c r="Y63" s="168">
        <v>14.5802</v>
      </c>
      <c r="Z63" s="168">
        <v>14.539097</v>
      </c>
      <c r="AA63" s="168">
        <v>14.974968000000001</v>
      </c>
      <c r="AB63" s="168">
        <v>12.803321</v>
      </c>
      <c r="AC63" s="168">
        <v>14.838160999999999</v>
      </c>
      <c r="AD63" s="168">
        <v>15.635199999999999</v>
      </c>
      <c r="AE63" s="168">
        <v>16.130548000000001</v>
      </c>
      <c r="AF63" s="168">
        <v>16.742899999999999</v>
      </c>
      <c r="AG63" s="168">
        <v>16.48171</v>
      </c>
      <c r="AH63" s="168">
        <v>16.380516</v>
      </c>
      <c r="AI63" s="168">
        <v>15.802467</v>
      </c>
      <c r="AJ63" s="168">
        <v>15.604419</v>
      </c>
      <c r="AK63" s="168">
        <v>16.159666999999999</v>
      </c>
      <c r="AL63" s="168">
        <v>16.308807000000002</v>
      </c>
      <c r="AM63" s="168">
        <v>15.918096</v>
      </c>
      <c r="AN63" s="168">
        <v>15.885536</v>
      </c>
      <c r="AO63" s="168">
        <v>16.378323000000002</v>
      </c>
      <c r="AP63" s="168">
        <v>16.082999999999998</v>
      </c>
      <c r="AQ63" s="168">
        <v>16.675160999999999</v>
      </c>
      <c r="AR63" s="168">
        <v>17.084399999999999</v>
      </c>
      <c r="AS63" s="168">
        <v>16.886258000000002</v>
      </c>
      <c r="AT63" s="168">
        <v>16.903419</v>
      </c>
      <c r="AU63" s="168">
        <v>16.660900000000002</v>
      </c>
      <c r="AV63" s="168">
        <v>16.265871000000001</v>
      </c>
      <c r="AW63" s="168">
        <v>16.939966999999999</v>
      </c>
      <c r="AX63" s="168">
        <v>15.842936</v>
      </c>
      <c r="AY63" s="168">
        <v>15.624000000000001</v>
      </c>
      <c r="AZ63" s="168">
        <v>15.688036</v>
      </c>
      <c r="BA63" s="168">
        <v>16.025516</v>
      </c>
      <c r="BB63" s="168">
        <v>16.462733</v>
      </c>
      <c r="BC63" s="168">
        <v>16.756322999999998</v>
      </c>
      <c r="BD63" s="168">
        <v>16.924866667</v>
      </c>
      <c r="BE63" s="168">
        <v>17.049007742000001</v>
      </c>
      <c r="BF63" s="258">
        <v>16.7911</v>
      </c>
      <c r="BG63" s="258">
        <v>16.113230000000001</v>
      </c>
      <c r="BH63" s="258">
        <v>15.67074</v>
      </c>
      <c r="BI63" s="258">
        <v>16.37499</v>
      </c>
      <c r="BJ63" s="258">
        <v>16.6096</v>
      </c>
      <c r="BK63" s="258">
        <v>16.064820000000001</v>
      </c>
      <c r="BL63" s="258">
        <v>15.59535</v>
      </c>
      <c r="BM63" s="258">
        <v>16.009650000000001</v>
      </c>
      <c r="BN63" s="258">
        <v>16.314769999999999</v>
      </c>
      <c r="BO63" s="258">
        <v>16.628920000000001</v>
      </c>
      <c r="BP63" s="258">
        <v>17.176120000000001</v>
      </c>
      <c r="BQ63" s="258">
        <v>17.003350000000001</v>
      </c>
      <c r="BR63" s="258">
        <v>17.033439999999999</v>
      </c>
      <c r="BS63" s="258">
        <v>16.411200000000001</v>
      </c>
      <c r="BT63" s="258">
        <v>15.70321</v>
      </c>
      <c r="BU63" s="258">
        <v>16.19481</v>
      </c>
      <c r="BV63" s="258">
        <v>16.406949999999998</v>
      </c>
    </row>
    <row r="64" spans="1:79" ht="11.15" customHeight="1" x14ac:dyDescent="0.25">
      <c r="A64" s="48" t="s">
        <v>744</v>
      </c>
      <c r="B64" s="142" t="s">
        <v>397</v>
      </c>
      <c r="C64" s="168">
        <v>18.808434999999999</v>
      </c>
      <c r="D64" s="168">
        <v>18.808434999999999</v>
      </c>
      <c r="E64" s="168">
        <v>18.808434999999999</v>
      </c>
      <c r="F64" s="168">
        <v>18.808434999999999</v>
      </c>
      <c r="G64" s="168">
        <v>18.808434999999999</v>
      </c>
      <c r="H64" s="168">
        <v>18.808434999999999</v>
      </c>
      <c r="I64" s="168">
        <v>18.808434999999999</v>
      </c>
      <c r="J64" s="168">
        <v>18.808434999999999</v>
      </c>
      <c r="K64" s="168">
        <v>18.808434999999999</v>
      </c>
      <c r="L64" s="168">
        <v>18.808434999999999</v>
      </c>
      <c r="M64" s="168">
        <v>18.808434999999999</v>
      </c>
      <c r="N64" s="168">
        <v>18.808434999999999</v>
      </c>
      <c r="O64" s="168">
        <v>18.976085000000001</v>
      </c>
      <c r="P64" s="168">
        <v>18.976085000000001</v>
      </c>
      <c r="Q64" s="168">
        <v>18.976085000000001</v>
      </c>
      <c r="R64" s="168">
        <v>18.976085000000001</v>
      </c>
      <c r="S64" s="168">
        <v>18.641085</v>
      </c>
      <c r="T64" s="168">
        <v>18.622084999999998</v>
      </c>
      <c r="U64" s="168">
        <v>18.622084999999998</v>
      </c>
      <c r="V64" s="168">
        <v>18.622084999999998</v>
      </c>
      <c r="W64" s="168">
        <v>18.386085000000001</v>
      </c>
      <c r="X64" s="168">
        <v>18.386085000000001</v>
      </c>
      <c r="Y64" s="168">
        <v>18.386085000000001</v>
      </c>
      <c r="Z64" s="168">
        <v>18.386085000000001</v>
      </c>
      <c r="AA64" s="168">
        <v>18.127700000000001</v>
      </c>
      <c r="AB64" s="168">
        <v>18.127700000000001</v>
      </c>
      <c r="AC64" s="168">
        <v>18.127700000000001</v>
      </c>
      <c r="AD64" s="168">
        <v>18.127700000000001</v>
      </c>
      <c r="AE64" s="168">
        <v>18.127700000000001</v>
      </c>
      <c r="AF64" s="168">
        <v>18.127700000000001</v>
      </c>
      <c r="AG64" s="168">
        <v>18.129300000000001</v>
      </c>
      <c r="AH64" s="168">
        <v>18.130400000000002</v>
      </c>
      <c r="AI64" s="168">
        <v>18.130400000000002</v>
      </c>
      <c r="AJ64" s="168">
        <v>18.132100000000001</v>
      </c>
      <c r="AK64" s="168">
        <v>18.132100000000001</v>
      </c>
      <c r="AL64" s="168">
        <v>17.8765</v>
      </c>
      <c r="AM64" s="168">
        <v>17.940809999999999</v>
      </c>
      <c r="AN64" s="168">
        <v>17.940809999999999</v>
      </c>
      <c r="AO64" s="168">
        <v>17.943809999999999</v>
      </c>
      <c r="AP64" s="168">
        <v>17.943809999999999</v>
      </c>
      <c r="AQ64" s="168">
        <v>17.943809999999999</v>
      </c>
      <c r="AR64" s="168">
        <v>17.943809999999999</v>
      </c>
      <c r="AS64" s="168">
        <v>17.96181</v>
      </c>
      <c r="AT64" s="168">
        <v>17.96181</v>
      </c>
      <c r="AU64" s="168">
        <v>18.021809999999999</v>
      </c>
      <c r="AV64" s="168">
        <v>18.015309999999999</v>
      </c>
      <c r="AW64" s="168">
        <v>18.002310000000001</v>
      </c>
      <c r="AX64" s="168">
        <v>18.003609999999998</v>
      </c>
      <c r="AY64" s="168">
        <v>18.061368999999999</v>
      </c>
      <c r="AZ64" s="168">
        <v>18.031369000000002</v>
      </c>
      <c r="BA64" s="168">
        <v>18.270368999999999</v>
      </c>
      <c r="BB64" s="168">
        <v>18.270368999999999</v>
      </c>
      <c r="BC64" s="168">
        <v>18.270368999999999</v>
      </c>
      <c r="BD64" s="168">
        <v>18.27</v>
      </c>
      <c r="BE64" s="168">
        <v>18.309999999999999</v>
      </c>
      <c r="BF64" s="258">
        <v>18.309999999999999</v>
      </c>
      <c r="BG64" s="258">
        <v>18.309999999999999</v>
      </c>
      <c r="BH64" s="258">
        <v>18.309999999999999</v>
      </c>
      <c r="BI64" s="258">
        <v>18.309999999999999</v>
      </c>
      <c r="BJ64" s="258">
        <v>18.309999999999999</v>
      </c>
      <c r="BK64" s="258">
        <v>18.309999999999999</v>
      </c>
      <c r="BL64" s="258">
        <v>18.309999999999999</v>
      </c>
      <c r="BM64" s="258">
        <v>18.309999999999999</v>
      </c>
      <c r="BN64" s="258">
        <v>18.309999999999999</v>
      </c>
      <c r="BO64" s="258">
        <v>18.309999999999999</v>
      </c>
      <c r="BP64" s="258">
        <v>18.309999999999999</v>
      </c>
      <c r="BQ64" s="258">
        <v>18.309999999999999</v>
      </c>
      <c r="BR64" s="258">
        <v>18.324999999999999</v>
      </c>
      <c r="BS64" s="258">
        <v>18.324999999999999</v>
      </c>
      <c r="BT64" s="258">
        <v>18.324999999999999</v>
      </c>
      <c r="BU64" s="258">
        <v>18.324999999999999</v>
      </c>
      <c r="BV64" s="258">
        <v>18.324999999999999</v>
      </c>
    </row>
    <row r="65" spans="1:74" ht="11.15" customHeight="1" x14ac:dyDescent="0.25">
      <c r="A65" s="48" t="s">
        <v>745</v>
      </c>
      <c r="B65" s="143" t="s">
        <v>659</v>
      </c>
      <c r="C65" s="169">
        <v>0.90974623885999994</v>
      </c>
      <c r="D65" s="169">
        <v>0.85921178450000002</v>
      </c>
      <c r="E65" s="169">
        <v>0.86787757727000003</v>
      </c>
      <c r="F65" s="169">
        <v>0.88743693986000005</v>
      </c>
      <c r="G65" s="169">
        <v>0.90614631148000002</v>
      </c>
      <c r="H65" s="169">
        <v>0.94100333174999995</v>
      </c>
      <c r="I65" s="169">
        <v>0.94036053504999995</v>
      </c>
      <c r="J65" s="169">
        <v>0.94814698830999999</v>
      </c>
      <c r="K65" s="169">
        <v>0.88937224175999996</v>
      </c>
      <c r="L65" s="169">
        <v>0.85747389402999996</v>
      </c>
      <c r="M65" s="169">
        <v>0.90600664010999998</v>
      </c>
      <c r="N65" s="169">
        <v>0.92486987886000005</v>
      </c>
      <c r="O65" s="169">
        <v>0.88849696868000005</v>
      </c>
      <c r="P65" s="169">
        <v>0.86980807684999994</v>
      </c>
      <c r="Q65" s="169">
        <v>0.83029976941999994</v>
      </c>
      <c r="R65" s="169">
        <v>0.70164983978999995</v>
      </c>
      <c r="S65" s="169">
        <v>0.72037550389000005</v>
      </c>
      <c r="T65" s="169">
        <v>0.76345194428999996</v>
      </c>
      <c r="U65" s="169">
        <v>0.79604233360999999</v>
      </c>
      <c r="V65" s="169">
        <v>0.78900074831</v>
      </c>
      <c r="W65" s="169">
        <v>0.76892932888999999</v>
      </c>
      <c r="X65" s="169">
        <v>0.75305721691000005</v>
      </c>
      <c r="Y65" s="169">
        <v>0.79300188158999996</v>
      </c>
      <c r="Z65" s="169">
        <v>0.79076633226000004</v>
      </c>
      <c r="AA65" s="169">
        <v>0.82608207329000005</v>
      </c>
      <c r="AB65" s="169">
        <v>0.70628491203999999</v>
      </c>
      <c r="AC65" s="169">
        <v>0.81853522509999999</v>
      </c>
      <c r="AD65" s="169">
        <v>0.86250324089999997</v>
      </c>
      <c r="AE65" s="169">
        <v>0.88982871516999995</v>
      </c>
      <c r="AF65" s="169">
        <v>0.92360862105999997</v>
      </c>
      <c r="AG65" s="169">
        <v>0.90912004323999995</v>
      </c>
      <c r="AH65" s="169">
        <v>0.90348343113999996</v>
      </c>
      <c r="AI65" s="169">
        <v>0.87160057142000003</v>
      </c>
      <c r="AJ65" s="169">
        <v>0.86059634570999999</v>
      </c>
      <c r="AK65" s="169">
        <v>0.89121872260000001</v>
      </c>
      <c r="AL65" s="169">
        <v>0.91230425419000005</v>
      </c>
      <c r="AM65" s="169">
        <v>0.88725626099999999</v>
      </c>
      <c r="AN65" s="169">
        <v>0.88544140425999995</v>
      </c>
      <c r="AO65" s="169">
        <v>0.91275615378999997</v>
      </c>
      <c r="AP65" s="169">
        <v>0.89629794341000002</v>
      </c>
      <c r="AQ65" s="169">
        <v>0.92929879439999996</v>
      </c>
      <c r="AR65" s="169">
        <v>0.95210548930000005</v>
      </c>
      <c r="AS65" s="169">
        <v>0.94012006584999996</v>
      </c>
      <c r="AT65" s="169">
        <v>0.94107548181</v>
      </c>
      <c r="AU65" s="169">
        <v>0.92448538742999997</v>
      </c>
      <c r="AV65" s="169">
        <v>0.90289154057999998</v>
      </c>
      <c r="AW65" s="169">
        <v>0.94098851758000002</v>
      </c>
      <c r="AX65" s="169">
        <v>0.87998662490000001</v>
      </c>
      <c r="AY65" s="169">
        <v>0.86505070573999998</v>
      </c>
      <c r="AZ65" s="169">
        <v>0.87004131521999994</v>
      </c>
      <c r="BA65" s="169">
        <v>0.87713149088999998</v>
      </c>
      <c r="BB65" s="169">
        <v>0.90106187784000003</v>
      </c>
      <c r="BC65" s="169">
        <v>0.91713106614999995</v>
      </c>
      <c r="BD65" s="169">
        <v>0.92637474912999995</v>
      </c>
      <c r="BE65" s="169">
        <v>0.93113095259000001</v>
      </c>
      <c r="BF65" s="280">
        <v>0.91704529999999995</v>
      </c>
      <c r="BG65" s="280">
        <v>0.88002340000000001</v>
      </c>
      <c r="BH65" s="280">
        <v>0.85585670000000003</v>
      </c>
      <c r="BI65" s="280">
        <v>0.89431959999999999</v>
      </c>
      <c r="BJ65" s="280">
        <v>0.90713270000000001</v>
      </c>
      <c r="BK65" s="280">
        <v>0.87737960000000004</v>
      </c>
      <c r="BL65" s="280">
        <v>0.85173960000000004</v>
      </c>
      <c r="BM65" s="280">
        <v>0.87436650000000005</v>
      </c>
      <c r="BN65" s="280">
        <v>0.89103049999999995</v>
      </c>
      <c r="BO65" s="280">
        <v>0.90818779999999999</v>
      </c>
      <c r="BP65" s="280">
        <v>0.93807320000000005</v>
      </c>
      <c r="BQ65" s="280">
        <v>0.92863720000000005</v>
      </c>
      <c r="BR65" s="280">
        <v>0.9295194</v>
      </c>
      <c r="BS65" s="280">
        <v>0.89556360000000002</v>
      </c>
      <c r="BT65" s="280">
        <v>0.85692820000000003</v>
      </c>
      <c r="BU65" s="280">
        <v>0.88375499999999996</v>
      </c>
      <c r="BV65" s="280">
        <v>0.89533180000000001</v>
      </c>
    </row>
    <row r="66" spans="1:74" s="329" customFormat="1" ht="22.4" customHeight="1" x14ac:dyDescent="0.25">
      <c r="A66" s="328"/>
      <c r="B66" s="658" t="s">
        <v>952</v>
      </c>
      <c r="C66" s="614"/>
      <c r="D66" s="614"/>
      <c r="E66" s="614"/>
      <c r="F66" s="614"/>
      <c r="G66" s="614"/>
      <c r="H66" s="614"/>
      <c r="I66" s="614"/>
      <c r="J66" s="614"/>
      <c r="K66" s="614"/>
      <c r="L66" s="614"/>
      <c r="M66" s="614"/>
      <c r="N66" s="614"/>
      <c r="O66" s="614"/>
      <c r="P66" s="614"/>
      <c r="Q66" s="608"/>
      <c r="AY66" s="397"/>
      <c r="AZ66" s="397"/>
      <c r="BA66" s="397"/>
      <c r="BB66" s="397"/>
      <c r="BC66" s="397"/>
      <c r="BD66" s="397"/>
      <c r="BE66" s="397"/>
      <c r="BF66" s="397"/>
      <c r="BG66" s="397"/>
      <c r="BH66" s="397"/>
      <c r="BI66" s="397"/>
      <c r="BJ66" s="397"/>
    </row>
    <row r="67" spans="1:74" ht="12" customHeight="1" x14ac:dyDescent="0.25">
      <c r="A67" s="48"/>
      <c r="B67" s="629" t="s">
        <v>790</v>
      </c>
      <c r="C67" s="630"/>
      <c r="D67" s="630"/>
      <c r="E67" s="630"/>
      <c r="F67" s="630"/>
      <c r="G67" s="630"/>
      <c r="H67" s="630"/>
      <c r="I67" s="630"/>
      <c r="J67" s="630"/>
      <c r="K67" s="630"/>
      <c r="L67" s="630"/>
      <c r="M67" s="630"/>
      <c r="N67" s="630"/>
      <c r="O67" s="630"/>
      <c r="P67" s="630"/>
      <c r="Q67" s="630"/>
      <c r="BD67" s="294"/>
      <c r="BE67" s="294"/>
      <c r="BF67" s="294"/>
      <c r="BH67" s="294"/>
    </row>
    <row r="68" spans="1:74" s="329" customFormat="1" ht="12" customHeight="1" x14ac:dyDescent="0.25">
      <c r="A68" s="328"/>
      <c r="B68" s="622" t="str">
        <f>"Notes: "&amp;"EIA completed modeling and analysis for this report on " &amp;Dates!D2&amp;"."</f>
        <v>Notes: EIA completed modeling and analysis for this report on Tuesday Augutst 3, 2023.</v>
      </c>
      <c r="C68" s="621"/>
      <c r="D68" s="621"/>
      <c r="E68" s="621"/>
      <c r="F68" s="621"/>
      <c r="G68" s="621"/>
      <c r="H68" s="621"/>
      <c r="I68" s="621"/>
      <c r="J68" s="621"/>
      <c r="K68" s="621"/>
      <c r="L68" s="621"/>
      <c r="M68" s="621"/>
      <c r="N68" s="621"/>
      <c r="O68" s="621"/>
      <c r="P68" s="621"/>
      <c r="Q68" s="621"/>
      <c r="AY68" s="397"/>
      <c r="AZ68" s="397"/>
      <c r="BA68" s="397"/>
      <c r="BB68" s="397"/>
      <c r="BC68" s="397"/>
      <c r="BD68" s="397"/>
      <c r="BE68" s="397"/>
      <c r="BF68" s="397"/>
      <c r="BG68" s="397"/>
      <c r="BH68" s="397"/>
      <c r="BI68" s="397"/>
      <c r="BJ68" s="397"/>
    </row>
    <row r="69" spans="1:74" s="329" customFormat="1" ht="12" customHeight="1" x14ac:dyDescent="0.25">
      <c r="A69" s="328"/>
      <c r="B69" s="622" t="s">
        <v>338</v>
      </c>
      <c r="C69" s="621"/>
      <c r="D69" s="621"/>
      <c r="E69" s="621"/>
      <c r="F69" s="621"/>
      <c r="G69" s="621"/>
      <c r="H69" s="621"/>
      <c r="I69" s="621"/>
      <c r="J69" s="621"/>
      <c r="K69" s="621"/>
      <c r="L69" s="621"/>
      <c r="M69" s="621"/>
      <c r="N69" s="621"/>
      <c r="O69" s="621"/>
      <c r="P69" s="621"/>
      <c r="Q69" s="621"/>
      <c r="AY69" s="397"/>
      <c r="AZ69" s="397"/>
      <c r="BA69" s="397"/>
      <c r="BB69" s="397"/>
      <c r="BC69" s="397"/>
      <c r="BD69" s="397"/>
      <c r="BE69" s="397"/>
      <c r="BF69" s="397"/>
      <c r="BG69" s="397"/>
      <c r="BH69" s="397"/>
      <c r="BI69" s="397"/>
      <c r="BJ69" s="397"/>
    </row>
    <row r="70" spans="1:74" s="329" customFormat="1" ht="12" customHeight="1" x14ac:dyDescent="0.25">
      <c r="A70" s="328"/>
      <c r="B70" s="615" t="s">
        <v>824</v>
      </c>
      <c r="C70" s="614"/>
      <c r="D70" s="614"/>
      <c r="E70" s="614"/>
      <c r="F70" s="614"/>
      <c r="G70" s="614"/>
      <c r="H70" s="614"/>
      <c r="I70" s="614"/>
      <c r="J70" s="614"/>
      <c r="K70" s="614"/>
      <c r="L70" s="614"/>
      <c r="M70" s="614"/>
      <c r="N70" s="614"/>
      <c r="O70" s="614"/>
      <c r="P70" s="614"/>
      <c r="Q70" s="608"/>
      <c r="AY70" s="397"/>
      <c r="AZ70" s="397"/>
      <c r="BA70" s="397"/>
      <c r="BB70" s="397"/>
      <c r="BC70" s="397"/>
      <c r="BD70" s="397"/>
      <c r="BE70" s="397"/>
      <c r="BF70" s="397"/>
      <c r="BG70" s="397"/>
      <c r="BH70" s="397"/>
      <c r="BI70" s="397"/>
      <c r="BJ70" s="397"/>
    </row>
    <row r="71" spans="1:74" s="329" customFormat="1" ht="12" customHeight="1" x14ac:dyDescent="0.25">
      <c r="A71" s="328"/>
      <c r="B71" s="616" t="s">
        <v>826</v>
      </c>
      <c r="C71" s="618"/>
      <c r="D71" s="618"/>
      <c r="E71" s="618"/>
      <c r="F71" s="618"/>
      <c r="G71" s="618"/>
      <c r="H71" s="618"/>
      <c r="I71" s="618"/>
      <c r="J71" s="618"/>
      <c r="K71" s="618"/>
      <c r="L71" s="618"/>
      <c r="M71" s="618"/>
      <c r="N71" s="618"/>
      <c r="O71" s="618"/>
      <c r="P71" s="618"/>
      <c r="Q71" s="608"/>
      <c r="AY71" s="397"/>
      <c r="AZ71" s="397"/>
      <c r="BA71" s="397"/>
      <c r="BB71" s="397"/>
      <c r="BC71" s="397"/>
      <c r="BD71" s="397"/>
      <c r="BE71" s="397"/>
      <c r="BF71" s="397"/>
      <c r="BG71" s="397"/>
      <c r="BH71" s="397"/>
      <c r="BI71" s="397"/>
      <c r="BJ71" s="397"/>
    </row>
    <row r="72" spans="1:74" s="329" customFormat="1" ht="12" customHeight="1" x14ac:dyDescent="0.25">
      <c r="A72" s="328"/>
      <c r="B72" s="617" t="s">
        <v>813</v>
      </c>
      <c r="C72" s="618"/>
      <c r="D72" s="618"/>
      <c r="E72" s="618"/>
      <c r="F72" s="618"/>
      <c r="G72" s="618"/>
      <c r="H72" s="618"/>
      <c r="I72" s="618"/>
      <c r="J72" s="618"/>
      <c r="K72" s="618"/>
      <c r="L72" s="618"/>
      <c r="M72" s="618"/>
      <c r="N72" s="618"/>
      <c r="O72" s="618"/>
      <c r="P72" s="618"/>
      <c r="Q72" s="608"/>
      <c r="AY72" s="397"/>
      <c r="AZ72" s="397"/>
      <c r="BA72" s="397"/>
      <c r="BB72" s="397"/>
      <c r="BC72" s="397"/>
      <c r="BD72" s="397"/>
      <c r="BE72" s="397"/>
      <c r="BF72" s="397"/>
      <c r="BG72" s="397"/>
      <c r="BH72" s="397"/>
      <c r="BI72" s="397"/>
      <c r="BJ72" s="397"/>
    </row>
    <row r="73" spans="1:74" s="329" customFormat="1" ht="12" customHeight="1" x14ac:dyDescent="0.25">
      <c r="A73" s="322"/>
      <c r="B73" s="638" t="s">
        <v>1282</v>
      </c>
      <c r="C73" s="608"/>
      <c r="D73" s="608"/>
      <c r="E73" s="608"/>
      <c r="F73" s="608"/>
      <c r="G73" s="608"/>
      <c r="H73" s="608"/>
      <c r="I73" s="608"/>
      <c r="J73" s="608"/>
      <c r="K73" s="608"/>
      <c r="L73" s="608"/>
      <c r="M73" s="608"/>
      <c r="N73" s="608"/>
      <c r="O73" s="608"/>
      <c r="P73" s="608"/>
      <c r="Q73" s="608"/>
      <c r="AY73" s="397"/>
      <c r="AZ73" s="397"/>
      <c r="BA73" s="397"/>
      <c r="BB73" s="397"/>
      <c r="BC73" s="397"/>
      <c r="BD73" s="397"/>
      <c r="BE73" s="397"/>
      <c r="BF73" s="397"/>
      <c r="BG73" s="397"/>
      <c r="BH73" s="397"/>
      <c r="BI73" s="397"/>
      <c r="BJ73" s="397"/>
    </row>
    <row r="74" spans="1:74" ht="10" x14ac:dyDescent="0.2">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c r="AC74" s="126"/>
      <c r="AD74" s="126"/>
      <c r="AE74" s="126"/>
      <c r="AF74" s="126"/>
      <c r="AG74" s="126"/>
      <c r="AH74" s="126"/>
      <c r="AI74" s="126"/>
      <c r="AJ74" s="126"/>
      <c r="AK74" s="126"/>
      <c r="AL74" s="126"/>
      <c r="AM74" s="126"/>
      <c r="AN74" s="126"/>
      <c r="AO74" s="126"/>
      <c r="AP74" s="126"/>
      <c r="AQ74" s="126"/>
      <c r="AR74" s="126"/>
      <c r="AS74" s="126"/>
      <c r="AT74" s="126"/>
      <c r="AU74" s="126"/>
      <c r="AV74" s="126"/>
      <c r="AW74" s="126"/>
      <c r="AX74" s="126"/>
      <c r="AY74" s="293"/>
      <c r="AZ74" s="293"/>
      <c r="BA74" s="293"/>
      <c r="BB74" s="293"/>
      <c r="BC74" s="293"/>
      <c r="BD74" s="293"/>
      <c r="BE74" s="293"/>
      <c r="BF74" s="293"/>
      <c r="BG74" s="293"/>
      <c r="BH74" s="293"/>
      <c r="BI74" s="293"/>
      <c r="BJ74" s="293"/>
      <c r="BK74" s="293"/>
      <c r="BL74" s="293"/>
      <c r="BM74" s="293"/>
      <c r="BN74" s="293"/>
      <c r="BO74" s="293"/>
      <c r="BP74" s="293"/>
      <c r="BQ74" s="293"/>
      <c r="BR74" s="293"/>
      <c r="BS74" s="293"/>
      <c r="BT74" s="293"/>
      <c r="BU74" s="293"/>
      <c r="BV74" s="293"/>
    </row>
    <row r="75" spans="1:74" ht="10" x14ac:dyDescent="0.2">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126"/>
      <c r="AC75" s="126"/>
      <c r="AD75" s="126"/>
      <c r="AE75" s="126"/>
      <c r="AF75" s="126"/>
      <c r="AG75" s="126"/>
      <c r="AH75" s="126"/>
      <c r="AI75" s="126"/>
      <c r="AJ75" s="126"/>
      <c r="AK75" s="126"/>
      <c r="AL75" s="126"/>
      <c r="AM75" s="126"/>
      <c r="AN75" s="126"/>
      <c r="AO75" s="126"/>
      <c r="AP75" s="126"/>
      <c r="AQ75" s="126"/>
      <c r="AR75" s="126"/>
      <c r="AS75" s="126"/>
      <c r="AT75" s="126"/>
      <c r="AU75" s="126"/>
      <c r="AV75" s="126"/>
      <c r="AW75" s="126"/>
      <c r="AX75" s="126"/>
      <c r="AY75" s="293"/>
      <c r="AZ75" s="293"/>
      <c r="BA75" s="293"/>
      <c r="BB75" s="293"/>
      <c r="BC75" s="293"/>
      <c r="BD75" s="293"/>
      <c r="BE75" s="293"/>
      <c r="BF75" s="293"/>
      <c r="BG75" s="293"/>
      <c r="BH75" s="293"/>
      <c r="BI75" s="293"/>
      <c r="BJ75" s="293"/>
      <c r="BK75" s="293"/>
      <c r="BL75" s="293"/>
      <c r="BM75" s="293"/>
      <c r="BN75" s="293"/>
      <c r="BO75" s="293"/>
      <c r="BP75" s="293"/>
      <c r="BQ75" s="293"/>
      <c r="BR75" s="293"/>
      <c r="BS75" s="293"/>
      <c r="BT75" s="293"/>
      <c r="BU75" s="293"/>
      <c r="BV75" s="293"/>
    </row>
    <row r="76" spans="1:74" ht="10" x14ac:dyDescent="0.2">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c r="AC76" s="126"/>
      <c r="AD76" s="126"/>
      <c r="AE76" s="126"/>
      <c r="AF76" s="126"/>
      <c r="AG76" s="126"/>
      <c r="AH76" s="126"/>
      <c r="AI76" s="126"/>
      <c r="AJ76" s="126"/>
      <c r="AK76" s="126"/>
      <c r="AL76" s="126"/>
      <c r="AM76" s="126"/>
      <c r="AN76" s="126"/>
      <c r="AO76" s="126"/>
      <c r="AP76" s="126"/>
      <c r="AQ76" s="126"/>
      <c r="AR76" s="126"/>
      <c r="AS76" s="126"/>
      <c r="AT76" s="126"/>
      <c r="AU76" s="126"/>
      <c r="AV76" s="126"/>
      <c r="AW76" s="126"/>
      <c r="AX76" s="126"/>
      <c r="AY76" s="293"/>
      <c r="AZ76" s="293"/>
      <c r="BA76" s="293"/>
      <c r="BB76" s="293"/>
      <c r="BC76" s="293"/>
      <c r="BD76" s="293"/>
      <c r="BE76" s="293"/>
      <c r="BF76" s="293"/>
      <c r="BG76" s="293"/>
      <c r="BH76" s="293"/>
      <c r="BI76" s="293"/>
      <c r="BJ76" s="293"/>
      <c r="BK76" s="293"/>
      <c r="BL76" s="293"/>
      <c r="BM76" s="293"/>
      <c r="BN76" s="293"/>
      <c r="BO76" s="293"/>
      <c r="BP76" s="293"/>
      <c r="BQ76" s="293"/>
      <c r="BR76" s="293"/>
      <c r="BS76" s="293"/>
      <c r="BT76" s="293"/>
      <c r="BU76" s="293"/>
      <c r="BV76" s="293"/>
    </row>
    <row r="77" spans="1:74" ht="10" x14ac:dyDescent="0.2">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c r="AC77" s="126"/>
      <c r="AD77" s="126"/>
      <c r="AE77" s="126"/>
      <c r="AF77" s="126"/>
      <c r="AG77" s="126"/>
      <c r="AH77" s="126"/>
      <c r="AI77" s="126"/>
      <c r="AJ77" s="126"/>
      <c r="AK77" s="126"/>
      <c r="AL77" s="126"/>
      <c r="AM77" s="126"/>
      <c r="AN77" s="126"/>
      <c r="AO77" s="126"/>
      <c r="AP77" s="126"/>
      <c r="AQ77" s="126"/>
      <c r="AR77" s="126"/>
      <c r="AS77" s="126"/>
      <c r="AT77" s="126"/>
      <c r="AU77" s="126"/>
      <c r="AV77" s="126"/>
      <c r="AW77" s="126"/>
      <c r="AX77" s="126"/>
      <c r="AY77" s="293"/>
      <c r="AZ77" s="293"/>
      <c r="BA77" s="293"/>
      <c r="BB77" s="293"/>
      <c r="BC77" s="293"/>
      <c r="BD77" s="293"/>
      <c r="BE77" s="293"/>
      <c r="BF77" s="293"/>
      <c r="BG77" s="293"/>
      <c r="BH77" s="293"/>
      <c r="BI77" s="293"/>
      <c r="BJ77" s="293"/>
      <c r="BK77" s="293"/>
      <c r="BL77" s="293"/>
      <c r="BM77" s="293"/>
      <c r="BN77" s="293"/>
      <c r="BO77" s="293"/>
      <c r="BP77" s="293"/>
      <c r="BQ77" s="293"/>
      <c r="BR77" s="293"/>
      <c r="BS77" s="293"/>
      <c r="BT77" s="293"/>
      <c r="BU77" s="293"/>
      <c r="BV77" s="293"/>
    </row>
    <row r="78" spans="1:74" ht="10" x14ac:dyDescent="0.2">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c r="AB78" s="126"/>
      <c r="AC78" s="126"/>
      <c r="AD78" s="126"/>
      <c r="AE78" s="126"/>
      <c r="AF78" s="126"/>
      <c r="AG78" s="126"/>
      <c r="AH78" s="126"/>
      <c r="AI78" s="126"/>
      <c r="AJ78" s="126"/>
      <c r="AK78" s="126"/>
      <c r="AL78" s="126"/>
      <c r="AM78" s="126"/>
      <c r="AN78" s="126"/>
      <c r="AO78" s="126"/>
      <c r="AP78" s="126"/>
      <c r="AQ78" s="126"/>
      <c r="AR78" s="126"/>
      <c r="AS78" s="126"/>
      <c r="AT78" s="126"/>
      <c r="AU78" s="126"/>
      <c r="AV78" s="126"/>
      <c r="AW78" s="126"/>
      <c r="AX78" s="126"/>
      <c r="AY78" s="293"/>
      <c r="AZ78" s="293"/>
      <c r="BA78" s="293"/>
      <c r="BB78" s="293"/>
      <c r="BC78" s="293"/>
      <c r="BD78" s="293"/>
      <c r="BE78" s="293"/>
      <c r="BF78" s="293"/>
      <c r="BG78" s="293"/>
      <c r="BH78" s="293"/>
      <c r="BI78" s="293"/>
      <c r="BJ78" s="293"/>
      <c r="BK78" s="293"/>
      <c r="BL78" s="293"/>
      <c r="BM78" s="293"/>
      <c r="BN78" s="293"/>
      <c r="BO78" s="293"/>
      <c r="BP78" s="293"/>
      <c r="BQ78" s="293"/>
      <c r="BR78" s="293"/>
      <c r="BS78" s="293"/>
      <c r="BT78" s="293"/>
      <c r="BU78" s="293"/>
      <c r="BV78" s="293"/>
    </row>
    <row r="79" spans="1:74" ht="10" x14ac:dyDescent="0.2">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c r="AC79" s="126"/>
      <c r="AD79" s="126"/>
      <c r="AE79" s="126"/>
      <c r="AF79" s="126"/>
      <c r="AG79" s="126"/>
      <c r="AH79" s="126"/>
      <c r="AI79" s="126"/>
      <c r="AJ79" s="126"/>
      <c r="AK79" s="126"/>
      <c r="AL79" s="126"/>
      <c r="AM79" s="126"/>
      <c r="AN79" s="126"/>
      <c r="AO79" s="126"/>
      <c r="AP79" s="126"/>
      <c r="AQ79" s="126"/>
      <c r="AR79" s="126"/>
      <c r="AS79" s="126"/>
      <c r="AT79" s="126"/>
      <c r="AU79" s="126"/>
      <c r="AV79" s="126"/>
      <c r="AW79" s="126"/>
      <c r="AX79" s="126"/>
      <c r="AY79" s="293"/>
      <c r="AZ79" s="293"/>
      <c r="BA79" s="293"/>
      <c r="BB79" s="293"/>
      <c r="BC79" s="293"/>
      <c r="BD79" s="293"/>
      <c r="BE79" s="293"/>
      <c r="BF79" s="293"/>
      <c r="BG79" s="293"/>
      <c r="BH79" s="293"/>
      <c r="BI79" s="293"/>
      <c r="BJ79" s="293"/>
      <c r="BK79" s="293"/>
      <c r="BL79" s="293"/>
      <c r="BM79" s="293"/>
      <c r="BN79" s="293"/>
      <c r="BO79" s="293"/>
      <c r="BP79" s="293"/>
      <c r="BQ79" s="293"/>
      <c r="BR79" s="293"/>
      <c r="BS79" s="293"/>
      <c r="BT79" s="293"/>
      <c r="BU79" s="293"/>
      <c r="BV79" s="293"/>
    </row>
    <row r="80" spans="1:74" ht="10"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293"/>
      <c r="AZ80" s="293"/>
      <c r="BA80" s="293"/>
      <c r="BB80" s="293"/>
      <c r="BC80" s="293"/>
      <c r="BD80" s="293"/>
      <c r="BE80" s="293"/>
      <c r="BF80" s="293"/>
      <c r="BG80" s="293"/>
      <c r="BH80" s="293"/>
      <c r="BI80" s="293"/>
      <c r="BJ80" s="293"/>
      <c r="BK80" s="293"/>
      <c r="BL80" s="293"/>
      <c r="BM80" s="293"/>
      <c r="BN80" s="293"/>
      <c r="BO80" s="293"/>
      <c r="BP80" s="293"/>
      <c r="BQ80" s="293"/>
      <c r="BR80" s="293"/>
      <c r="BS80" s="293"/>
      <c r="BT80" s="293"/>
      <c r="BU80" s="293"/>
      <c r="BV80" s="293"/>
    </row>
    <row r="81" spans="3:74" ht="10" x14ac:dyDescent="0.2">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c r="AC81" s="126"/>
      <c r="AD81" s="126"/>
      <c r="AE81" s="126"/>
      <c r="AF81" s="126"/>
      <c r="AG81" s="126"/>
      <c r="AH81" s="126"/>
      <c r="AI81" s="126"/>
      <c r="AJ81" s="126"/>
      <c r="AK81" s="126"/>
      <c r="AL81" s="126"/>
      <c r="AM81" s="126"/>
      <c r="AN81" s="126"/>
      <c r="AO81" s="126"/>
      <c r="AP81" s="126"/>
      <c r="AQ81" s="126"/>
      <c r="AR81" s="126"/>
      <c r="AS81" s="126"/>
      <c r="AT81" s="126"/>
      <c r="AU81" s="126"/>
      <c r="AV81" s="126"/>
      <c r="AW81" s="126"/>
      <c r="AX81" s="126"/>
      <c r="AY81" s="293"/>
      <c r="AZ81" s="293"/>
      <c r="BA81" s="293"/>
      <c r="BB81" s="293"/>
      <c r="BC81" s="293"/>
      <c r="BD81" s="293"/>
      <c r="BE81" s="293"/>
      <c r="BF81" s="293"/>
      <c r="BG81" s="293"/>
      <c r="BH81" s="293"/>
      <c r="BI81" s="293"/>
      <c r="BJ81" s="293"/>
      <c r="BK81" s="293"/>
      <c r="BL81" s="293"/>
      <c r="BM81" s="293"/>
      <c r="BN81" s="293"/>
      <c r="BO81" s="293"/>
      <c r="BP81" s="293"/>
      <c r="BQ81" s="293"/>
      <c r="BR81" s="293"/>
      <c r="BS81" s="293"/>
      <c r="BT81" s="293"/>
      <c r="BU81" s="293"/>
      <c r="BV81" s="293"/>
    </row>
    <row r="82" spans="3:74" ht="10" x14ac:dyDescent="0.2">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c r="AC82" s="126"/>
      <c r="AD82" s="126"/>
      <c r="AE82" s="126"/>
      <c r="AF82" s="126"/>
      <c r="AG82" s="126"/>
      <c r="AH82" s="126"/>
      <c r="AI82" s="126"/>
      <c r="AJ82" s="126"/>
      <c r="AK82" s="126"/>
      <c r="AL82" s="126"/>
      <c r="AM82" s="126"/>
      <c r="AN82" s="126"/>
      <c r="AO82" s="126"/>
      <c r="AP82" s="126"/>
      <c r="AQ82" s="126"/>
      <c r="AR82" s="126"/>
      <c r="AS82" s="126"/>
      <c r="AT82" s="126"/>
      <c r="AU82" s="126"/>
      <c r="AV82" s="126"/>
      <c r="AW82" s="126"/>
      <c r="AX82" s="126"/>
      <c r="AY82" s="293"/>
      <c r="AZ82" s="293"/>
      <c r="BA82" s="293"/>
      <c r="BB82" s="293"/>
      <c r="BC82" s="293"/>
      <c r="BD82" s="293"/>
      <c r="BE82" s="293"/>
      <c r="BF82" s="293"/>
      <c r="BG82" s="293"/>
      <c r="BH82" s="293"/>
      <c r="BI82" s="293"/>
      <c r="BJ82" s="293"/>
      <c r="BK82" s="293"/>
      <c r="BL82" s="293"/>
      <c r="BM82" s="293"/>
      <c r="BN82" s="293"/>
      <c r="BO82" s="293"/>
      <c r="BP82" s="293"/>
      <c r="BQ82" s="293"/>
      <c r="BR82" s="293"/>
      <c r="BS82" s="293"/>
      <c r="BT82" s="293"/>
      <c r="BU82" s="293"/>
      <c r="BV82" s="293"/>
    </row>
    <row r="83" spans="3:74" ht="10" x14ac:dyDescent="0.2">
      <c r="BD83" s="294"/>
      <c r="BE83" s="294"/>
      <c r="BF83" s="294"/>
      <c r="BH83" s="294"/>
      <c r="BK83" s="294"/>
      <c r="BL83" s="294"/>
      <c r="BM83" s="294"/>
      <c r="BN83" s="294"/>
      <c r="BO83" s="294"/>
      <c r="BP83" s="294"/>
      <c r="BQ83" s="294"/>
      <c r="BR83" s="294"/>
      <c r="BS83" s="294"/>
      <c r="BT83" s="294"/>
      <c r="BU83" s="294"/>
      <c r="BV83" s="294"/>
    </row>
    <row r="84" spans="3:74" ht="10" x14ac:dyDescent="0.2">
      <c r="BD84" s="294"/>
      <c r="BE84" s="294"/>
      <c r="BF84" s="294"/>
      <c r="BH84" s="294"/>
      <c r="BK84" s="294"/>
      <c r="BL84" s="294"/>
      <c r="BM84" s="294"/>
      <c r="BN84" s="294"/>
      <c r="BO84" s="294"/>
      <c r="BP84" s="294"/>
      <c r="BQ84" s="294"/>
      <c r="BR84" s="294"/>
      <c r="BS84" s="294"/>
      <c r="BT84" s="294"/>
      <c r="BU84" s="294"/>
      <c r="BV84" s="294"/>
    </row>
    <row r="85" spans="3:74" ht="10" x14ac:dyDescent="0.2">
      <c r="BD85" s="294"/>
      <c r="BE85" s="294"/>
      <c r="BF85" s="294"/>
      <c r="BH85" s="294"/>
      <c r="BK85" s="294"/>
      <c r="BL85" s="294"/>
      <c r="BM85" s="294"/>
      <c r="BN85" s="294"/>
      <c r="BO85" s="294"/>
      <c r="BP85" s="294"/>
      <c r="BQ85" s="294"/>
      <c r="BR85" s="294"/>
      <c r="BS85" s="294"/>
      <c r="BT85" s="294"/>
      <c r="BU85" s="294"/>
      <c r="BV85" s="294"/>
    </row>
    <row r="86" spans="3:74" ht="10" x14ac:dyDescent="0.2">
      <c r="BD86" s="294"/>
      <c r="BE86" s="294"/>
      <c r="BF86" s="294"/>
      <c r="BH86" s="294"/>
      <c r="BK86" s="294"/>
      <c r="BL86" s="294"/>
      <c r="BM86" s="294"/>
      <c r="BN86" s="294"/>
      <c r="BO86" s="294"/>
      <c r="BP86" s="294"/>
      <c r="BQ86" s="294"/>
      <c r="BR86" s="294"/>
      <c r="BS86" s="294"/>
      <c r="BT86" s="294"/>
      <c r="BU86" s="294"/>
      <c r="BV86" s="294"/>
    </row>
    <row r="87" spans="3:74" ht="10" x14ac:dyDescent="0.2">
      <c r="BD87" s="294"/>
      <c r="BE87" s="294"/>
      <c r="BF87" s="294"/>
      <c r="BH87" s="294"/>
      <c r="BK87" s="294"/>
      <c r="BL87" s="294"/>
      <c r="BM87" s="294"/>
      <c r="BN87" s="294"/>
      <c r="BO87" s="294"/>
      <c r="BP87" s="294"/>
      <c r="BQ87" s="294"/>
      <c r="BR87" s="294"/>
      <c r="BS87" s="294"/>
      <c r="BT87" s="294"/>
      <c r="BU87" s="294"/>
      <c r="BV87" s="294"/>
    </row>
    <row r="88" spans="3:74" ht="10" x14ac:dyDescent="0.2">
      <c r="BD88" s="294"/>
      <c r="BE88" s="294"/>
      <c r="BF88" s="294"/>
      <c r="BH88" s="294"/>
      <c r="BK88" s="294"/>
      <c r="BL88" s="294"/>
      <c r="BM88" s="294"/>
      <c r="BN88" s="294"/>
      <c r="BO88" s="294"/>
      <c r="BP88" s="294"/>
      <c r="BQ88" s="294"/>
      <c r="BR88" s="294"/>
      <c r="BS88" s="294"/>
      <c r="BT88" s="294"/>
      <c r="BU88" s="294"/>
      <c r="BV88" s="294"/>
    </row>
    <row r="89" spans="3:74" ht="10" x14ac:dyDescent="0.2">
      <c r="BD89" s="294"/>
      <c r="BE89" s="294"/>
      <c r="BF89" s="294"/>
      <c r="BH89" s="294"/>
      <c r="BK89" s="294"/>
      <c r="BL89" s="294"/>
      <c r="BM89" s="294"/>
      <c r="BN89" s="294"/>
      <c r="BO89" s="294"/>
      <c r="BP89" s="294"/>
      <c r="BQ89" s="294"/>
      <c r="BR89" s="294"/>
      <c r="BS89" s="294"/>
      <c r="BT89" s="294"/>
      <c r="BU89" s="294"/>
      <c r="BV89" s="294"/>
    </row>
    <row r="90" spans="3:74" ht="10" x14ac:dyDescent="0.2">
      <c r="BD90" s="294"/>
      <c r="BE90" s="294"/>
      <c r="BF90" s="294"/>
      <c r="BH90" s="294"/>
      <c r="BK90" s="294"/>
      <c r="BL90" s="294"/>
      <c r="BM90" s="294"/>
      <c r="BN90" s="294"/>
      <c r="BO90" s="294"/>
      <c r="BP90" s="294"/>
      <c r="BQ90" s="294"/>
      <c r="BR90" s="294"/>
      <c r="BS90" s="294"/>
      <c r="BT90" s="294"/>
      <c r="BU90" s="294"/>
      <c r="BV90" s="294"/>
    </row>
    <row r="91" spans="3:74" ht="10" x14ac:dyDescent="0.2">
      <c r="BD91" s="294"/>
      <c r="BE91" s="294"/>
      <c r="BF91" s="294"/>
      <c r="BH91" s="294"/>
      <c r="BK91" s="294"/>
      <c r="BL91" s="294"/>
      <c r="BM91" s="294"/>
      <c r="BN91" s="294"/>
      <c r="BO91" s="294"/>
      <c r="BP91" s="294"/>
      <c r="BQ91" s="294"/>
      <c r="BR91" s="294"/>
      <c r="BS91" s="294"/>
      <c r="BT91" s="294"/>
      <c r="BU91" s="294"/>
      <c r="BV91" s="294"/>
    </row>
    <row r="92" spans="3:74" ht="10" x14ac:dyDescent="0.2">
      <c r="BD92" s="294"/>
      <c r="BE92" s="294"/>
      <c r="BF92" s="294"/>
      <c r="BH92" s="294"/>
      <c r="BK92" s="294"/>
      <c r="BL92" s="294"/>
      <c r="BM92" s="294"/>
      <c r="BN92" s="294"/>
      <c r="BO92" s="294"/>
      <c r="BP92" s="294"/>
      <c r="BQ92" s="294"/>
      <c r="BR92" s="294"/>
      <c r="BS92" s="294"/>
      <c r="BT92" s="294"/>
      <c r="BU92" s="294"/>
      <c r="BV92" s="294"/>
    </row>
    <row r="93" spans="3:74" ht="10" x14ac:dyDescent="0.2">
      <c r="BD93" s="294"/>
      <c r="BE93" s="294"/>
      <c r="BF93" s="294"/>
      <c r="BH93" s="294"/>
      <c r="BK93" s="294"/>
      <c r="BL93" s="294"/>
      <c r="BM93" s="294"/>
      <c r="BN93" s="294"/>
      <c r="BO93" s="294"/>
      <c r="BP93" s="294"/>
      <c r="BQ93" s="294"/>
      <c r="BR93" s="294"/>
      <c r="BS93" s="294"/>
      <c r="BT93" s="294"/>
      <c r="BU93" s="294"/>
      <c r="BV93" s="294"/>
    </row>
    <row r="94" spans="3:74" ht="10" x14ac:dyDescent="0.2">
      <c r="BD94" s="294"/>
      <c r="BE94" s="294"/>
      <c r="BF94" s="294"/>
      <c r="BH94" s="294"/>
      <c r="BK94" s="294"/>
      <c r="BL94" s="294"/>
      <c r="BM94" s="294"/>
      <c r="BN94" s="294"/>
      <c r="BO94" s="294"/>
      <c r="BP94" s="294"/>
      <c r="BQ94" s="294"/>
      <c r="BR94" s="294"/>
      <c r="BS94" s="294"/>
      <c r="BT94" s="294"/>
      <c r="BU94" s="294"/>
      <c r="BV94" s="294"/>
    </row>
    <row r="95" spans="3:74" ht="10" x14ac:dyDescent="0.2">
      <c r="BD95" s="294"/>
      <c r="BE95" s="294"/>
      <c r="BF95" s="294"/>
      <c r="BH95" s="294"/>
      <c r="BK95" s="294"/>
      <c r="BL95" s="294"/>
      <c r="BM95" s="294"/>
      <c r="BN95" s="294"/>
      <c r="BO95" s="294"/>
      <c r="BP95" s="294"/>
      <c r="BQ95" s="294"/>
      <c r="BR95" s="294"/>
      <c r="BS95" s="294"/>
      <c r="BT95" s="294"/>
      <c r="BU95" s="294"/>
      <c r="BV95" s="294"/>
    </row>
    <row r="96" spans="3:74" ht="10" x14ac:dyDescent="0.2">
      <c r="BD96" s="294"/>
      <c r="BE96" s="294"/>
      <c r="BF96" s="294"/>
      <c r="BH96" s="294"/>
      <c r="BK96" s="294"/>
      <c r="BL96" s="294"/>
      <c r="BM96" s="294"/>
      <c r="BN96" s="294"/>
      <c r="BO96" s="294"/>
      <c r="BP96" s="294"/>
      <c r="BQ96" s="294"/>
      <c r="BR96" s="294"/>
      <c r="BS96" s="294"/>
      <c r="BT96" s="294"/>
      <c r="BU96" s="294"/>
      <c r="BV96" s="294"/>
    </row>
    <row r="97" spans="56:74" ht="10" x14ac:dyDescent="0.2">
      <c r="BD97" s="294"/>
      <c r="BE97" s="294"/>
      <c r="BF97" s="294"/>
      <c r="BH97" s="294"/>
      <c r="BK97" s="294"/>
      <c r="BL97" s="294"/>
      <c r="BM97" s="294"/>
      <c r="BN97" s="294"/>
      <c r="BO97" s="294"/>
      <c r="BP97" s="294"/>
      <c r="BQ97" s="294"/>
      <c r="BR97" s="294"/>
      <c r="BS97" s="294"/>
      <c r="BT97" s="294"/>
      <c r="BU97" s="294"/>
      <c r="BV97" s="294"/>
    </row>
    <row r="98" spans="56:74" ht="10" x14ac:dyDescent="0.2">
      <c r="BD98" s="294"/>
      <c r="BE98" s="294"/>
      <c r="BF98" s="294"/>
      <c r="BH98" s="294"/>
      <c r="BK98" s="294"/>
      <c r="BL98" s="294"/>
      <c r="BM98" s="294"/>
      <c r="BN98" s="294"/>
      <c r="BO98" s="294"/>
      <c r="BP98" s="294"/>
      <c r="BQ98" s="294"/>
      <c r="BR98" s="294"/>
      <c r="BS98" s="294"/>
      <c r="BT98" s="294"/>
      <c r="BU98" s="294"/>
      <c r="BV98" s="294"/>
    </row>
    <row r="99" spans="56:74" ht="10" x14ac:dyDescent="0.2">
      <c r="BD99" s="294"/>
      <c r="BE99" s="294"/>
      <c r="BF99" s="294"/>
      <c r="BH99" s="294"/>
      <c r="BK99" s="294"/>
      <c r="BL99" s="294"/>
      <c r="BM99" s="294"/>
      <c r="BN99" s="294"/>
      <c r="BO99" s="294"/>
      <c r="BP99" s="294"/>
      <c r="BQ99" s="294"/>
      <c r="BR99" s="294"/>
      <c r="BS99" s="294"/>
      <c r="BT99" s="294"/>
      <c r="BU99" s="294"/>
      <c r="BV99" s="294"/>
    </row>
    <row r="100" spans="56:74" ht="10" x14ac:dyDescent="0.2">
      <c r="BD100" s="294"/>
      <c r="BE100" s="294"/>
      <c r="BF100" s="294"/>
      <c r="BH100" s="294"/>
      <c r="BK100" s="294"/>
      <c r="BL100" s="294"/>
      <c r="BM100" s="294"/>
      <c r="BN100" s="294"/>
      <c r="BO100" s="294"/>
      <c r="BP100" s="294"/>
      <c r="BQ100" s="294"/>
      <c r="BR100" s="294"/>
      <c r="BS100" s="294"/>
      <c r="BT100" s="294"/>
      <c r="BU100" s="294"/>
      <c r="BV100" s="294"/>
    </row>
    <row r="101" spans="56:74" ht="10" x14ac:dyDescent="0.2">
      <c r="BD101" s="294"/>
      <c r="BE101" s="294"/>
      <c r="BF101" s="294"/>
      <c r="BH101" s="294"/>
      <c r="BK101" s="294"/>
      <c r="BL101" s="294"/>
      <c r="BM101" s="294"/>
      <c r="BN101" s="294"/>
      <c r="BO101" s="294"/>
      <c r="BP101" s="294"/>
      <c r="BQ101" s="294"/>
      <c r="BR101" s="294"/>
      <c r="BS101" s="294"/>
      <c r="BT101" s="294"/>
      <c r="BU101" s="294"/>
      <c r="BV101" s="294"/>
    </row>
    <row r="102" spans="56:74" ht="10" x14ac:dyDescent="0.2">
      <c r="BD102" s="294"/>
      <c r="BE102" s="294"/>
      <c r="BF102" s="294"/>
      <c r="BH102" s="294"/>
      <c r="BK102" s="294"/>
      <c r="BL102" s="294"/>
      <c r="BM102" s="294"/>
      <c r="BN102" s="294"/>
      <c r="BO102" s="294"/>
      <c r="BP102" s="294"/>
      <c r="BQ102" s="294"/>
      <c r="BR102" s="294"/>
      <c r="BS102" s="294"/>
      <c r="BT102" s="294"/>
      <c r="BU102" s="294"/>
      <c r="BV102" s="294"/>
    </row>
    <row r="103" spans="56:74" ht="10" x14ac:dyDescent="0.2">
      <c r="BD103" s="294"/>
      <c r="BE103" s="294"/>
      <c r="BF103" s="294"/>
      <c r="BH103" s="294"/>
      <c r="BK103" s="294"/>
      <c r="BL103" s="294"/>
      <c r="BM103" s="294"/>
      <c r="BN103" s="294"/>
      <c r="BO103" s="294"/>
      <c r="BP103" s="294"/>
      <c r="BQ103" s="294"/>
      <c r="BR103" s="294"/>
      <c r="BS103" s="294"/>
      <c r="BT103" s="294"/>
      <c r="BU103" s="294"/>
      <c r="BV103" s="294"/>
    </row>
    <row r="104" spans="56:74" ht="10" x14ac:dyDescent="0.2">
      <c r="BD104" s="294"/>
      <c r="BE104" s="294"/>
      <c r="BF104" s="294"/>
      <c r="BH104" s="294"/>
      <c r="BK104" s="294"/>
      <c r="BL104" s="294"/>
      <c r="BM104" s="294"/>
      <c r="BN104" s="294"/>
      <c r="BO104" s="294"/>
      <c r="BP104" s="294"/>
      <c r="BQ104" s="294"/>
      <c r="BR104" s="294"/>
      <c r="BS104" s="294"/>
      <c r="BT104" s="294"/>
      <c r="BU104" s="294"/>
      <c r="BV104" s="294"/>
    </row>
    <row r="105" spans="56:74" ht="10" x14ac:dyDescent="0.2">
      <c r="BD105" s="294"/>
      <c r="BE105" s="294"/>
      <c r="BF105" s="294"/>
      <c r="BH105" s="294"/>
      <c r="BK105" s="294"/>
      <c r="BL105" s="294"/>
      <c r="BM105" s="294"/>
      <c r="BN105" s="294"/>
      <c r="BO105" s="294"/>
      <c r="BP105" s="294"/>
      <c r="BQ105" s="294"/>
      <c r="BR105" s="294"/>
      <c r="BS105" s="294"/>
      <c r="BT105" s="294"/>
      <c r="BU105" s="294"/>
      <c r="BV105" s="294"/>
    </row>
    <row r="106" spans="56:74" ht="10" x14ac:dyDescent="0.2">
      <c r="BD106" s="294"/>
      <c r="BE106" s="294"/>
      <c r="BF106" s="294"/>
      <c r="BH106" s="294"/>
      <c r="BK106" s="294"/>
      <c r="BL106" s="294"/>
      <c r="BM106" s="294"/>
      <c r="BN106" s="294"/>
      <c r="BO106" s="294"/>
      <c r="BP106" s="294"/>
      <c r="BQ106" s="294"/>
      <c r="BR106" s="294"/>
      <c r="BS106" s="294"/>
      <c r="BT106" s="294"/>
      <c r="BU106" s="294"/>
      <c r="BV106" s="294"/>
    </row>
    <row r="107" spans="56:74" ht="10" x14ac:dyDescent="0.2">
      <c r="BD107" s="294"/>
      <c r="BE107" s="294"/>
      <c r="BF107" s="294"/>
      <c r="BK107" s="294"/>
      <c r="BL107" s="294"/>
      <c r="BM107" s="294"/>
      <c r="BN107" s="294"/>
      <c r="BO107" s="294"/>
      <c r="BP107" s="294"/>
      <c r="BQ107" s="294"/>
      <c r="BR107" s="294"/>
      <c r="BS107" s="294"/>
      <c r="BT107" s="294"/>
      <c r="BU107" s="294"/>
      <c r="BV107" s="294"/>
    </row>
    <row r="108" spans="56:74" ht="10" x14ac:dyDescent="0.2">
      <c r="BD108" s="294"/>
      <c r="BE108" s="294"/>
      <c r="BF108" s="294"/>
      <c r="BK108" s="294"/>
      <c r="BL108" s="294"/>
      <c r="BM108" s="294"/>
      <c r="BN108" s="294"/>
      <c r="BO108" s="294"/>
      <c r="BP108" s="294"/>
      <c r="BQ108" s="294"/>
      <c r="BR108" s="294"/>
      <c r="BS108" s="294"/>
      <c r="BT108" s="294"/>
      <c r="BU108" s="294"/>
      <c r="BV108" s="294"/>
    </row>
    <row r="109" spans="56:74" ht="10" x14ac:dyDescent="0.2">
      <c r="BD109" s="294"/>
      <c r="BE109" s="294"/>
      <c r="BF109" s="294"/>
      <c r="BK109" s="294"/>
      <c r="BL109" s="294"/>
      <c r="BM109" s="294"/>
      <c r="BN109" s="294"/>
      <c r="BO109" s="294"/>
      <c r="BP109" s="294"/>
      <c r="BQ109" s="294"/>
      <c r="BR109" s="294"/>
      <c r="BS109" s="294"/>
      <c r="BT109" s="294"/>
      <c r="BU109" s="294"/>
      <c r="BV109" s="294"/>
    </row>
    <row r="110" spans="56:74" ht="10" x14ac:dyDescent="0.2">
      <c r="BD110" s="294"/>
      <c r="BE110" s="294"/>
      <c r="BF110" s="294"/>
      <c r="BK110" s="294"/>
      <c r="BL110" s="294"/>
      <c r="BM110" s="294"/>
      <c r="BN110" s="294"/>
      <c r="BO110" s="294"/>
      <c r="BP110" s="294"/>
      <c r="BQ110" s="294"/>
      <c r="BR110" s="294"/>
      <c r="BS110" s="294"/>
      <c r="BT110" s="294"/>
      <c r="BU110" s="294"/>
      <c r="BV110" s="294"/>
    </row>
    <row r="111" spans="56:74" ht="10" x14ac:dyDescent="0.2">
      <c r="BD111" s="294"/>
      <c r="BE111" s="294"/>
      <c r="BF111" s="294"/>
      <c r="BK111" s="294"/>
      <c r="BL111" s="294"/>
      <c r="BM111" s="294"/>
      <c r="BN111" s="294"/>
      <c r="BO111" s="294"/>
      <c r="BP111" s="294"/>
      <c r="BQ111" s="294"/>
      <c r="BR111" s="294"/>
      <c r="BS111" s="294"/>
      <c r="BT111" s="294"/>
      <c r="BU111" s="294"/>
      <c r="BV111" s="294"/>
    </row>
    <row r="112" spans="56:74" ht="10" x14ac:dyDescent="0.2">
      <c r="BD112" s="294"/>
      <c r="BE112" s="294"/>
      <c r="BF112" s="294"/>
      <c r="BK112" s="294"/>
      <c r="BL112" s="294"/>
      <c r="BM112" s="294"/>
      <c r="BN112" s="294"/>
      <c r="BO112" s="294"/>
      <c r="BP112" s="294"/>
      <c r="BQ112" s="294"/>
      <c r="BR112" s="294"/>
      <c r="BS112" s="294"/>
      <c r="BT112" s="294"/>
      <c r="BU112" s="294"/>
      <c r="BV112" s="294"/>
    </row>
    <row r="113" spans="63:74" x14ac:dyDescent="0.25">
      <c r="BK113" s="294"/>
      <c r="BL113" s="294"/>
      <c r="BM113" s="294"/>
      <c r="BN113" s="294"/>
      <c r="BO113" s="294"/>
      <c r="BP113" s="294"/>
      <c r="BQ113" s="294"/>
      <c r="BR113" s="294"/>
      <c r="BS113" s="294"/>
      <c r="BT113" s="294"/>
      <c r="BU113" s="294"/>
      <c r="BV113" s="294"/>
    </row>
    <row r="114" spans="63:74" x14ac:dyDescent="0.25">
      <c r="BK114" s="294"/>
      <c r="BL114" s="294"/>
      <c r="BM114" s="294"/>
      <c r="BN114" s="294"/>
      <c r="BO114" s="294"/>
      <c r="BP114" s="294"/>
      <c r="BQ114" s="294"/>
      <c r="BR114" s="294"/>
      <c r="BS114" s="294"/>
      <c r="BT114" s="294"/>
      <c r="BU114" s="294"/>
      <c r="BV114" s="294"/>
    </row>
    <row r="115" spans="63:74" x14ac:dyDescent="0.25">
      <c r="BK115" s="294"/>
      <c r="BL115" s="294"/>
      <c r="BM115" s="294"/>
      <c r="BN115" s="294"/>
      <c r="BO115" s="294"/>
      <c r="BP115" s="294"/>
      <c r="BQ115" s="294"/>
      <c r="BR115" s="294"/>
      <c r="BS115" s="294"/>
      <c r="BT115" s="294"/>
      <c r="BU115" s="294"/>
      <c r="BV115" s="294"/>
    </row>
    <row r="116" spans="63:74" x14ac:dyDescent="0.25">
      <c r="BK116" s="294"/>
      <c r="BL116" s="294"/>
      <c r="BM116" s="294"/>
      <c r="BN116" s="294"/>
      <c r="BO116" s="294"/>
      <c r="BP116" s="294"/>
      <c r="BQ116" s="294"/>
      <c r="BR116" s="294"/>
      <c r="BS116" s="294"/>
      <c r="BT116" s="294"/>
      <c r="BU116" s="294"/>
      <c r="BV116" s="294"/>
    </row>
    <row r="117" spans="63:74" x14ac:dyDescent="0.25">
      <c r="BK117" s="294"/>
      <c r="BL117" s="294"/>
      <c r="BM117" s="294"/>
      <c r="BN117" s="294"/>
      <c r="BO117" s="294"/>
      <c r="BP117" s="294"/>
      <c r="BQ117" s="294"/>
      <c r="BR117" s="294"/>
      <c r="BS117" s="294"/>
      <c r="BT117" s="294"/>
      <c r="BU117" s="294"/>
      <c r="BV117" s="294"/>
    </row>
    <row r="118" spans="63:74" x14ac:dyDescent="0.25">
      <c r="BK118" s="294"/>
      <c r="BL118" s="294"/>
      <c r="BM118" s="294"/>
      <c r="BN118" s="294"/>
      <c r="BO118" s="294"/>
      <c r="BP118" s="294"/>
      <c r="BQ118" s="294"/>
      <c r="BR118" s="294"/>
      <c r="BS118" s="294"/>
      <c r="BT118" s="294"/>
      <c r="BU118" s="294"/>
      <c r="BV118" s="294"/>
    </row>
    <row r="119" spans="63:74" x14ac:dyDescent="0.25">
      <c r="BK119" s="294"/>
      <c r="BL119" s="294"/>
      <c r="BM119" s="294"/>
      <c r="BN119" s="294"/>
      <c r="BO119" s="294"/>
      <c r="BP119" s="294"/>
      <c r="BQ119" s="294"/>
      <c r="BR119" s="294"/>
      <c r="BS119" s="294"/>
      <c r="BT119" s="294"/>
      <c r="BU119" s="294"/>
      <c r="BV119" s="294"/>
    </row>
    <row r="120" spans="63:74" x14ac:dyDescent="0.25">
      <c r="BK120" s="294"/>
      <c r="BL120" s="294"/>
      <c r="BM120" s="294"/>
      <c r="BN120" s="294"/>
      <c r="BO120" s="294"/>
      <c r="BP120" s="294"/>
      <c r="BQ120" s="294"/>
      <c r="BR120" s="294"/>
      <c r="BS120" s="294"/>
      <c r="BT120" s="294"/>
      <c r="BU120" s="294"/>
      <c r="BV120" s="294"/>
    </row>
    <row r="121" spans="63:74" x14ac:dyDescent="0.25">
      <c r="BK121" s="294"/>
      <c r="BL121" s="294"/>
      <c r="BM121" s="294"/>
      <c r="BN121" s="294"/>
      <c r="BO121" s="294"/>
      <c r="BP121" s="294"/>
      <c r="BQ121" s="294"/>
      <c r="BR121" s="294"/>
      <c r="BS121" s="294"/>
      <c r="BT121" s="294"/>
      <c r="BU121" s="294"/>
      <c r="BV121" s="294"/>
    </row>
    <row r="122" spans="63:74" x14ac:dyDescent="0.25">
      <c r="BK122" s="294"/>
      <c r="BL122" s="294"/>
      <c r="BM122" s="294"/>
      <c r="BN122" s="294"/>
      <c r="BO122" s="294"/>
      <c r="BP122" s="294"/>
      <c r="BQ122" s="294"/>
      <c r="BR122" s="294"/>
      <c r="BS122" s="294"/>
      <c r="BT122" s="294"/>
      <c r="BU122" s="294"/>
      <c r="BV122" s="294"/>
    </row>
    <row r="123" spans="63:74" x14ac:dyDescent="0.25">
      <c r="BK123" s="294"/>
      <c r="BL123" s="294"/>
      <c r="BM123" s="294"/>
      <c r="BN123" s="294"/>
      <c r="BO123" s="294"/>
      <c r="BP123" s="294"/>
      <c r="BQ123" s="294"/>
      <c r="BR123" s="294"/>
      <c r="BS123" s="294"/>
      <c r="BT123" s="294"/>
      <c r="BU123" s="294"/>
      <c r="BV123" s="294"/>
    </row>
    <row r="124" spans="63:74" x14ac:dyDescent="0.25">
      <c r="BK124" s="294"/>
      <c r="BL124" s="294"/>
      <c r="BM124" s="294"/>
      <c r="BN124" s="294"/>
      <c r="BO124" s="294"/>
      <c r="BP124" s="294"/>
      <c r="BQ124" s="294"/>
      <c r="BR124" s="294"/>
      <c r="BS124" s="294"/>
      <c r="BT124" s="294"/>
      <c r="BU124" s="294"/>
      <c r="BV124" s="294"/>
    </row>
    <row r="125" spans="63:74" x14ac:dyDescent="0.25">
      <c r="BK125" s="294"/>
      <c r="BL125" s="294"/>
      <c r="BM125" s="294"/>
      <c r="BN125" s="294"/>
      <c r="BO125" s="294"/>
      <c r="BP125" s="294"/>
      <c r="BQ125" s="294"/>
      <c r="BR125" s="294"/>
      <c r="BS125" s="294"/>
      <c r="BT125" s="294"/>
      <c r="BU125" s="294"/>
      <c r="BV125" s="294"/>
    </row>
    <row r="126" spans="63:74" x14ac:dyDescent="0.25">
      <c r="BK126" s="294"/>
      <c r="BL126" s="294"/>
      <c r="BM126" s="294"/>
      <c r="BN126" s="294"/>
      <c r="BO126" s="294"/>
      <c r="BP126" s="294"/>
      <c r="BQ126" s="294"/>
      <c r="BR126" s="294"/>
      <c r="BS126" s="294"/>
      <c r="BT126" s="294"/>
      <c r="BU126" s="294"/>
      <c r="BV126" s="294"/>
    </row>
    <row r="127" spans="63:74" x14ac:dyDescent="0.25">
      <c r="BK127" s="294"/>
      <c r="BL127" s="294"/>
      <c r="BM127" s="294"/>
      <c r="BN127" s="294"/>
      <c r="BO127" s="294"/>
      <c r="BP127" s="294"/>
      <c r="BQ127" s="294"/>
      <c r="BR127" s="294"/>
      <c r="BS127" s="294"/>
      <c r="BT127" s="294"/>
      <c r="BU127" s="294"/>
      <c r="BV127" s="294"/>
    </row>
    <row r="128" spans="63:74" x14ac:dyDescent="0.25">
      <c r="BK128" s="294"/>
      <c r="BL128" s="294"/>
      <c r="BM128" s="294"/>
      <c r="BN128" s="294"/>
      <c r="BO128" s="294"/>
      <c r="BP128" s="294"/>
      <c r="BQ128" s="294"/>
      <c r="BR128" s="294"/>
      <c r="BS128" s="294"/>
      <c r="BT128" s="294"/>
      <c r="BU128" s="294"/>
      <c r="BV128" s="294"/>
    </row>
    <row r="129" spans="63:74" x14ac:dyDescent="0.25">
      <c r="BK129" s="294"/>
      <c r="BL129" s="294"/>
      <c r="BM129" s="294"/>
      <c r="BN129" s="294"/>
      <c r="BO129" s="294"/>
      <c r="BP129" s="294"/>
      <c r="BQ129" s="294"/>
      <c r="BR129" s="294"/>
      <c r="BS129" s="294"/>
      <c r="BT129" s="294"/>
      <c r="BU129" s="294"/>
      <c r="BV129" s="294"/>
    </row>
    <row r="130" spans="63:74" x14ac:dyDescent="0.25">
      <c r="BK130" s="294"/>
      <c r="BL130" s="294"/>
      <c r="BM130" s="294"/>
      <c r="BN130" s="294"/>
      <c r="BO130" s="294"/>
      <c r="BP130" s="294"/>
      <c r="BQ130" s="294"/>
      <c r="BR130" s="294"/>
      <c r="BS130" s="294"/>
      <c r="BT130" s="294"/>
      <c r="BU130" s="294"/>
      <c r="BV130" s="294"/>
    </row>
    <row r="131" spans="63:74" x14ac:dyDescent="0.25">
      <c r="BK131" s="294"/>
      <c r="BL131" s="294"/>
      <c r="BM131" s="294"/>
      <c r="BN131" s="294"/>
      <c r="BO131" s="294"/>
      <c r="BP131" s="294"/>
      <c r="BQ131" s="294"/>
      <c r="BR131" s="294"/>
      <c r="BS131" s="294"/>
      <c r="BT131" s="294"/>
      <c r="BU131" s="294"/>
      <c r="BV131" s="294"/>
    </row>
    <row r="132" spans="63:74" x14ac:dyDescent="0.25">
      <c r="BK132" s="294"/>
      <c r="BL132" s="294"/>
      <c r="BM132" s="294"/>
      <c r="BN132" s="294"/>
      <c r="BO132" s="294"/>
      <c r="BP132" s="294"/>
      <c r="BQ132" s="294"/>
      <c r="BR132" s="294"/>
      <c r="BS132" s="294"/>
      <c r="BT132" s="294"/>
      <c r="BU132" s="294"/>
      <c r="BV132" s="294"/>
    </row>
    <row r="133" spans="63:74" x14ac:dyDescent="0.25">
      <c r="BK133" s="294"/>
      <c r="BL133" s="294"/>
      <c r="BM133" s="294"/>
      <c r="BN133" s="294"/>
      <c r="BO133" s="294"/>
      <c r="BP133" s="294"/>
      <c r="BQ133" s="294"/>
      <c r="BR133" s="294"/>
      <c r="BS133" s="294"/>
      <c r="BT133" s="294"/>
      <c r="BU133" s="294"/>
      <c r="BV133" s="294"/>
    </row>
    <row r="134" spans="63:74" x14ac:dyDescent="0.25">
      <c r="BK134" s="294"/>
      <c r="BL134" s="294"/>
      <c r="BM134" s="294"/>
      <c r="BN134" s="294"/>
      <c r="BO134" s="294"/>
      <c r="BP134" s="294"/>
      <c r="BQ134" s="294"/>
      <c r="BR134" s="294"/>
      <c r="BS134" s="294"/>
      <c r="BT134" s="294"/>
      <c r="BU134" s="294"/>
      <c r="BV134" s="294"/>
    </row>
    <row r="135" spans="63:74" x14ac:dyDescent="0.25">
      <c r="BK135" s="294"/>
      <c r="BL135" s="294"/>
      <c r="BM135" s="294"/>
      <c r="BN135" s="294"/>
      <c r="BO135" s="294"/>
      <c r="BP135" s="294"/>
      <c r="BQ135" s="294"/>
      <c r="BR135" s="294"/>
      <c r="BS135" s="294"/>
      <c r="BT135" s="294"/>
      <c r="BU135" s="294"/>
      <c r="BV135" s="294"/>
    </row>
    <row r="136" spans="63:74" x14ac:dyDescent="0.25">
      <c r="BK136" s="294"/>
      <c r="BL136" s="294"/>
      <c r="BM136" s="294"/>
      <c r="BN136" s="294"/>
      <c r="BO136" s="294"/>
      <c r="BP136" s="294"/>
      <c r="BQ136" s="294"/>
      <c r="BR136" s="294"/>
      <c r="BS136" s="294"/>
      <c r="BT136" s="294"/>
      <c r="BU136" s="294"/>
      <c r="BV136" s="294"/>
    </row>
    <row r="137" spans="63:74" x14ac:dyDescent="0.25">
      <c r="BK137" s="294"/>
      <c r="BL137" s="294"/>
      <c r="BM137" s="294"/>
      <c r="BN137" s="294"/>
      <c r="BO137" s="294"/>
      <c r="BP137" s="294"/>
      <c r="BQ137" s="294"/>
      <c r="BR137" s="294"/>
      <c r="BS137" s="294"/>
      <c r="BT137" s="294"/>
      <c r="BU137" s="294"/>
      <c r="BV137" s="294"/>
    </row>
    <row r="138" spans="63:74" x14ac:dyDescent="0.25">
      <c r="BK138" s="294"/>
      <c r="BL138" s="294"/>
      <c r="BM138" s="294"/>
      <c r="BN138" s="294"/>
      <c r="BO138" s="294"/>
      <c r="BP138" s="294"/>
      <c r="BQ138" s="294"/>
      <c r="BR138" s="294"/>
      <c r="BS138" s="294"/>
      <c r="BT138" s="294"/>
      <c r="BU138" s="294"/>
      <c r="BV138" s="294"/>
    </row>
    <row r="139" spans="63:74" x14ac:dyDescent="0.25">
      <c r="BK139" s="294"/>
      <c r="BL139" s="294"/>
      <c r="BM139" s="294"/>
      <c r="BN139" s="294"/>
      <c r="BO139" s="294"/>
      <c r="BP139" s="294"/>
      <c r="BQ139" s="294"/>
      <c r="BR139" s="294"/>
      <c r="BS139" s="294"/>
      <c r="BT139" s="294"/>
      <c r="BU139" s="294"/>
      <c r="BV139" s="294"/>
    </row>
    <row r="140" spans="63:74" x14ac:dyDescent="0.25">
      <c r="BK140" s="294"/>
      <c r="BL140" s="294"/>
      <c r="BM140" s="294"/>
      <c r="BN140" s="294"/>
      <c r="BO140" s="294"/>
      <c r="BP140" s="294"/>
      <c r="BQ140" s="294"/>
      <c r="BR140" s="294"/>
      <c r="BS140" s="294"/>
      <c r="BT140" s="294"/>
      <c r="BU140" s="294"/>
      <c r="BV140" s="294"/>
    </row>
    <row r="141" spans="63:74" x14ac:dyDescent="0.25">
      <c r="BK141" s="294"/>
      <c r="BL141" s="294"/>
      <c r="BM141" s="294"/>
      <c r="BN141" s="294"/>
      <c r="BO141" s="294"/>
      <c r="BP141" s="294"/>
      <c r="BQ141" s="294"/>
      <c r="BR141" s="294"/>
      <c r="BS141" s="294"/>
      <c r="BT141" s="294"/>
      <c r="BU141" s="294"/>
      <c r="BV141" s="294"/>
    </row>
    <row r="142" spans="63:74" x14ac:dyDescent="0.25">
      <c r="BK142" s="294"/>
      <c r="BL142" s="294"/>
      <c r="BM142" s="294"/>
      <c r="BN142" s="294"/>
      <c r="BO142" s="294"/>
      <c r="BP142" s="294"/>
      <c r="BQ142" s="294"/>
      <c r="BR142" s="294"/>
      <c r="BS142" s="294"/>
      <c r="BT142" s="294"/>
      <c r="BU142" s="294"/>
      <c r="BV142" s="294"/>
    </row>
    <row r="143" spans="63:74" x14ac:dyDescent="0.25">
      <c r="BK143" s="294"/>
      <c r="BL143" s="294"/>
      <c r="BM143" s="294"/>
      <c r="BN143" s="294"/>
      <c r="BO143" s="294"/>
      <c r="BP143" s="294"/>
      <c r="BQ143" s="294"/>
      <c r="BR143" s="294"/>
      <c r="BS143" s="294"/>
      <c r="BT143" s="294"/>
      <c r="BU143" s="294"/>
      <c r="BV143" s="294"/>
    </row>
    <row r="144" spans="63:74" x14ac:dyDescent="0.25">
      <c r="BK144" s="294"/>
      <c r="BL144" s="294"/>
      <c r="BM144" s="294"/>
      <c r="BN144" s="294"/>
      <c r="BO144" s="294"/>
      <c r="BP144" s="294"/>
      <c r="BQ144" s="294"/>
      <c r="BR144" s="294"/>
      <c r="BS144" s="294"/>
      <c r="BT144" s="294"/>
      <c r="BU144" s="294"/>
      <c r="BV144" s="294"/>
    </row>
    <row r="145" spans="63:74" x14ac:dyDescent="0.25">
      <c r="BK145" s="294"/>
      <c r="BL145" s="294"/>
      <c r="BM145" s="294"/>
      <c r="BN145" s="294"/>
      <c r="BO145" s="294"/>
      <c r="BP145" s="294"/>
      <c r="BQ145" s="294"/>
      <c r="BR145" s="294"/>
      <c r="BS145" s="294"/>
      <c r="BT145" s="294"/>
      <c r="BU145" s="294"/>
      <c r="BV145" s="294"/>
    </row>
    <row r="146" spans="63:74" x14ac:dyDescent="0.25">
      <c r="BK146" s="294"/>
      <c r="BL146" s="294"/>
      <c r="BM146" s="294"/>
      <c r="BN146" s="294"/>
      <c r="BO146" s="294"/>
      <c r="BP146" s="294"/>
      <c r="BQ146" s="294"/>
      <c r="BR146" s="294"/>
      <c r="BS146" s="294"/>
      <c r="BT146" s="294"/>
      <c r="BU146" s="294"/>
      <c r="BV146" s="294"/>
    </row>
    <row r="147" spans="63:74" x14ac:dyDescent="0.25">
      <c r="BK147" s="294"/>
      <c r="BL147" s="294"/>
      <c r="BM147" s="294"/>
      <c r="BN147" s="294"/>
      <c r="BO147" s="294"/>
      <c r="BP147" s="294"/>
      <c r="BQ147" s="294"/>
      <c r="BR147" s="294"/>
      <c r="BS147" s="294"/>
      <c r="BT147" s="294"/>
      <c r="BU147" s="294"/>
      <c r="BV147" s="294"/>
    </row>
    <row r="148" spans="63:74" x14ac:dyDescent="0.25">
      <c r="BK148" s="294"/>
      <c r="BL148" s="294"/>
      <c r="BM148" s="294"/>
      <c r="BN148" s="294"/>
      <c r="BO148" s="294"/>
      <c r="BP148" s="294"/>
      <c r="BQ148" s="294"/>
      <c r="BR148" s="294"/>
      <c r="BS148" s="294"/>
      <c r="BT148" s="294"/>
      <c r="BU148" s="294"/>
      <c r="BV148" s="294"/>
    </row>
    <row r="149" spans="63:74" x14ac:dyDescent="0.25">
      <c r="BK149" s="294"/>
      <c r="BL149" s="294"/>
      <c r="BM149" s="294"/>
      <c r="BN149" s="294"/>
      <c r="BO149" s="294"/>
      <c r="BP149" s="294"/>
      <c r="BQ149" s="294"/>
      <c r="BR149" s="294"/>
      <c r="BS149" s="294"/>
      <c r="BT149" s="294"/>
      <c r="BU149" s="294"/>
      <c r="BV149" s="294"/>
    </row>
    <row r="150" spans="63:74" x14ac:dyDescent="0.25">
      <c r="BK150" s="294"/>
      <c r="BL150" s="294"/>
      <c r="BM150" s="294"/>
      <c r="BN150" s="294"/>
      <c r="BO150" s="294"/>
      <c r="BP150" s="294"/>
      <c r="BQ150" s="294"/>
      <c r="BR150" s="294"/>
      <c r="BS150" s="294"/>
      <c r="BT150" s="294"/>
      <c r="BU150" s="294"/>
      <c r="BV150" s="294"/>
    </row>
    <row r="151" spans="63:74" x14ac:dyDescent="0.25">
      <c r="BK151" s="294"/>
      <c r="BL151" s="294"/>
      <c r="BM151" s="294"/>
      <c r="BN151" s="294"/>
      <c r="BO151" s="294"/>
      <c r="BP151" s="294"/>
      <c r="BQ151" s="294"/>
      <c r="BR151" s="294"/>
      <c r="BS151" s="294"/>
      <c r="BT151" s="294"/>
      <c r="BU151" s="294"/>
      <c r="BV151" s="294"/>
    </row>
    <row r="152" spans="63:74" x14ac:dyDescent="0.25">
      <c r="BK152" s="294"/>
      <c r="BL152" s="294"/>
      <c r="BM152" s="294"/>
      <c r="BN152" s="294"/>
      <c r="BO152" s="294"/>
      <c r="BP152" s="294"/>
      <c r="BQ152" s="294"/>
      <c r="BR152" s="294"/>
      <c r="BS152" s="294"/>
      <c r="BT152" s="294"/>
      <c r="BU152" s="294"/>
      <c r="BV152" s="294"/>
    </row>
    <row r="153" spans="63:74" x14ac:dyDescent="0.25">
      <c r="BK153" s="294"/>
      <c r="BL153" s="294"/>
      <c r="BM153" s="294"/>
      <c r="BN153" s="294"/>
      <c r="BO153" s="294"/>
      <c r="BP153" s="294"/>
      <c r="BQ153" s="294"/>
      <c r="BR153" s="294"/>
      <c r="BS153" s="294"/>
      <c r="BT153" s="294"/>
      <c r="BU153" s="294"/>
      <c r="BV153" s="294"/>
    </row>
    <row r="154" spans="63:74" x14ac:dyDescent="0.25">
      <c r="BK154" s="294"/>
      <c r="BL154" s="294"/>
      <c r="BM154" s="294"/>
      <c r="BN154" s="294"/>
      <c r="BO154" s="294"/>
      <c r="BP154" s="294"/>
      <c r="BQ154" s="294"/>
      <c r="BR154" s="294"/>
      <c r="BS154" s="294"/>
      <c r="BT154" s="294"/>
      <c r="BU154" s="294"/>
      <c r="BV154" s="294"/>
    </row>
    <row r="155" spans="63:74" x14ac:dyDescent="0.25">
      <c r="BK155" s="294"/>
      <c r="BL155" s="294"/>
      <c r="BM155" s="294"/>
      <c r="BN155" s="294"/>
      <c r="BO155" s="294"/>
      <c r="BP155" s="294"/>
      <c r="BQ155" s="294"/>
      <c r="BR155" s="294"/>
      <c r="BS155" s="294"/>
      <c r="BT155" s="294"/>
      <c r="BU155" s="294"/>
      <c r="BV155" s="294"/>
    </row>
    <row r="156" spans="63:74" x14ac:dyDescent="0.25">
      <c r="BK156" s="294"/>
      <c r="BL156" s="294"/>
      <c r="BM156" s="294"/>
      <c r="BN156" s="294"/>
      <c r="BO156" s="294"/>
      <c r="BP156" s="294"/>
      <c r="BQ156" s="294"/>
      <c r="BR156" s="294"/>
      <c r="BS156" s="294"/>
      <c r="BT156" s="294"/>
      <c r="BU156" s="294"/>
      <c r="BV156" s="294"/>
    </row>
    <row r="157" spans="63:74" x14ac:dyDescent="0.25">
      <c r="BK157" s="294"/>
      <c r="BL157" s="294"/>
      <c r="BM157" s="294"/>
      <c r="BN157" s="294"/>
      <c r="BO157" s="294"/>
      <c r="BP157" s="294"/>
      <c r="BQ157" s="294"/>
      <c r="BR157" s="294"/>
      <c r="BS157" s="294"/>
      <c r="BT157" s="294"/>
      <c r="BU157" s="294"/>
      <c r="BV157" s="294"/>
    </row>
    <row r="158" spans="63:74" x14ac:dyDescent="0.25">
      <c r="BK158" s="294"/>
      <c r="BL158" s="294"/>
      <c r="BM158" s="294"/>
      <c r="BN158" s="294"/>
      <c r="BO158" s="294"/>
      <c r="BP158" s="294"/>
      <c r="BQ158" s="294"/>
      <c r="BR158" s="294"/>
      <c r="BS158" s="294"/>
      <c r="BT158" s="294"/>
      <c r="BU158" s="294"/>
      <c r="BV158" s="294"/>
    </row>
    <row r="159" spans="63:74" x14ac:dyDescent="0.25">
      <c r="BK159" s="294"/>
      <c r="BL159" s="294"/>
      <c r="BM159" s="294"/>
      <c r="BN159" s="294"/>
      <c r="BO159" s="294"/>
      <c r="BP159" s="294"/>
      <c r="BQ159" s="294"/>
      <c r="BR159" s="294"/>
      <c r="BS159" s="294"/>
      <c r="BT159" s="294"/>
      <c r="BU159" s="294"/>
      <c r="BV159" s="294"/>
    </row>
    <row r="160" spans="63:74" x14ac:dyDescent="0.25">
      <c r="BK160" s="294"/>
      <c r="BL160" s="294"/>
      <c r="BM160" s="294"/>
      <c r="BN160" s="294"/>
      <c r="BO160" s="294"/>
      <c r="BP160" s="294"/>
      <c r="BQ160" s="294"/>
      <c r="BR160" s="294"/>
      <c r="BS160" s="294"/>
      <c r="BT160" s="294"/>
      <c r="BU160" s="294"/>
      <c r="BV160" s="294"/>
    </row>
    <row r="161" spans="63:74" x14ac:dyDescent="0.25">
      <c r="BK161" s="294"/>
      <c r="BL161" s="294"/>
      <c r="BM161" s="294"/>
      <c r="BN161" s="294"/>
      <c r="BO161" s="294"/>
      <c r="BP161" s="294"/>
      <c r="BQ161" s="294"/>
      <c r="BR161" s="294"/>
      <c r="BS161" s="294"/>
      <c r="BT161" s="294"/>
      <c r="BU161" s="294"/>
      <c r="BV161" s="294"/>
    </row>
    <row r="162" spans="63:74" x14ac:dyDescent="0.25">
      <c r="BK162" s="294"/>
      <c r="BL162" s="294"/>
      <c r="BM162" s="294"/>
      <c r="BN162" s="294"/>
      <c r="BO162" s="294"/>
      <c r="BP162" s="294"/>
      <c r="BQ162" s="294"/>
      <c r="BR162" s="294"/>
      <c r="BS162" s="294"/>
      <c r="BT162" s="294"/>
      <c r="BU162" s="294"/>
      <c r="BV162" s="294"/>
    </row>
    <row r="163" spans="63:74" x14ac:dyDescent="0.25">
      <c r="BK163" s="294"/>
      <c r="BL163" s="294"/>
      <c r="BM163" s="294"/>
      <c r="BN163" s="294"/>
      <c r="BO163" s="294"/>
      <c r="BP163" s="294"/>
      <c r="BQ163" s="294"/>
      <c r="BR163" s="294"/>
      <c r="BS163" s="294"/>
      <c r="BT163" s="294"/>
      <c r="BU163" s="294"/>
      <c r="BV163" s="294"/>
    </row>
    <row r="164" spans="63:74" x14ac:dyDescent="0.25">
      <c r="BK164" s="294"/>
      <c r="BL164" s="294"/>
      <c r="BM164" s="294"/>
      <c r="BN164" s="294"/>
      <c r="BO164" s="294"/>
      <c r="BP164" s="294"/>
      <c r="BQ164" s="294"/>
      <c r="BR164" s="294"/>
      <c r="BS164" s="294"/>
      <c r="BT164" s="294"/>
      <c r="BU164" s="294"/>
      <c r="BV164" s="294"/>
    </row>
    <row r="165" spans="63:74" x14ac:dyDescent="0.25">
      <c r="BK165" s="294"/>
      <c r="BL165" s="294"/>
      <c r="BM165" s="294"/>
      <c r="BN165" s="294"/>
      <c r="BO165" s="294"/>
      <c r="BP165" s="294"/>
      <c r="BQ165" s="294"/>
      <c r="BR165" s="294"/>
      <c r="BS165" s="294"/>
      <c r="BT165" s="294"/>
      <c r="BU165" s="294"/>
      <c r="BV165" s="294"/>
    </row>
    <row r="166" spans="63:74" x14ac:dyDescent="0.25">
      <c r="BK166" s="294"/>
      <c r="BL166" s="294"/>
      <c r="BM166" s="294"/>
      <c r="BN166" s="294"/>
      <c r="BO166" s="294"/>
      <c r="BP166" s="294"/>
      <c r="BQ166" s="294"/>
      <c r="BR166" s="294"/>
      <c r="BS166" s="294"/>
      <c r="BT166" s="294"/>
      <c r="BU166" s="294"/>
      <c r="BV166" s="294"/>
    </row>
    <row r="167" spans="63:74" x14ac:dyDescent="0.25">
      <c r="BK167" s="294"/>
      <c r="BL167" s="294"/>
      <c r="BM167" s="294"/>
      <c r="BN167" s="294"/>
      <c r="BO167" s="294"/>
      <c r="BP167" s="294"/>
      <c r="BQ167" s="294"/>
      <c r="BR167" s="294"/>
      <c r="BS167" s="294"/>
      <c r="BT167" s="294"/>
      <c r="BU167" s="294"/>
      <c r="BV167" s="294"/>
    </row>
    <row r="168" spans="63:74" x14ac:dyDescent="0.25">
      <c r="BK168" s="294"/>
      <c r="BL168" s="294"/>
      <c r="BM168" s="294"/>
      <c r="BN168" s="294"/>
      <c r="BO168" s="294"/>
      <c r="BP168" s="294"/>
      <c r="BQ168" s="294"/>
      <c r="BR168" s="294"/>
      <c r="BS168" s="294"/>
      <c r="BT168" s="294"/>
      <c r="BU168" s="294"/>
      <c r="BV168" s="294"/>
    </row>
    <row r="169" spans="63:74" x14ac:dyDescent="0.25">
      <c r="BK169" s="294"/>
      <c r="BL169" s="294"/>
      <c r="BM169" s="294"/>
      <c r="BN169" s="294"/>
      <c r="BO169" s="294"/>
      <c r="BP169" s="294"/>
      <c r="BQ169" s="294"/>
      <c r="BR169" s="294"/>
      <c r="BS169" s="294"/>
      <c r="BT169" s="294"/>
      <c r="BU169" s="294"/>
      <c r="BV169" s="294"/>
    </row>
    <row r="170" spans="63:74" x14ac:dyDescent="0.25">
      <c r="BK170" s="294"/>
      <c r="BL170" s="294"/>
      <c r="BM170" s="294"/>
      <c r="BN170" s="294"/>
      <c r="BO170" s="294"/>
      <c r="BP170" s="294"/>
      <c r="BQ170" s="294"/>
      <c r="BR170" s="294"/>
      <c r="BS170" s="294"/>
      <c r="BT170" s="294"/>
      <c r="BU170" s="294"/>
      <c r="BV170" s="294"/>
    </row>
    <row r="171" spans="63:74" x14ac:dyDescent="0.25">
      <c r="BK171" s="294"/>
      <c r="BL171" s="294"/>
      <c r="BM171" s="294"/>
      <c r="BN171" s="294"/>
      <c r="BO171" s="294"/>
      <c r="BP171" s="294"/>
      <c r="BQ171" s="294"/>
      <c r="BR171" s="294"/>
      <c r="BS171" s="294"/>
      <c r="BT171" s="294"/>
      <c r="BU171" s="294"/>
      <c r="BV171" s="294"/>
    </row>
    <row r="172" spans="63:74" x14ac:dyDescent="0.25">
      <c r="BK172" s="294"/>
      <c r="BL172" s="294"/>
      <c r="BM172" s="294"/>
      <c r="BN172" s="294"/>
      <c r="BO172" s="294"/>
      <c r="BP172" s="294"/>
      <c r="BQ172" s="294"/>
      <c r="BR172" s="294"/>
      <c r="BS172" s="294"/>
      <c r="BT172" s="294"/>
      <c r="BU172" s="294"/>
      <c r="BV172" s="294"/>
    </row>
    <row r="173" spans="63:74" x14ac:dyDescent="0.25">
      <c r="BK173" s="294"/>
      <c r="BL173" s="294"/>
      <c r="BM173" s="294"/>
      <c r="BN173" s="294"/>
      <c r="BO173" s="294"/>
      <c r="BP173" s="294"/>
      <c r="BQ173" s="294"/>
      <c r="BR173" s="294"/>
      <c r="BS173" s="294"/>
      <c r="BT173" s="294"/>
      <c r="BU173" s="294"/>
      <c r="BV173" s="294"/>
    </row>
    <row r="174" spans="63:74" x14ac:dyDescent="0.25">
      <c r="BK174" s="294"/>
      <c r="BL174" s="294"/>
      <c r="BM174" s="294"/>
      <c r="BN174" s="294"/>
      <c r="BO174" s="294"/>
      <c r="BP174" s="294"/>
      <c r="BQ174" s="294"/>
      <c r="BR174" s="294"/>
      <c r="BS174" s="294"/>
      <c r="BT174" s="294"/>
      <c r="BU174" s="294"/>
      <c r="BV174" s="294"/>
    </row>
    <row r="175" spans="63:74" x14ac:dyDescent="0.25">
      <c r="BK175" s="294"/>
      <c r="BL175" s="294"/>
      <c r="BM175" s="294"/>
      <c r="BN175" s="294"/>
      <c r="BO175" s="294"/>
      <c r="BP175" s="294"/>
      <c r="BQ175" s="294"/>
      <c r="BR175" s="294"/>
      <c r="BS175" s="294"/>
      <c r="BT175" s="294"/>
      <c r="BU175" s="294"/>
      <c r="BV175" s="294"/>
    </row>
    <row r="176" spans="63:74" x14ac:dyDescent="0.25">
      <c r="BK176" s="294"/>
      <c r="BL176" s="294"/>
      <c r="BM176" s="294"/>
      <c r="BN176" s="294"/>
      <c r="BO176" s="294"/>
      <c r="BP176" s="294"/>
      <c r="BQ176" s="294"/>
      <c r="BR176" s="294"/>
      <c r="BS176" s="294"/>
      <c r="BT176" s="294"/>
      <c r="BU176" s="294"/>
      <c r="BV176" s="294"/>
    </row>
    <row r="177" spans="63:74" x14ac:dyDescent="0.25">
      <c r="BK177" s="294"/>
      <c r="BL177" s="294"/>
      <c r="BM177" s="294"/>
      <c r="BN177" s="294"/>
      <c r="BO177" s="294"/>
      <c r="BP177" s="294"/>
      <c r="BQ177" s="294"/>
      <c r="BR177" s="294"/>
      <c r="BS177" s="294"/>
      <c r="BT177" s="294"/>
      <c r="BU177" s="294"/>
      <c r="BV177" s="294"/>
    </row>
    <row r="178" spans="63:74" x14ac:dyDescent="0.25">
      <c r="BK178" s="294"/>
      <c r="BL178" s="294"/>
      <c r="BM178" s="294"/>
      <c r="BN178" s="294"/>
      <c r="BO178" s="294"/>
      <c r="BP178" s="294"/>
      <c r="BQ178" s="294"/>
      <c r="BR178" s="294"/>
      <c r="BS178" s="294"/>
      <c r="BT178" s="294"/>
      <c r="BU178" s="294"/>
      <c r="BV178" s="294"/>
    </row>
    <row r="179" spans="63:74" x14ac:dyDescent="0.25">
      <c r="BK179" s="294"/>
      <c r="BL179" s="294"/>
      <c r="BM179" s="294"/>
      <c r="BN179" s="294"/>
      <c r="BO179" s="294"/>
      <c r="BP179" s="294"/>
      <c r="BQ179" s="294"/>
      <c r="BR179" s="294"/>
      <c r="BS179" s="294"/>
      <c r="BT179" s="294"/>
      <c r="BU179" s="294"/>
      <c r="BV179" s="294"/>
    </row>
    <row r="180" spans="63:74" x14ac:dyDescent="0.25">
      <c r="BK180" s="294"/>
      <c r="BL180" s="294"/>
      <c r="BM180" s="294"/>
      <c r="BN180" s="294"/>
      <c r="BO180" s="294"/>
      <c r="BP180" s="294"/>
      <c r="BQ180" s="294"/>
      <c r="BR180" s="294"/>
      <c r="BS180" s="294"/>
      <c r="BT180" s="294"/>
      <c r="BU180" s="294"/>
      <c r="BV180" s="294"/>
    </row>
  </sheetData>
  <mergeCells count="16">
    <mergeCell ref="B71:Q71"/>
    <mergeCell ref="B72:Q72"/>
    <mergeCell ref="B73:Q73"/>
    <mergeCell ref="B67:Q67"/>
    <mergeCell ref="B66:Q66"/>
    <mergeCell ref="B70:Q70"/>
    <mergeCell ref="B68:Q68"/>
    <mergeCell ref="B69:Q69"/>
    <mergeCell ref="A1:A2"/>
    <mergeCell ref="AM3:AX3"/>
    <mergeCell ref="AY3:BJ3"/>
    <mergeCell ref="BK3:BV3"/>
    <mergeCell ref="B1:AL1"/>
    <mergeCell ref="C3:N3"/>
    <mergeCell ref="O3:Z3"/>
    <mergeCell ref="AA3:AL3"/>
  </mergeCells>
  <phoneticPr fontId="3" type="noConversion"/>
  <hyperlinks>
    <hyperlink ref="A1:A2" location="Contents!A1" display="Table of Contents" xr:uid="{00000000-0004-0000-0900-000000000000}"/>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ransitionEvaluation="1" transitionEntry="1" codeName="Sheet8">
    <pageSetUpPr fitToPage="1"/>
  </sheetPr>
  <dimension ref="A1:BV127"/>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E6" sqref="BE6:BE27"/>
    </sheetView>
  </sheetViews>
  <sheetFormatPr defaultColWidth="9.54296875" defaultRowHeight="10" x14ac:dyDescent="0.2"/>
  <cols>
    <col min="1" max="1" width="8.54296875" style="2" customWidth="1"/>
    <col min="2" max="2" width="45.453125" style="2" customWidth="1"/>
    <col min="3" max="50" width="6.54296875" style="2" customWidth="1"/>
    <col min="51" max="55" width="6.54296875" style="292" customWidth="1"/>
    <col min="56" max="58" width="6.54296875" style="493" customWidth="1"/>
    <col min="59" max="62" width="6.54296875" style="292" customWidth="1"/>
    <col min="63" max="74" width="6.54296875" style="2" customWidth="1"/>
    <col min="75" max="16384" width="9.54296875" style="2"/>
  </cols>
  <sheetData>
    <row r="1" spans="1:74" ht="15.75" customHeight="1" x14ac:dyDescent="0.3">
      <c r="A1" s="633" t="s">
        <v>774</v>
      </c>
      <c r="B1" s="666" t="s">
        <v>1283</v>
      </c>
      <c r="C1" s="630"/>
      <c r="D1" s="630"/>
      <c r="E1" s="630"/>
      <c r="F1" s="630"/>
      <c r="G1" s="630"/>
      <c r="H1" s="630"/>
      <c r="I1" s="630"/>
      <c r="J1" s="630"/>
      <c r="K1" s="630"/>
      <c r="L1" s="630"/>
      <c r="M1" s="630"/>
      <c r="N1" s="630"/>
      <c r="O1" s="630"/>
      <c r="P1" s="630"/>
      <c r="Q1" s="630"/>
      <c r="R1" s="630"/>
      <c r="S1" s="630"/>
      <c r="T1" s="630"/>
      <c r="U1" s="630"/>
      <c r="V1" s="630"/>
      <c r="W1" s="630"/>
      <c r="X1" s="630"/>
      <c r="Y1" s="630"/>
      <c r="Z1" s="630"/>
      <c r="AA1" s="630"/>
      <c r="AB1" s="630"/>
      <c r="AC1" s="630"/>
      <c r="AD1" s="630"/>
      <c r="AE1" s="630"/>
      <c r="AF1" s="630"/>
      <c r="AG1" s="630"/>
      <c r="AH1" s="630"/>
      <c r="AI1" s="630"/>
      <c r="AJ1" s="630"/>
      <c r="AK1" s="630"/>
      <c r="AL1" s="630"/>
    </row>
    <row r="2" spans="1:74" s="4" customFormat="1" ht="12.5" x14ac:dyDescent="0.25">
      <c r="A2" s="634"/>
      <c r="B2" s="402" t="str">
        <f>"U.S. Energy Information Administration  |  Short-Term Energy Outlook  - "&amp;Dates!D1</f>
        <v>U.S. Energy Information Administration  |  Short-Term Energy Outlook  - August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393"/>
      <c r="AZ2" s="393"/>
      <c r="BA2" s="393"/>
      <c r="BB2" s="393"/>
      <c r="BC2" s="393"/>
      <c r="BD2" s="494"/>
      <c r="BE2" s="494"/>
      <c r="BF2" s="494"/>
      <c r="BG2" s="393"/>
      <c r="BH2" s="393"/>
      <c r="BI2" s="393"/>
      <c r="BJ2" s="393"/>
    </row>
    <row r="3" spans="1:74" s="9" customFormat="1" ht="13" x14ac:dyDescent="0.3">
      <c r="A3" s="596" t="s">
        <v>1325</v>
      </c>
      <c r="B3" s="11"/>
      <c r="C3" s="636">
        <f>Dates!D3</f>
        <v>2019</v>
      </c>
      <c r="D3" s="627"/>
      <c r="E3" s="627"/>
      <c r="F3" s="627"/>
      <c r="G3" s="627"/>
      <c r="H3" s="627"/>
      <c r="I3" s="627"/>
      <c r="J3" s="627"/>
      <c r="K3" s="627"/>
      <c r="L3" s="627"/>
      <c r="M3" s="627"/>
      <c r="N3" s="628"/>
      <c r="O3" s="636">
        <f>C3+1</f>
        <v>2020</v>
      </c>
      <c r="P3" s="637"/>
      <c r="Q3" s="637"/>
      <c r="R3" s="637"/>
      <c r="S3" s="637"/>
      <c r="T3" s="637"/>
      <c r="U3" s="637"/>
      <c r="V3" s="637"/>
      <c r="W3" s="637"/>
      <c r="X3" s="627"/>
      <c r="Y3" s="627"/>
      <c r="Z3" s="628"/>
      <c r="AA3" s="624">
        <f>O3+1</f>
        <v>2021</v>
      </c>
      <c r="AB3" s="627"/>
      <c r="AC3" s="627"/>
      <c r="AD3" s="627"/>
      <c r="AE3" s="627"/>
      <c r="AF3" s="627"/>
      <c r="AG3" s="627"/>
      <c r="AH3" s="627"/>
      <c r="AI3" s="627"/>
      <c r="AJ3" s="627"/>
      <c r="AK3" s="627"/>
      <c r="AL3" s="628"/>
      <c r="AM3" s="624">
        <f>AA3+1</f>
        <v>2022</v>
      </c>
      <c r="AN3" s="627"/>
      <c r="AO3" s="627"/>
      <c r="AP3" s="627"/>
      <c r="AQ3" s="627"/>
      <c r="AR3" s="627"/>
      <c r="AS3" s="627"/>
      <c r="AT3" s="627"/>
      <c r="AU3" s="627"/>
      <c r="AV3" s="627"/>
      <c r="AW3" s="627"/>
      <c r="AX3" s="628"/>
      <c r="AY3" s="624">
        <f>AM3+1</f>
        <v>2023</v>
      </c>
      <c r="AZ3" s="625"/>
      <c r="BA3" s="625"/>
      <c r="BB3" s="625"/>
      <c r="BC3" s="625"/>
      <c r="BD3" s="625"/>
      <c r="BE3" s="625"/>
      <c r="BF3" s="625"/>
      <c r="BG3" s="625"/>
      <c r="BH3" s="625"/>
      <c r="BI3" s="625"/>
      <c r="BJ3" s="626"/>
      <c r="BK3" s="624">
        <f>AY3+1</f>
        <v>2024</v>
      </c>
      <c r="BL3" s="627"/>
      <c r="BM3" s="627"/>
      <c r="BN3" s="627"/>
      <c r="BO3" s="627"/>
      <c r="BP3" s="627"/>
      <c r="BQ3" s="627"/>
      <c r="BR3" s="627"/>
      <c r="BS3" s="627"/>
      <c r="BT3" s="627"/>
      <c r="BU3" s="627"/>
      <c r="BV3" s="628"/>
    </row>
    <row r="4" spans="1:74" s="9" customFormat="1" ht="10.5" x14ac:dyDescent="0.25">
      <c r="A4" s="597" t="str">
        <f>Dates!$D$2</f>
        <v>Tuesday Augutst 3,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1"/>
      <c r="B5" s="6" t="s">
        <v>123</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14"/>
      <c r="AZ5" s="314"/>
      <c r="BA5" s="314"/>
      <c r="BB5" s="314"/>
      <c r="BC5" s="314"/>
      <c r="BD5" s="495"/>
      <c r="BE5" s="495"/>
      <c r="BF5" s="495"/>
      <c r="BG5" s="495"/>
      <c r="BH5" s="314"/>
      <c r="BI5" s="314"/>
      <c r="BJ5" s="314"/>
      <c r="BK5" s="314"/>
      <c r="BL5" s="314"/>
      <c r="BM5" s="314"/>
      <c r="BN5" s="314"/>
      <c r="BO5" s="314"/>
      <c r="BP5" s="314"/>
      <c r="BQ5" s="314"/>
      <c r="BR5" s="314"/>
      <c r="BS5" s="314"/>
      <c r="BT5" s="314"/>
      <c r="BU5" s="314"/>
      <c r="BV5" s="314"/>
    </row>
    <row r="6" spans="1:74" ht="11.15" customHeight="1" x14ac:dyDescent="0.25">
      <c r="A6" s="1" t="s">
        <v>747</v>
      </c>
      <c r="B6" s="144" t="s">
        <v>11</v>
      </c>
      <c r="C6" s="190">
        <v>148.30000000000001</v>
      </c>
      <c r="D6" s="190">
        <v>162.4</v>
      </c>
      <c r="E6" s="190">
        <v>188.1</v>
      </c>
      <c r="F6" s="190">
        <v>213.8</v>
      </c>
      <c r="G6" s="190">
        <v>211</v>
      </c>
      <c r="H6" s="190">
        <v>190.9</v>
      </c>
      <c r="I6" s="190">
        <v>198.4</v>
      </c>
      <c r="J6" s="190">
        <v>182</v>
      </c>
      <c r="K6" s="190">
        <v>185.4</v>
      </c>
      <c r="L6" s="190">
        <v>187.1</v>
      </c>
      <c r="M6" s="190">
        <v>181.9</v>
      </c>
      <c r="N6" s="190">
        <v>175.7</v>
      </c>
      <c r="O6" s="190">
        <v>174.3</v>
      </c>
      <c r="P6" s="190">
        <v>166.9</v>
      </c>
      <c r="Q6" s="190">
        <v>112.7</v>
      </c>
      <c r="R6" s="190">
        <v>64.5</v>
      </c>
      <c r="S6" s="190">
        <v>104.9</v>
      </c>
      <c r="T6" s="190">
        <v>131.1</v>
      </c>
      <c r="U6" s="190">
        <v>138</v>
      </c>
      <c r="V6" s="190">
        <v>138.9</v>
      </c>
      <c r="W6" s="190">
        <v>135.4</v>
      </c>
      <c r="X6" s="190">
        <v>131.19999999999999</v>
      </c>
      <c r="Y6" s="190">
        <v>128.69999999999999</v>
      </c>
      <c r="Z6" s="190">
        <v>139.4</v>
      </c>
      <c r="AA6" s="190">
        <v>157.5</v>
      </c>
      <c r="AB6" s="190">
        <v>178.4</v>
      </c>
      <c r="AC6" s="190">
        <v>201.1</v>
      </c>
      <c r="AD6" s="190">
        <v>205.5</v>
      </c>
      <c r="AE6" s="190">
        <v>218.1</v>
      </c>
      <c r="AF6" s="190">
        <v>225.2</v>
      </c>
      <c r="AG6" s="190">
        <v>233.7</v>
      </c>
      <c r="AH6" s="190">
        <v>230.2</v>
      </c>
      <c r="AI6" s="190">
        <v>231</v>
      </c>
      <c r="AJ6" s="190">
        <v>249.4</v>
      </c>
      <c r="AK6" s="190">
        <v>248.4</v>
      </c>
      <c r="AL6" s="190">
        <v>230.4</v>
      </c>
      <c r="AM6" s="190">
        <v>242.3</v>
      </c>
      <c r="AN6" s="190">
        <v>263.89999999999998</v>
      </c>
      <c r="AO6" s="190">
        <v>323.2</v>
      </c>
      <c r="AP6" s="190">
        <v>325.95240000000001</v>
      </c>
      <c r="AQ6" s="190">
        <v>386.60239999999999</v>
      </c>
      <c r="AR6" s="190">
        <v>412.33839999999998</v>
      </c>
      <c r="AS6" s="190">
        <v>337.64400000000001</v>
      </c>
      <c r="AT6" s="190">
        <v>305.18360000000001</v>
      </c>
      <c r="AU6" s="190">
        <v>290.3245</v>
      </c>
      <c r="AV6" s="190">
        <v>300.13810000000001</v>
      </c>
      <c r="AW6" s="190">
        <v>270.36649999999997</v>
      </c>
      <c r="AX6" s="190">
        <v>229.08250000000001</v>
      </c>
      <c r="AY6" s="190">
        <v>261.60230000000001</v>
      </c>
      <c r="AZ6" s="190">
        <v>260.42570000000001</v>
      </c>
      <c r="BA6" s="190">
        <v>263.38602764000001</v>
      </c>
      <c r="BB6" s="190">
        <v>274.38575888000003</v>
      </c>
      <c r="BC6" s="190">
        <v>258.14268247000001</v>
      </c>
      <c r="BD6" s="190">
        <v>261.52202756000003</v>
      </c>
      <c r="BE6" s="190">
        <v>279.34427497000001</v>
      </c>
      <c r="BF6" s="242">
        <v>297.00779999999997</v>
      </c>
      <c r="BG6" s="242">
        <v>283.13330000000002</v>
      </c>
      <c r="BH6" s="242">
        <v>276.65010000000001</v>
      </c>
      <c r="BI6" s="242">
        <v>265.74990000000003</v>
      </c>
      <c r="BJ6" s="242">
        <v>257.4479</v>
      </c>
      <c r="BK6" s="242">
        <v>251.566</v>
      </c>
      <c r="BL6" s="242">
        <v>254.0703</v>
      </c>
      <c r="BM6" s="242">
        <v>265.41030000000001</v>
      </c>
      <c r="BN6" s="242">
        <v>268.74930000000001</v>
      </c>
      <c r="BO6" s="242">
        <v>271.90949999999998</v>
      </c>
      <c r="BP6" s="242">
        <v>271.48570000000001</v>
      </c>
      <c r="BQ6" s="242">
        <v>266.6755</v>
      </c>
      <c r="BR6" s="242">
        <v>264.18779999999998</v>
      </c>
      <c r="BS6" s="242">
        <v>259.6046</v>
      </c>
      <c r="BT6" s="242">
        <v>250.03890000000001</v>
      </c>
      <c r="BU6" s="242">
        <v>241.79580000000001</v>
      </c>
      <c r="BV6" s="242">
        <v>232.2612</v>
      </c>
    </row>
    <row r="7" spans="1:74" ht="11.15" customHeight="1" x14ac:dyDescent="0.25">
      <c r="A7" s="1"/>
      <c r="B7" s="6" t="s">
        <v>12</v>
      </c>
      <c r="C7" s="179"/>
      <c r="D7" s="179"/>
      <c r="E7" s="179"/>
      <c r="F7" s="179"/>
      <c r="G7" s="179"/>
      <c r="H7" s="179"/>
      <c r="I7" s="179"/>
      <c r="J7" s="179"/>
      <c r="K7" s="179"/>
      <c r="L7" s="179"/>
      <c r="M7" s="179"/>
      <c r="N7" s="179"/>
      <c r="O7" s="179"/>
      <c r="P7" s="179"/>
      <c r="Q7" s="179"/>
      <c r="R7" s="179"/>
      <c r="S7" s="179"/>
      <c r="T7" s="179"/>
      <c r="U7" s="179"/>
      <c r="V7" s="179"/>
      <c r="W7" s="179"/>
      <c r="X7" s="179"/>
      <c r="Y7" s="179"/>
      <c r="Z7" s="179"/>
      <c r="AA7" s="179"/>
      <c r="AB7" s="179"/>
      <c r="AC7" s="179"/>
      <c r="AD7" s="179"/>
      <c r="AE7" s="179"/>
      <c r="AF7" s="179"/>
      <c r="AG7" s="179"/>
      <c r="AH7" s="179"/>
      <c r="AI7" s="179"/>
      <c r="AJ7" s="179"/>
      <c r="AK7" s="179"/>
      <c r="AL7" s="179"/>
      <c r="AM7" s="179"/>
      <c r="AN7" s="179"/>
      <c r="AO7" s="179"/>
      <c r="AP7" s="179"/>
      <c r="AQ7" s="179"/>
      <c r="AR7" s="179"/>
      <c r="AS7" s="179"/>
      <c r="AT7" s="179"/>
      <c r="AU7" s="179"/>
      <c r="AV7" s="179"/>
      <c r="AW7" s="179"/>
      <c r="AX7" s="179"/>
      <c r="AY7" s="179"/>
      <c r="AZ7" s="179"/>
      <c r="BA7" s="179"/>
      <c r="BB7" s="179"/>
      <c r="BC7" s="179"/>
      <c r="BD7" s="179"/>
      <c r="BE7" s="179"/>
      <c r="BF7" s="288"/>
      <c r="BG7" s="288"/>
      <c r="BH7" s="288"/>
      <c r="BI7" s="288"/>
      <c r="BJ7" s="288"/>
      <c r="BK7" s="288"/>
      <c r="BL7" s="288"/>
      <c r="BM7" s="288"/>
      <c r="BN7" s="288"/>
      <c r="BO7" s="288"/>
      <c r="BP7" s="288"/>
      <c r="BQ7" s="288"/>
      <c r="BR7" s="288"/>
      <c r="BS7" s="288"/>
      <c r="BT7" s="288"/>
      <c r="BU7" s="288"/>
      <c r="BV7" s="288"/>
    </row>
    <row r="8" spans="1:74" ht="11.15" customHeight="1" x14ac:dyDescent="0.25">
      <c r="A8" s="1" t="s">
        <v>474</v>
      </c>
      <c r="B8" s="145" t="s">
        <v>400</v>
      </c>
      <c r="C8" s="190">
        <v>223.1</v>
      </c>
      <c r="D8" s="190">
        <v>227.4</v>
      </c>
      <c r="E8" s="190">
        <v>247.5</v>
      </c>
      <c r="F8" s="190">
        <v>270.04000000000002</v>
      </c>
      <c r="G8" s="190">
        <v>274.125</v>
      </c>
      <c r="H8" s="190">
        <v>259.55</v>
      </c>
      <c r="I8" s="190">
        <v>265.36</v>
      </c>
      <c r="J8" s="190">
        <v>253.77500000000001</v>
      </c>
      <c r="K8" s="190">
        <v>248.82</v>
      </c>
      <c r="L8" s="190">
        <v>247.1</v>
      </c>
      <c r="M8" s="190">
        <v>246.625</v>
      </c>
      <c r="N8" s="190">
        <v>247.56</v>
      </c>
      <c r="O8" s="190">
        <v>250.1</v>
      </c>
      <c r="P8" s="190">
        <v>238.15</v>
      </c>
      <c r="Q8" s="190">
        <v>218.2</v>
      </c>
      <c r="R8" s="190">
        <v>186.32499999999999</v>
      </c>
      <c r="S8" s="190">
        <v>183.7</v>
      </c>
      <c r="T8" s="190">
        <v>200.42</v>
      </c>
      <c r="U8" s="190">
        <v>210.27500000000001</v>
      </c>
      <c r="V8" s="190">
        <v>210.72</v>
      </c>
      <c r="W8" s="190">
        <v>213.2</v>
      </c>
      <c r="X8" s="190">
        <v>211.82499999999999</v>
      </c>
      <c r="Y8" s="190">
        <v>207.38</v>
      </c>
      <c r="Z8" s="190">
        <v>216.67500000000001</v>
      </c>
      <c r="AA8" s="190">
        <v>230.9</v>
      </c>
      <c r="AB8" s="190">
        <v>247.25</v>
      </c>
      <c r="AC8" s="190">
        <v>274.56</v>
      </c>
      <c r="AD8" s="190">
        <v>275.67500000000001</v>
      </c>
      <c r="AE8" s="190">
        <v>288.82</v>
      </c>
      <c r="AF8" s="190">
        <v>295.8</v>
      </c>
      <c r="AG8" s="190">
        <v>301.32499999999999</v>
      </c>
      <c r="AH8" s="190">
        <v>302.94</v>
      </c>
      <c r="AI8" s="190">
        <v>307.07499999999999</v>
      </c>
      <c r="AJ8" s="190">
        <v>321.125</v>
      </c>
      <c r="AK8" s="190">
        <v>334.16</v>
      </c>
      <c r="AL8" s="190">
        <v>326.875</v>
      </c>
      <c r="AM8" s="190">
        <v>325.27999999999997</v>
      </c>
      <c r="AN8" s="190">
        <v>347.75</v>
      </c>
      <c r="AO8" s="190">
        <v>414.625</v>
      </c>
      <c r="AP8" s="190">
        <v>397.95</v>
      </c>
      <c r="AQ8" s="190">
        <v>436.74</v>
      </c>
      <c r="AR8" s="190">
        <v>476.07499999999999</v>
      </c>
      <c r="AS8" s="190">
        <v>440.35</v>
      </c>
      <c r="AT8" s="190">
        <v>388.1</v>
      </c>
      <c r="AU8" s="190">
        <v>350.125</v>
      </c>
      <c r="AV8" s="190">
        <v>346.84</v>
      </c>
      <c r="AW8" s="190">
        <v>355.17500000000001</v>
      </c>
      <c r="AX8" s="190">
        <v>319.2</v>
      </c>
      <c r="AY8" s="190">
        <v>330.7</v>
      </c>
      <c r="AZ8" s="190">
        <v>332</v>
      </c>
      <c r="BA8" s="190">
        <v>329.07499999999999</v>
      </c>
      <c r="BB8" s="190">
        <v>346.82499999999999</v>
      </c>
      <c r="BC8" s="190">
        <v>342.48</v>
      </c>
      <c r="BD8" s="190">
        <v>341.65</v>
      </c>
      <c r="BE8" s="190">
        <v>347.14</v>
      </c>
      <c r="BF8" s="242">
        <v>366.79090000000002</v>
      </c>
      <c r="BG8" s="242">
        <v>355.86799999999999</v>
      </c>
      <c r="BH8" s="242">
        <v>353.10199999999998</v>
      </c>
      <c r="BI8" s="242">
        <v>349.50259999999997</v>
      </c>
      <c r="BJ8" s="242">
        <v>346.0394</v>
      </c>
      <c r="BK8" s="242">
        <v>333.00850000000003</v>
      </c>
      <c r="BL8" s="242">
        <v>328.92899999999997</v>
      </c>
      <c r="BM8" s="242">
        <v>341.351</v>
      </c>
      <c r="BN8" s="242">
        <v>345.98200000000003</v>
      </c>
      <c r="BO8" s="242">
        <v>347.68419999999998</v>
      </c>
      <c r="BP8" s="242">
        <v>344.62939999999998</v>
      </c>
      <c r="BQ8" s="242">
        <v>342.24400000000003</v>
      </c>
      <c r="BR8" s="242">
        <v>340.75200000000001</v>
      </c>
      <c r="BS8" s="242">
        <v>336.19740000000002</v>
      </c>
      <c r="BT8" s="242">
        <v>325.48239999999998</v>
      </c>
      <c r="BU8" s="242">
        <v>322.464</v>
      </c>
      <c r="BV8" s="242">
        <v>316.18329999999997</v>
      </c>
    </row>
    <row r="9" spans="1:74" ht="11.15" customHeight="1" x14ac:dyDescent="0.25">
      <c r="A9" s="1" t="s">
        <v>475</v>
      </c>
      <c r="B9" s="145" t="s">
        <v>401</v>
      </c>
      <c r="C9" s="190">
        <v>203.52500000000001</v>
      </c>
      <c r="D9" s="190">
        <v>218.57499999999999</v>
      </c>
      <c r="E9" s="190">
        <v>244.15</v>
      </c>
      <c r="F9" s="190">
        <v>270.38</v>
      </c>
      <c r="G9" s="190">
        <v>273.97500000000002</v>
      </c>
      <c r="H9" s="190">
        <v>261.72500000000002</v>
      </c>
      <c r="I9" s="190">
        <v>268.16000000000003</v>
      </c>
      <c r="J9" s="190">
        <v>254.17500000000001</v>
      </c>
      <c r="K9" s="190">
        <v>248.62</v>
      </c>
      <c r="L9" s="190">
        <v>246.57499999999999</v>
      </c>
      <c r="M9" s="190">
        <v>242.25</v>
      </c>
      <c r="N9" s="190">
        <v>241.88</v>
      </c>
      <c r="O9" s="190">
        <v>240.9</v>
      </c>
      <c r="P9" s="190">
        <v>230.875</v>
      </c>
      <c r="Q9" s="190">
        <v>203.56</v>
      </c>
      <c r="R9" s="190">
        <v>154.19999999999999</v>
      </c>
      <c r="S9" s="190">
        <v>174.8</v>
      </c>
      <c r="T9" s="190">
        <v>201.44</v>
      </c>
      <c r="U9" s="190">
        <v>209.82499999999999</v>
      </c>
      <c r="V9" s="190">
        <v>207.18</v>
      </c>
      <c r="W9" s="190">
        <v>204.65</v>
      </c>
      <c r="X9" s="190">
        <v>202.3</v>
      </c>
      <c r="Y9" s="190">
        <v>195.72</v>
      </c>
      <c r="Z9" s="190">
        <v>207.55</v>
      </c>
      <c r="AA9" s="190">
        <v>223.05</v>
      </c>
      <c r="AB9" s="190">
        <v>240.92500000000001</v>
      </c>
      <c r="AC9" s="190">
        <v>272.44</v>
      </c>
      <c r="AD9" s="190">
        <v>277.57499999999999</v>
      </c>
      <c r="AE9" s="190">
        <v>288.24</v>
      </c>
      <c r="AF9" s="190">
        <v>297.3</v>
      </c>
      <c r="AG9" s="190">
        <v>303.47500000000002</v>
      </c>
      <c r="AH9" s="190">
        <v>303.38</v>
      </c>
      <c r="AI9" s="190">
        <v>304.42500000000001</v>
      </c>
      <c r="AJ9" s="190">
        <v>315.82499999999999</v>
      </c>
      <c r="AK9" s="190">
        <v>321.14</v>
      </c>
      <c r="AL9" s="190">
        <v>306.85000000000002</v>
      </c>
      <c r="AM9" s="190">
        <v>311.18</v>
      </c>
      <c r="AN9" s="190">
        <v>335.67500000000001</v>
      </c>
      <c r="AO9" s="190">
        <v>402.375</v>
      </c>
      <c r="AP9" s="190">
        <v>391.47500000000002</v>
      </c>
      <c r="AQ9" s="190">
        <v>425.96</v>
      </c>
      <c r="AR9" s="190">
        <v>487.9</v>
      </c>
      <c r="AS9" s="190">
        <v>449.57499999999999</v>
      </c>
      <c r="AT9" s="190">
        <v>380.94</v>
      </c>
      <c r="AU9" s="190">
        <v>358.95</v>
      </c>
      <c r="AV9" s="190">
        <v>374.4</v>
      </c>
      <c r="AW9" s="190">
        <v>358.65</v>
      </c>
      <c r="AX9" s="190">
        <v>301.39999999999998</v>
      </c>
      <c r="AY9" s="190">
        <v>321.72000000000003</v>
      </c>
      <c r="AZ9" s="190">
        <v>323.07499999999999</v>
      </c>
      <c r="BA9" s="190">
        <v>326.95</v>
      </c>
      <c r="BB9" s="190">
        <v>351.17500000000001</v>
      </c>
      <c r="BC9" s="190">
        <v>345.4</v>
      </c>
      <c r="BD9" s="190">
        <v>347.1</v>
      </c>
      <c r="BE9" s="190">
        <v>343.6</v>
      </c>
      <c r="BF9" s="242">
        <v>362.75049999999999</v>
      </c>
      <c r="BG9" s="242">
        <v>352.28070000000002</v>
      </c>
      <c r="BH9" s="242">
        <v>346.77089999999998</v>
      </c>
      <c r="BI9" s="242">
        <v>345.89769999999999</v>
      </c>
      <c r="BJ9" s="242">
        <v>329.97649999999999</v>
      </c>
      <c r="BK9" s="242">
        <v>322.43939999999998</v>
      </c>
      <c r="BL9" s="242">
        <v>325.0498</v>
      </c>
      <c r="BM9" s="242">
        <v>342.68110000000001</v>
      </c>
      <c r="BN9" s="242">
        <v>347.05369999999999</v>
      </c>
      <c r="BO9" s="242">
        <v>349.2792</v>
      </c>
      <c r="BP9" s="242">
        <v>351.00380000000001</v>
      </c>
      <c r="BQ9" s="242">
        <v>344.49090000000001</v>
      </c>
      <c r="BR9" s="242">
        <v>343.74310000000003</v>
      </c>
      <c r="BS9" s="242">
        <v>338.17610000000002</v>
      </c>
      <c r="BT9" s="242">
        <v>323.4042</v>
      </c>
      <c r="BU9" s="242">
        <v>315.18970000000002</v>
      </c>
      <c r="BV9" s="242">
        <v>302.61849999999998</v>
      </c>
    </row>
    <row r="10" spans="1:74" ht="11.15" customHeight="1" x14ac:dyDescent="0.25">
      <c r="A10" s="1" t="s">
        <v>476</v>
      </c>
      <c r="B10" s="145" t="s">
        <v>402</v>
      </c>
      <c r="C10" s="190">
        <v>191.72499999999999</v>
      </c>
      <c r="D10" s="190">
        <v>201.27500000000001</v>
      </c>
      <c r="E10" s="190">
        <v>226.95</v>
      </c>
      <c r="F10" s="190">
        <v>251.04</v>
      </c>
      <c r="G10" s="190">
        <v>251.625</v>
      </c>
      <c r="H10" s="190">
        <v>235.52500000000001</v>
      </c>
      <c r="I10" s="190">
        <v>242.52</v>
      </c>
      <c r="J10" s="190">
        <v>230.97499999999999</v>
      </c>
      <c r="K10" s="190">
        <v>227.48</v>
      </c>
      <c r="L10" s="190">
        <v>226.57499999999999</v>
      </c>
      <c r="M10" s="190">
        <v>223.75</v>
      </c>
      <c r="N10" s="190">
        <v>223.06</v>
      </c>
      <c r="O10" s="190">
        <v>224.42500000000001</v>
      </c>
      <c r="P10" s="190">
        <v>211.42500000000001</v>
      </c>
      <c r="Q10" s="190">
        <v>195.2</v>
      </c>
      <c r="R10" s="190">
        <v>157.15</v>
      </c>
      <c r="S10" s="190">
        <v>153.19999999999999</v>
      </c>
      <c r="T10" s="190">
        <v>175.2</v>
      </c>
      <c r="U10" s="190">
        <v>186.5</v>
      </c>
      <c r="V10" s="190">
        <v>185.3</v>
      </c>
      <c r="W10" s="190">
        <v>185.52500000000001</v>
      </c>
      <c r="X10" s="190">
        <v>183.2</v>
      </c>
      <c r="Y10" s="190">
        <v>177.52</v>
      </c>
      <c r="Z10" s="190">
        <v>188.45</v>
      </c>
      <c r="AA10" s="190">
        <v>204.05</v>
      </c>
      <c r="AB10" s="190">
        <v>220.7</v>
      </c>
      <c r="AC10" s="190">
        <v>254.72</v>
      </c>
      <c r="AD10" s="190">
        <v>257.875</v>
      </c>
      <c r="AE10" s="190">
        <v>269.89999999999998</v>
      </c>
      <c r="AF10" s="190">
        <v>274.02499999999998</v>
      </c>
      <c r="AG10" s="190">
        <v>281.52499999999998</v>
      </c>
      <c r="AH10" s="190">
        <v>281.76</v>
      </c>
      <c r="AI10" s="190">
        <v>282.14999999999998</v>
      </c>
      <c r="AJ10" s="190">
        <v>295.39999999999998</v>
      </c>
      <c r="AK10" s="190">
        <v>305.42</v>
      </c>
      <c r="AL10" s="190">
        <v>294.3</v>
      </c>
      <c r="AM10" s="190">
        <v>297.14</v>
      </c>
      <c r="AN10" s="190">
        <v>321.32499999999999</v>
      </c>
      <c r="AO10" s="190">
        <v>391.8</v>
      </c>
      <c r="AP10" s="190">
        <v>376.8</v>
      </c>
      <c r="AQ10" s="190">
        <v>410.04</v>
      </c>
      <c r="AR10" s="190">
        <v>457.4</v>
      </c>
      <c r="AS10" s="190">
        <v>409.3</v>
      </c>
      <c r="AT10" s="190">
        <v>348.3</v>
      </c>
      <c r="AU10" s="190">
        <v>315.75</v>
      </c>
      <c r="AV10" s="190">
        <v>321.77999999999997</v>
      </c>
      <c r="AW10" s="190">
        <v>306.47500000000002</v>
      </c>
      <c r="AX10" s="190">
        <v>271.5</v>
      </c>
      <c r="AY10" s="190">
        <v>299.56</v>
      </c>
      <c r="AZ10" s="190">
        <v>300.72500000000002</v>
      </c>
      <c r="BA10" s="190">
        <v>304.25</v>
      </c>
      <c r="BB10" s="190">
        <v>324.92500000000001</v>
      </c>
      <c r="BC10" s="190">
        <v>308.64</v>
      </c>
      <c r="BD10" s="190">
        <v>312.72500000000002</v>
      </c>
      <c r="BE10" s="190">
        <v>321.12</v>
      </c>
      <c r="BF10" s="242">
        <v>341.53210000000001</v>
      </c>
      <c r="BG10" s="242">
        <v>331.93400000000003</v>
      </c>
      <c r="BH10" s="242">
        <v>327.1755</v>
      </c>
      <c r="BI10" s="242">
        <v>316.33850000000001</v>
      </c>
      <c r="BJ10" s="242">
        <v>306.11970000000002</v>
      </c>
      <c r="BK10" s="242">
        <v>300.23149999999998</v>
      </c>
      <c r="BL10" s="242">
        <v>300.15600000000001</v>
      </c>
      <c r="BM10" s="242">
        <v>310.2611</v>
      </c>
      <c r="BN10" s="242">
        <v>315.4785</v>
      </c>
      <c r="BO10" s="242">
        <v>317.10320000000002</v>
      </c>
      <c r="BP10" s="242">
        <v>318.1266</v>
      </c>
      <c r="BQ10" s="242">
        <v>312.46530000000001</v>
      </c>
      <c r="BR10" s="242">
        <v>310.67529999999999</v>
      </c>
      <c r="BS10" s="242">
        <v>305.03179999999998</v>
      </c>
      <c r="BT10" s="242">
        <v>295.6422</v>
      </c>
      <c r="BU10" s="242">
        <v>287.90879999999999</v>
      </c>
      <c r="BV10" s="242">
        <v>279.31819999999999</v>
      </c>
    </row>
    <row r="11" spans="1:74" ht="11.15" customHeight="1" x14ac:dyDescent="0.25">
      <c r="A11" s="1" t="s">
        <v>477</v>
      </c>
      <c r="B11" s="145" t="s">
        <v>403</v>
      </c>
      <c r="C11" s="190">
        <v>229.55</v>
      </c>
      <c r="D11" s="190">
        <v>217.9</v>
      </c>
      <c r="E11" s="190">
        <v>229.65</v>
      </c>
      <c r="F11" s="190">
        <v>265</v>
      </c>
      <c r="G11" s="190">
        <v>296.10000000000002</v>
      </c>
      <c r="H11" s="190">
        <v>292.64999999999998</v>
      </c>
      <c r="I11" s="190">
        <v>276.66000000000003</v>
      </c>
      <c r="J11" s="190">
        <v>267.7</v>
      </c>
      <c r="K11" s="190">
        <v>266.44</v>
      </c>
      <c r="L11" s="190">
        <v>272.07499999999999</v>
      </c>
      <c r="M11" s="190">
        <v>281.75</v>
      </c>
      <c r="N11" s="190">
        <v>273.82</v>
      </c>
      <c r="O11" s="190">
        <v>259.375</v>
      </c>
      <c r="P11" s="190">
        <v>248.65</v>
      </c>
      <c r="Q11" s="190">
        <v>229.26</v>
      </c>
      <c r="R11" s="190">
        <v>190.1</v>
      </c>
      <c r="S11" s="190">
        <v>183.67500000000001</v>
      </c>
      <c r="T11" s="190">
        <v>221.82</v>
      </c>
      <c r="U11" s="190">
        <v>232.32499999999999</v>
      </c>
      <c r="V11" s="190">
        <v>235.54</v>
      </c>
      <c r="W11" s="190">
        <v>232.1</v>
      </c>
      <c r="X11" s="190">
        <v>225.8</v>
      </c>
      <c r="Y11" s="190">
        <v>219.36</v>
      </c>
      <c r="Z11" s="190">
        <v>217.95</v>
      </c>
      <c r="AA11" s="190">
        <v>222.6</v>
      </c>
      <c r="AB11" s="190">
        <v>236.05</v>
      </c>
      <c r="AC11" s="190">
        <v>280.02</v>
      </c>
      <c r="AD11" s="190">
        <v>296.7</v>
      </c>
      <c r="AE11" s="190">
        <v>310.22000000000003</v>
      </c>
      <c r="AF11" s="190">
        <v>325.82499999999999</v>
      </c>
      <c r="AG11" s="190">
        <v>351.92500000000001</v>
      </c>
      <c r="AH11" s="190">
        <v>365.96</v>
      </c>
      <c r="AI11" s="190">
        <v>361.25</v>
      </c>
      <c r="AJ11" s="190">
        <v>356.375</v>
      </c>
      <c r="AK11" s="190">
        <v>353.52</v>
      </c>
      <c r="AL11" s="190">
        <v>342.45</v>
      </c>
      <c r="AM11" s="190">
        <v>334.08</v>
      </c>
      <c r="AN11" s="190">
        <v>334.4</v>
      </c>
      <c r="AO11" s="190">
        <v>405.97500000000002</v>
      </c>
      <c r="AP11" s="190">
        <v>415.6</v>
      </c>
      <c r="AQ11" s="190">
        <v>429.6</v>
      </c>
      <c r="AR11" s="190">
        <v>490.17500000000001</v>
      </c>
      <c r="AS11" s="190">
        <v>486.35</v>
      </c>
      <c r="AT11" s="190">
        <v>424.98</v>
      </c>
      <c r="AU11" s="190">
        <v>390.625</v>
      </c>
      <c r="AV11" s="190">
        <v>387.44</v>
      </c>
      <c r="AW11" s="190">
        <v>366.2</v>
      </c>
      <c r="AX11" s="190">
        <v>317.97500000000002</v>
      </c>
      <c r="AY11" s="190">
        <v>328.7</v>
      </c>
      <c r="AZ11" s="190">
        <v>376.67500000000001</v>
      </c>
      <c r="BA11" s="190">
        <v>366</v>
      </c>
      <c r="BB11" s="190">
        <v>349.35</v>
      </c>
      <c r="BC11" s="190">
        <v>355.82</v>
      </c>
      <c r="BD11" s="190">
        <v>370.4</v>
      </c>
      <c r="BE11" s="190">
        <v>378.62</v>
      </c>
      <c r="BF11" s="242">
        <v>387.50240000000002</v>
      </c>
      <c r="BG11" s="242">
        <v>381.88560000000001</v>
      </c>
      <c r="BH11" s="242">
        <v>374.5018</v>
      </c>
      <c r="BI11" s="242">
        <v>366.45549999999997</v>
      </c>
      <c r="BJ11" s="242">
        <v>356.38049999999998</v>
      </c>
      <c r="BK11" s="242">
        <v>338.29140000000001</v>
      </c>
      <c r="BL11" s="242">
        <v>334.58499999999998</v>
      </c>
      <c r="BM11" s="242">
        <v>343.7679</v>
      </c>
      <c r="BN11" s="242">
        <v>352.26850000000002</v>
      </c>
      <c r="BO11" s="242">
        <v>362.40280000000001</v>
      </c>
      <c r="BP11" s="242">
        <v>360.69099999999997</v>
      </c>
      <c r="BQ11" s="242">
        <v>356.78089999999997</v>
      </c>
      <c r="BR11" s="242">
        <v>357.63170000000002</v>
      </c>
      <c r="BS11" s="242">
        <v>357.31970000000001</v>
      </c>
      <c r="BT11" s="242">
        <v>347.02960000000002</v>
      </c>
      <c r="BU11" s="242">
        <v>336.2706</v>
      </c>
      <c r="BV11" s="242">
        <v>321.9554</v>
      </c>
    </row>
    <row r="12" spans="1:74" ht="11.15" customHeight="1" x14ac:dyDescent="0.25">
      <c r="A12" s="1" t="s">
        <v>478</v>
      </c>
      <c r="B12" s="145" t="s">
        <v>404</v>
      </c>
      <c r="C12" s="190">
        <v>296.92500000000001</v>
      </c>
      <c r="D12" s="190">
        <v>292.22500000000002</v>
      </c>
      <c r="E12" s="190">
        <v>302.35000000000002</v>
      </c>
      <c r="F12" s="190">
        <v>351.24</v>
      </c>
      <c r="G12" s="190">
        <v>367.4</v>
      </c>
      <c r="H12" s="190">
        <v>348.95</v>
      </c>
      <c r="I12" s="190">
        <v>335.1</v>
      </c>
      <c r="J12" s="190">
        <v>325.5</v>
      </c>
      <c r="K12" s="190">
        <v>332.82</v>
      </c>
      <c r="L12" s="190">
        <v>363.95</v>
      </c>
      <c r="M12" s="190">
        <v>355.1</v>
      </c>
      <c r="N12" s="190">
        <v>329.3</v>
      </c>
      <c r="O12" s="190">
        <v>319.02499999999998</v>
      </c>
      <c r="P12" s="190">
        <v>314.375</v>
      </c>
      <c r="Q12" s="190">
        <v>298.06</v>
      </c>
      <c r="R12" s="190">
        <v>255.77500000000001</v>
      </c>
      <c r="S12" s="190">
        <v>248.1</v>
      </c>
      <c r="T12" s="190">
        <v>267.27999999999997</v>
      </c>
      <c r="U12" s="190">
        <v>280.2</v>
      </c>
      <c r="V12" s="190">
        <v>284.04000000000002</v>
      </c>
      <c r="W12" s="190">
        <v>284.14999999999998</v>
      </c>
      <c r="X12" s="190">
        <v>279.52499999999998</v>
      </c>
      <c r="Y12" s="190">
        <v>276.74</v>
      </c>
      <c r="Z12" s="190">
        <v>277.75</v>
      </c>
      <c r="AA12" s="190">
        <v>287.52499999999998</v>
      </c>
      <c r="AB12" s="190">
        <v>303.8</v>
      </c>
      <c r="AC12" s="190">
        <v>339.86</v>
      </c>
      <c r="AD12" s="190">
        <v>351.82499999999999</v>
      </c>
      <c r="AE12" s="190">
        <v>366.84</v>
      </c>
      <c r="AF12" s="190">
        <v>376.95</v>
      </c>
      <c r="AG12" s="190">
        <v>386.82499999999999</v>
      </c>
      <c r="AH12" s="190">
        <v>393.74</v>
      </c>
      <c r="AI12" s="190">
        <v>392.95</v>
      </c>
      <c r="AJ12" s="190">
        <v>399.77499999999998</v>
      </c>
      <c r="AK12" s="190">
        <v>415.82</v>
      </c>
      <c r="AL12" s="190">
        <v>415.45</v>
      </c>
      <c r="AM12" s="190">
        <v>415.46</v>
      </c>
      <c r="AN12" s="190">
        <v>422.82499999999999</v>
      </c>
      <c r="AO12" s="190">
        <v>510.52499999999998</v>
      </c>
      <c r="AP12" s="190">
        <v>513.375</v>
      </c>
      <c r="AQ12" s="190">
        <v>534.74</v>
      </c>
      <c r="AR12" s="190">
        <v>581.5</v>
      </c>
      <c r="AS12" s="190">
        <v>548.125</v>
      </c>
      <c r="AT12" s="190">
        <v>494.08</v>
      </c>
      <c r="AU12" s="190">
        <v>489.57499999999999</v>
      </c>
      <c r="AV12" s="190">
        <v>540.17999999999995</v>
      </c>
      <c r="AW12" s="190">
        <v>481</v>
      </c>
      <c r="AX12" s="190">
        <v>410.22500000000002</v>
      </c>
      <c r="AY12" s="190">
        <v>399.2</v>
      </c>
      <c r="AZ12" s="190">
        <v>416.3</v>
      </c>
      <c r="BA12" s="190">
        <v>437.15</v>
      </c>
      <c r="BB12" s="190">
        <v>448.15</v>
      </c>
      <c r="BC12" s="190">
        <v>452.88</v>
      </c>
      <c r="BD12" s="190">
        <v>455.8</v>
      </c>
      <c r="BE12" s="190">
        <v>455.42</v>
      </c>
      <c r="BF12" s="242">
        <v>462.14760000000001</v>
      </c>
      <c r="BG12" s="242">
        <v>455.65769999999998</v>
      </c>
      <c r="BH12" s="242">
        <v>438.4074</v>
      </c>
      <c r="BI12" s="242">
        <v>436.93060000000003</v>
      </c>
      <c r="BJ12" s="242">
        <v>426.44290000000001</v>
      </c>
      <c r="BK12" s="242">
        <v>414.04939999999999</v>
      </c>
      <c r="BL12" s="242">
        <v>410.27229999999997</v>
      </c>
      <c r="BM12" s="242">
        <v>425.93369999999999</v>
      </c>
      <c r="BN12" s="242">
        <v>433.90690000000001</v>
      </c>
      <c r="BO12" s="242">
        <v>434.73270000000002</v>
      </c>
      <c r="BP12" s="242">
        <v>441.89100000000002</v>
      </c>
      <c r="BQ12" s="242">
        <v>430.60809999999998</v>
      </c>
      <c r="BR12" s="242">
        <v>434.2903</v>
      </c>
      <c r="BS12" s="242">
        <v>423.08710000000002</v>
      </c>
      <c r="BT12" s="242">
        <v>412.2364</v>
      </c>
      <c r="BU12" s="242">
        <v>406.78089999999997</v>
      </c>
      <c r="BV12" s="242">
        <v>398.1542</v>
      </c>
    </row>
    <row r="13" spans="1:74" ht="11.15" customHeight="1" x14ac:dyDescent="0.25">
      <c r="A13" s="1" t="s">
        <v>479</v>
      </c>
      <c r="B13" s="145" t="s">
        <v>439</v>
      </c>
      <c r="C13" s="190">
        <v>224.77500000000001</v>
      </c>
      <c r="D13" s="190">
        <v>230.92500000000001</v>
      </c>
      <c r="E13" s="190">
        <v>251.6</v>
      </c>
      <c r="F13" s="190">
        <v>279.83999999999997</v>
      </c>
      <c r="G13" s="190">
        <v>285.92500000000001</v>
      </c>
      <c r="H13" s="190">
        <v>271.57499999999999</v>
      </c>
      <c r="I13" s="190">
        <v>274</v>
      </c>
      <c r="J13" s="190">
        <v>262.10000000000002</v>
      </c>
      <c r="K13" s="190">
        <v>259.22000000000003</v>
      </c>
      <c r="L13" s="190">
        <v>262.7</v>
      </c>
      <c r="M13" s="190">
        <v>259.77499999999998</v>
      </c>
      <c r="N13" s="190">
        <v>255.5</v>
      </c>
      <c r="O13" s="190">
        <v>254.77500000000001</v>
      </c>
      <c r="P13" s="190">
        <v>244.2</v>
      </c>
      <c r="Q13" s="190">
        <v>223.42</v>
      </c>
      <c r="R13" s="190">
        <v>184.05</v>
      </c>
      <c r="S13" s="190">
        <v>186.95</v>
      </c>
      <c r="T13" s="190">
        <v>208.22</v>
      </c>
      <c r="U13" s="190">
        <v>218.32499999999999</v>
      </c>
      <c r="V13" s="190">
        <v>218.24</v>
      </c>
      <c r="W13" s="190">
        <v>218.27500000000001</v>
      </c>
      <c r="X13" s="190">
        <v>215.8</v>
      </c>
      <c r="Y13" s="190">
        <v>210.82</v>
      </c>
      <c r="Z13" s="190">
        <v>219.52500000000001</v>
      </c>
      <c r="AA13" s="190">
        <v>233.42500000000001</v>
      </c>
      <c r="AB13" s="190">
        <v>250.1</v>
      </c>
      <c r="AC13" s="190">
        <v>281.04000000000002</v>
      </c>
      <c r="AD13" s="190">
        <v>285.82499999999999</v>
      </c>
      <c r="AE13" s="190">
        <v>298.52</v>
      </c>
      <c r="AF13" s="190">
        <v>306.375</v>
      </c>
      <c r="AG13" s="190">
        <v>313.60000000000002</v>
      </c>
      <c r="AH13" s="190">
        <v>315.77999999999997</v>
      </c>
      <c r="AI13" s="190">
        <v>317.5</v>
      </c>
      <c r="AJ13" s="190">
        <v>329.05</v>
      </c>
      <c r="AK13" s="190">
        <v>339.48</v>
      </c>
      <c r="AL13" s="190">
        <v>330.65</v>
      </c>
      <c r="AM13" s="190">
        <v>331.46</v>
      </c>
      <c r="AN13" s="190">
        <v>351.72500000000002</v>
      </c>
      <c r="AO13" s="190">
        <v>422.17500000000001</v>
      </c>
      <c r="AP13" s="190">
        <v>410.85</v>
      </c>
      <c r="AQ13" s="190">
        <v>444.36</v>
      </c>
      <c r="AR13" s="190">
        <v>492.9</v>
      </c>
      <c r="AS13" s="190">
        <v>455.92500000000001</v>
      </c>
      <c r="AT13" s="190">
        <v>397.5</v>
      </c>
      <c r="AU13" s="190">
        <v>370.02499999999998</v>
      </c>
      <c r="AV13" s="190">
        <v>381.52</v>
      </c>
      <c r="AW13" s="190">
        <v>368.5</v>
      </c>
      <c r="AX13" s="190">
        <v>321</v>
      </c>
      <c r="AY13" s="190">
        <v>333.92</v>
      </c>
      <c r="AZ13" s="190">
        <v>338.875</v>
      </c>
      <c r="BA13" s="190">
        <v>342.2</v>
      </c>
      <c r="BB13" s="190">
        <v>360.3</v>
      </c>
      <c r="BC13" s="190">
        <v>355.48</v>
      </c>
      <c r="BD13" s="190">
        <v>357.1</v>
      </c>
      <c r="BE13" s="190">
        <v>359.7</v>
      </c>
      <c r="BF13" s="242">
        <v>378.29539999999997</v>
      </c>
      <c r="BG13" s="242">
        <v>369.12200000000001</v>
      </c>
      <c r="BH13" s="242">
        <v>362.40289999999999</v>
      </c>
      <c r="BI13" s="242">
        <v>358.3082</v>
      </c>
      <c r="BJ13" s="242">
        <v>348.94909999999999</v>
      </c>
      <c r="BK13" s="242">
        <v>338.72910000000002</v>
      </c>
      <c r="BL13" s="242">
        <v>337.33229999999998</v>
      </c>
      <c r="BM13" s="242">
        <v>351.45240000000001</v>
      </c>
      <c r="BN13" s="242">
        <v>356.6583</v>
      </c>
      <c r="BO13" s="242">
        <v>358.69349999999997</v>
      </c>
      <c r="BP13" s="242">
        <v>359.51960000000003</v>
      </c>
      <c r="BQ13" s="242">
        <v>353.82580000000002</v>
      </c>
      <c r="BR13" s="242">
        <v>353.005</v>
      </c>
      <c r="BS13" s="242">
        <v>347.4742</v>
      </c>
      <c r="BT13" s="242">
        <v>335.63709999999998</v>
      </c>
      <c r="BU13" s="242">
        <v>329.34870000000001</v>
      </c>
      <c r="BV13" s="242">
        <v>320.41559999999998</v>
      </c>
    </row>
    <row r="14" spans="1:74" ht="11.15" customHeight="1" x14ac:dyDescent="0.25">
      <c r="A14" s="1" t="s">
        <v>502</v>
      </c>
      <c r="B14" s="8" t="s">
        <v>13</v>
      </c>
      <c r="C14" s="190">
        <v>233.75</v>
      </c>
      <c r="D14" s="190">
        <v>239.32499999999999</v>
      </c>
      <c r="E14" s="190">
        <v>259.42500000000001</v>
      </c>
      <c r="F14" s="190">
        <v>288.12</v>
      </c>
      <c r="G14" s="190">
        <v>294.625</v>
      </c>
      <c r="H14" s="190">
        <v>280.35000000000002</v>
      </c>
      <c r="I14" s="190">
        <v>282.32</v>
      </c>
      <c r="J14" s="190">
        <v>270.67500000000001</v>
      </c>
      <c r="K14" s="190">
        <v>268.14</v>
      </c>
      <c r="L14" s="190">
        <v>272.39999999999998</v>
      </c>
      <c r="M14" s="190">
        <v>269.32499999999999</v>
      </c>
      <c r="N14" s="190">
        <v>264.5</v>
      </c>
      <c r="O14" s="190">
        <v>263.55</v>
      </c>
      <c r="P14" s="190">
        <v>253.25</v>
      </c>
      <c r="Q14" s="190">
        <v>232.9</v>
      </c>
      <c r="R14" s="190">
        <v>193.82499999999999</v>
      </c>
      <c r="S14" s="190">
        <v>196.05</v>
      </c>
      <c r="T14" s="190">
        <v>216.96</v>
      </c>
      <c r="U14" s="190">
        <v>227.2</v>
      </c>
      <c r="V14" s="190">
        <v>227.22</v>
      </c>
      <c r="W14" s="190">
        <v>227.35</v>
      </c>
      <c r="X14" s="190">
        <v>224.82499999999999</v>
      </c>
      <c r="Y14" s="190">
        <v>219.98</v>
      </c>
      <c r="Z14" s="190">
        <v>228.35</v>
      </c>
      <c r="AA14" s="190">
        <v>242.02500000000001</v>
      </c>
      <c r="AB14" s="190">
        <v>258.7</v>
      </c>
      <c r="AC14" s="190">
        <v>289.76</v>
      </c>
      <c r="AD14" s="190">
        <v>294.77499999999998</v>
      </c>
      <c r="AE14" s="190">
        <v>307.62</v>
      </c>
      <c r="AF14" s="190">
        <v>315.67500000000001</v>
      </c>
      <c r="AG14" s="190">
        <v>323.05</v>
      </c>
      <c r="AH14" s="190">
        <v>325.54000000000002</v>
      </c>
      <c r="AI14" s="190">
        <v>327.14999999999998</v>
      </c>
      <c r="AJ14" s="190">
        <v>338.42500000000001</v>
      </c>
      <c r="AK14" s="190">
        <v>349.1</v>
      </c>
      <c r="AL14" s="190">
        <v>340.6</v>
      </c>
      <c r="AM14" s="190">
        <v>341.28</v>
      </c>
      <c r="AN14" s="190">
        <v>361.1</v>
      </c>
      <c r="AO14" s="190">
        <v>432.17500000000001</v>
      </c>
      <c r="AP14" s="190">
        <v>421.27499999999998</v>
      </c>
      <c r="AQ14" s="190">
        <v>454.5</v>
      </c>
      <c r="AR14" s="190">
        <v>503.22500000000002</v>
      </c>
      <c r="AS14" s="190">
        <v>466.8</v>
      </c>
      <c r="AT14" s="190">
        <v>408.74</v>
      </c>
      <c r="AU14" s="190">
        <v>381.67500000000001</v>
      </c>
      <c r="AV14" s="190">
        <v>393.54</v>
      </c>
      <c r="AW14" s="190">
        <v>379.92500000000001</v>
      </c>
      <c r="AX14" s="190">
        <v>332.35</v>
      </c>
      <c r="AY14" s="190">
        <v>344.52</v>
      </c>
      <c r="AZ14" s="190">
        <v>350.125</v>
      </c>
      <c r="BA14" s="190">
        <v>353.5</v>
      </c>
      <c r="BB14" s="190">
        <v>371.07499999999999</v>
      </c>
      <c r="BC14" s="190">
        <v>366.62</v>
      </c>
      <c r="BD14" s="190">
        <v>368.42500000000001</v>
      </c>
      <c r="BE14" s="190">
        <v>371.24</v>
      </c>
      <c r="BF14" s="242">
        <v>389.96789999999999</v>
      </c>
      <c r="BG14" s="242">
        <v>380.98630000000003</v>
      </c>
      <c r="BH14" s="242">
        <v>374.51859999999999</v>
      </c>
      <c r="BI14" s="242">
        <v>370.55180000000001</v>
      </c>
      <c r="BJ14" s="242">
        <v>361.26889999999997</v>
      </c>
      <c r="BK14" s="242">
        <v>350.37650000000002</v>
      </c>
      <c r="BL14" s="242">
        <v>348.79250000000002</v>
      </c>
      <c r="BM14" s="242">
        <v>362.80110000000002</v>
      </c>
      <c r="BN14" s="242">
        <v>368.17700000000002</v>
      </c>
      <c r="BO14" s="242">
        <v>369.51060000000001</v>
      </c>
      <c r="BP14" s="242">
        <v>370.25</v>
      </c>
      <c r="BQ14" s="242">
        <v>365.36270000000002</v>
      </c>
      <c r="BR14" s="242">
        <v>364.66669999999999</v>
      </c>
      <c r="BS14" s="242">
        <v>359.3202</v>
      </c>
      <c r="BT14" s="242">
        <v>347.73520000000002</v>
      </c>
      <c r="BU14" s="242">
        <v>341.57670000000002</v>
      </c>
      <c r="BV14" s="242">
        <v>332.7217</v>
      </c>
    </row>
    <row r="15" spans="1:74" ht="11.15" customHeight="1" x14ac:dyDescent="0.25">
      <c r="A15" s="1"/>
      <c r="B15" s="8"/>
      <c r="C15" s="178"/>
      <c r="D15" s="178"/>
      <c r="E15" s="178"/>
      <c r="F15" s="178"/>
      <c r="G15" s="178"/>
      <c r="H15" s="178"/>
      <c r="I15" s="178"/>
      <c r="J15" s="178"/>
      <c r="K15" s="178"/>
      <c r="L15" s="178"/>
      <c r="M15" s="178"/>
      <c r="N15" s="178"/>
      <c r="O15" s="178"/>
      <c r="P15" s="178"/>
      <c r="Q15" s="178"/>
      <c r="R15" s="178"/>
      <c r="S15" s="178"/>
      <c r="T15" s="178"/>
      <c r="U15" s="178"/>
      <c r="V15" s="178"/>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78"/>
      <c r="BF15" s="289"/>
      <c r="BG15" s="289"/>
      <c r="BH15" s="289"/>
      <c r="BI15" s="289"/>
      <c r="BJ15" s="289"/>
      <c r="BK15" s="289"/>
      <c r="BL15" s="289"/>
      <c r="BM15" s="289"/>
      <c r="BN15" s="289"/>
      <c r="BO15" s="289"/>
      <c r="BP15" s="289"/>
      <c r="BQ15" s="289"/>
      <c r="BR15" s="289"/>
      <c r="BS15" s="289"/>
      <c r="BT15" s="289"/>
      <c r="BU15" s="289"/>
      <c r="BV15" s="289"/>
    </row>
    <row r="16" spans="1:74" ht="11.15" customHeight="1" x14ac:dyDescent="0.25">
      <c r="A16" s="1"/>
      <c r="B16" s="6" t="s">
        <v>725</v>
      </c>
      <c r="C16" s="180"/>
      <c r="D16" s="180"/>
      <c r="E16" s="180"/>
      <c r="F16" s="180"/>
      <c r="G16" s="180"/>
      <c r="H16" s="180"/>
      <c r="I16" s="180"/>
      <c r="J16" s="180"/>
      <c r="K16" s="180"/>
      <c r="L16" s="180"/>
      <c r="M16" s="180"/>
      <c r="N16" s="180"/>
      <c r="O16" s="180"/>
      <c r="P16" s="180"/>
      <c r="Q16" s="180"/>
      <c r="R16" s="180"/>
      <c r="S16" s="180"/>
      <c r="T16" s="180"/>
      <c r="U16" s="180"/>
      <c r="V16" s="180"/>
      <c r="W16" s="180"/>
      <c r="X16" s="180"/>
      <c r="Y16" s="180"/>
      <c r="Z16" s="180"/>
      <c r="AA16" s="180"/>
      <c r="AB16" s="180"/>
      <c r="AC16" s="180"/>
      <c r="AD16" s="180"/>
      <c r="AE16" s="180"/>
      <c r="AF16" s="180"/>
      <c r="AG16" s="180"/>
      <c r="AH16" s="180"/>
      <c r="AI16" s="180"/>
      <c r="AJ16" s="180"/>
      <c r="AK16" s="180"/>
      <c r="AL16" s="180"/>
      <c r="AM16" s="180"/>
      <c r="AN16" s="180"/>
      <c r="AO16" s="180"/>
      <c r="AP16" s="180"/>
      <c r="AQ16" s="180"/>
      <c r="AR16" s="180"/>
      <c r="AS16" s="180"/>
      <c r="AT16" s="180"/>
      <c r="AU16" s="180"/>
      <c r="AV16" s="180"/>
      <c r="AW16" s="180"/>
      <c r="AX16" s="180"/>
      <c r="AY16" s="180"/>
      <c r="AZ16" s="180"/>
      <c r="BA16" s="180"/>
      <c r="BB16" s="180"/>
      <c r="BC16" s="180"/>
      <c r="BD16" s="180"/>
      <c r="BE16" s="180"/>
      <c r="BF16" s="290"/>
      <c r="BG16" s="290"/>
      <c r="BH16" s="290"/>
      <c r="BI16" s="290"/>
      <c r="BJ16" s="290"/>
      <c r="BK16" s="290"/>
      <c r="BL16" s="290"/>
      <c r="BM16" s="290"/>
      <c r="BN16" s="290"/>
      <c r="BO16" s="290"/>
      <c r="BP16" s="290"/>
      <c r="BQ16" s="290"/>
      <c r="BR16" s="290"/>
      <c r="BS16" s="290"/>
      <c r="BT16" s="290"/>
      <c r="BU16" s="290"/>
      <c r="BV16" s="290"/>
    </row>
    <row r="17" spans="1:74" ht="11.15" customHeight="1" x14ac:dyDescent="0.25">
      <c r="A17" s="1"/>
      <c r="B17" s="6" t="s">
        <v>109</v>
      </c>
      <c r="C17" s="181"/>
      <c r="D17" s="181"/>
      <c r="E17" s="181"/>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291"/>
      <c r="BG17" s="291"/>
      <c r="BH17" s="291"/>
      <c r="BI17" s="291"/>
      <c r="BJ17" s="291"/>
      <c r="BK17" s="291"/>
      <c r="BL17" s="291"/>
      <c r="BM17" s="291"/>
      <c r="BN17" s="291"/>
      <c r="BO17" s="291"/>
      <c r="BP17" s="291"/>
      <c r="BQ17" s="291"/>
      <c r="BR17" s="291"/>
      <c r="BS17" s="291"/>
      <c r="BT17" s="291"/>
      <c r="BU17" s="291"/>
      <c r="BV17" s="291"/>
    </row>
    <row r="18" spans="1:74" ht="11.15" customHeight="1" x14ac:dyDescent="0.25">
      <c r="A18" s="1" t="s">
        <v>466</v>
      </c>
      <c r="B18" s="145" t="s">
        <v>400</v>
      </c>
      <c r="C18" s="54">
        <v>72.680000000000007</v>
      </c>
      <c r="D18" s="54">
        <v>65.840999999999994</v>
      </c>
      <c r="E18" s="54">
        <v>62.460999999999999</v>
      </c>
      <c r="F18" s="54">
        <v>60.741999999999997</v>
      </c>
      <c r="G18" s="54">
        <v>65.733999999999995</v>
      </c>
      <c r="H18" s="54">
        <v>59.764000000000003</v>
      </c>
      <c r="I18" s="54">
        <v>61.113999999999997</v>
      </c>
      <c r="J18" s="54">
        <v>65.254000000000005</v>
      </c>
      <c r="K18" s="54">
        <v>64.953999999999994</v>
      </c>
      <c r="L18" s="54">
        <v>60.265000000000001</v>
      </c>
      <c r="M18" s="54">
        <v>61.238999999999997</v>
      </c>
      <c r="N18" s="54">
        <v>65.614000000000004</v>
      </c>
      <c r="O18" s="54">
        <v>68.129000000000005</v>
      </c>
      <c r="P18" s="54">
        <v>63.762999999999998</v>
      </c>
      <c r="Q18" s="54">
        <v>70.994</v>
      </c>
      <c r="R18" s="54">
        <v>70.212000000000003</v>
      </c>
      <c r="S18" s="54">
        <v>74.366</v>
      </c>
      <c r="T18" s="54">
        <v>73.144999999999996</v>
      </c>
      <c r="U18" s="54">
        <v>69.203999999999994</v>
      </c>
      <c r="V18" s="54">
        <v>62.131</v>
      </c>
      <c r="W18" s="54">
        <v>61.838999999999999</v>
      </c>
      <c r="X18" s="54">
        <v>61.701000000000001</v>
      </c>
      <c r="Y18" s="54">
        <v>67.299000000000007</v>
      </c>
      <c r="Z18" s="54">
        <v>68.522000000000006</v>
      </c>
      <c r="AA18" s="54">
        <v>67.084000000000003</v>
      </c>
      <c r="AB18" s="54">
        <v>68.408000000000001</v>
      </c>
      <c r="AC18" s="54">
        <v>65.099000000000004</v>
      </c>
      <c r="AD18" s="54">
        <v>63.466000000000001</v>
      </c>
      <c r="AE18" s="54">
        <v>66.423000000000002</v>
      </c>
      <c r="AF18" s="54">
        <v>69.876999999999995</v>
      </c>
      <c r="AG18" s="54">
        <v>62.682000000000002</v>
      </c>
      <c r="AH18" s="54">
        <v>55.204999999999998</v>
      </c>
      <c r="AI18" s="54">
        <v>59.037999999999997</v>
      </c>
      <c r="AJ18" s="54">
        <v>53.113</v>
      </c>
      <c r="AK18" s="54">
        <v>56.872</v>
      </c>
      <c r="AL18" s="54">
        <v>61.83</v>
      </c>
      <c r="AM18" s="54">
        <v>65.540000000000006</v>
      </c>
      <c r="AN18" s="54">
        <v>62.13</v>
      </c>
      <c r="AO18" s="54">
        <v>56.850999999999999</v>
      </c>
      <c r="AP18" s="54">
        <v>52.817999999999998</v>
      </c>
      <c r="AQ18" s="54">
        <v>54.006</v>
      </c>
      <c r="AR18" s="54">
        <v>53.631</v>
      </c>
      <c r="AS18" s="54">
        <v>52.945</v>
      </c>
      <c r="AT18" s="54">
        <v>54.12</v>
      </c>
      <c r="AU18" s="54">
        <v>54.402999999999999</v>
      </c>
      <c r="AV18" s="54">
        <v>51.613999999999997</v>
      </c>
      <c r="AW18" s="54">
        <v>51.101999999999997</v>
      </c>
      <c r="AX18" s="54">
        <v>56.398000000000003</v>
      </c>
      <c r="AY18" s="54">
        <v>61.982999999999997</v>
      </c>
      <c r="AZ18" s="54">
        <v>64.183000000000007</v>
      </c>
      <c r="BA18" s="54">
        <v>52.749000000000002</v>
      </c>
      <c r="BB18" s="54">
        <v>53.034999999999997</v>
      </c>
      <c r="BC18" s="54">
        <v>55.204999999999998</v>
      </c>
      <c r="BD18" s="54">
        <v>56.279142856999997</v>
      </c>
      <c r="BE18" s="54">
        <v>56.431587360999998</v>
      </c>
      <c r="BF18" s="238">
        <v>55.259050000000002</v>
      </c>
      <c r="BG18" s="238">
        <v>56.058950000000003</v>
      </c>
      <c r="BH18" s="238">
        <v>54.427990000000001</v>
      </c>
      <c r="BI18" s="238">
        <v>56.647120000000001</v>
      </c>
      <c r="BJ18" s="238">
        <v>61.317489999999999</v>
      </c>
      <c r="BK18" s="238">
        <v>66.298069999999996</v>
      </c>
      <c r="BL18" s="238">
        <v>64.287769999999995</v>
      </c>
      <c r="BM18" s="238">
        <v>60.252929999999999</v>
      </c>
      <c r="BN18" s="238">
        <v>59.698189999999997</v>
      </c>
      <c r="BO18" s="238">
        <v>61.997410000000002</v>
      </c>
      <c r="BP18" s="238">
        <v>62.95767</v>
      </c>
      <c r="BQ18" s="238">
        <v>58.809449999999998</v>
      </c>
      <c r="BR18" s="238">
        <v>57.066130000000001</v>
      </c>
      <c r="BS18" s="238">
        <v>56.987569999999998</v>
      </c>
      <c r="BT18" s="238">
        <v>52.751339999999999</v>
      </c>
      <c r="BU18" s="238">
        <v>54.54513</v>
      </c>
      <c r="BV18" s="238">
        <v>59.304479999999998</v>
      </c>
    </row>
    <row r="19" spans="1:74" ht="11.15" customHeight="1" x14ac:dyDescent="0.25">
      <c r="A19" s="1" t="s">
        <v>467</v>
      </c>
      <c r="B19" s="145" t="s">
        <v>401</v>
      </c>
      <c r="C19" s="54">
        <v>60.779000000000003</v>
      </c>
      <c r="D19" s="54">
        <v>59.04</v>
      </c>
      <c r="E19" s="54">
        <v>54.545000000000002</v>
      </c>
      <c r="F19" s="54">
        <v>51.552</v>
      </c>
      <c r="G19" s="54">
        <v>47.444000000000003</v>
      </c>
      <c r="H19" s="54">
        <v>49.584000000000003</v>
      </c>
      <c r="I19" s="54">
        <v>50.218000000000004</v>
      </c>
      <c r="J19" s="54">
        <v>51.265000000000001</v>
      </c>
      <c r="K19" s="54">
        <v>51.040999999999997</v>
      </c>
      <c r="L19" s="54">
        <v>47.15</v>
      </c>
      <c r="M19" s="54">
        <v>49.234999999999999</v>
      </c>
      <c r="N19" s="54">
        <v>55.015999999999998</v>
      </c>
      <c r="O19" s="54">
        <v>57.926000000000002</v>
      </c>
      <c r="P19" s="54">
        <v>58.93</v>
      </c>
      <c r="Q19" s="54">
        <v>60.194000000000003</v>
      </c>
      <c r="R19" s="54">
        <v>56.542999999999999</v>
      </c>
      <c r="S19" s="54">
        <v>56.207000000000001</v>
      </c>
      <c r="T19" s="54">
        <v>52.68</v>
      </c>
      <c r="U19" s="54">
        <v>50.707999999999998</v>
      </c>
      <c r="V19" s="54">
        <v>48.598999999999997</v>
      </c>
      <c r="W19" s="54">
        <v>46.204999999999998</v>
      </c>
      <c r="X19" s="54">
        <v>47.627867000000002</v>
      </c>
      <c r="Y19" s="54">
        <v>52.601697000000001</v>
      </c>
      <c r="Z19" s="54">
        <v>50.861749000000003</v>
      </c>
      <c r="AA19" s="54">
        <v>55.101461</v>
      </c>
      <c r="AB19" s="54">
        <v>52.697609</v>
      </c>
      <c r="AC19" s="54">
        <v>50.642440999999998</v>
      </c>
      <c r="AD19" s="54">
        <v>49.224414000000003</v>
      </c>
      <c r="AE19" s="54">
        <v>47.744827999999998</v>
      </c>
      <c r="AF19" s="54">
        <v>50.641513000000003</v>
      </c>
      <c r="AG19" s="54">
        <v>48.408410000000003</v>
      </c>
      <c r="AH19" s="54">
        <v>47.039307999999998</v>
      </c>
      <c r="AI19" s="54">
        <v>46.773895000000003</v>
      </c>
      <c r="AJ19" s="54">
        <v>44.971989000000001</v>
      </c>
      <c r="AK19" s="54">
        <v>46.867713000000002</v>
      </c>
      <c r="AL19" s="54">
        <v>50.740837999999997</v>
      </c>
      <c r="AM19" s="54">
        <v>58.762146000000001</v>
      </c>
      <c r="AN19" s="54">
        <v>60.749839999999999</v>
      </c>
      <c r="AO19" s="54">
        <v>56.523283999999997</v>
      </c>
      <c r="AP19" s="54">
        <v>50.308587000000003</v>
      </c>
      <c r="AQ19" s="54">
        <v>45.56156</v>
      </c>
      <c r="AR19" s="54">
        <v>46.727573999999997</v>
      </c>
      <c r="AS19" s="54">
        <v>48.765656</v>
      </c>
      <c r="AT19" s="54">
        <v>43.997585999999998</v>
      </c>
      <c r="AU19" s="54">
        <v>44.081892000000003</v>
      </c>
      <c r="AV19" s="54">
        <v>44.890802999999998</v>
      </c>
      <c r="AW19" s="54">
        <v>46.949832000000001</v>
      </c>
      <c r="AX19" s="54">
        <v>46.58484</v>
      </c>
      <c r="AY19" s="54">
        <v>50.547719999999998</v>
      </c>
      <c r="AZ19" s="54">
        <v>52.161856</v>
      </c>
      <c r="BA19" s="54">
        <v>49.477389000000002</v>
      </c>
      <c r="BB19" s="54">
        <v>45.966597999999998</v>
      </c>
      <c r="BC19" s="54">
        <v>45.230578000000001</v>
      </c>
      <c r="BD19" s="54">
        <v>45.024857142999998</v>
      </c>
      <c r="BE19" s="54">
        <v>47.023229772000001</v>
      </c>
      <c r="BF19" s="238">
        <v>46.670929999999998</v>
      </c>
      <c r="BG19" s="238">
        <v>46.423490000000001</v>
      </c>
      <c r="BH19" s="238">
        <v>46.176259999999999</v>
      </c>
      <c r="BI19" s="238">
        <v>46.73301</v>
      </c>
      <c r="BJ19" s="238">
        <v>50.004530000000003</v>
      </c>
      <c r="BK19" s="238">
        <v>53.267670000000003</v>
      </c>
      <c r="BL19" s="238">
        <v>52.038490000000003</v>
      </c>
      <c r="BM19" s="238">
        <v>48.91234</v>
      </c>
      <c r="BN19" s="238">
        <v>47.228000000000002</v>
      </c>
      <c r="BO19" s="238">
        <v>44.112479999999998</v>
      </c>
      <c r="BP19" s="238">
        <v>43.865960000000001</v>
      </c>
      <c r="BQ19" s="238">
        <v>45.108719999999998</v>
      </c>
      <c r="BR19" s="238">
        <v>43.717799999999997</v>
      </c>
      <c r="BS19" s="238">
        <v>44.177630000000001</v>
      </c>
      <c r="BT19" s="238">
        <v>44.652000000000001</v>
      </c>
      <c r="BU19" s="238">
        <v>48.521079999999998</v>
      </c>
      <c r="BV19" s="238">
        <v>51.754669999999997</v>
      </c>
    </row>
    <row r="20" spans="1:74" ht="11.15" customHeight="1" x14ac:dyDescent="0.25">
      <c r="A20" s="1" t="s">
        <v>468</v>
      </c>
      <c r="B20" s="145" t="s">
        <v>402</v>
      </c>
      <c r="C20" s="54">
        <v>88.73</v>
      </c>
      <c r="D20" s="54">
        <v>88.257000000000005</v>
      </c>
      <c r="E20" s="54">
        <v>82.307000000000002</v>
      </c>
      <c r="F20" s="54">
        <v>84.004000000000005</v>
      </c>
      <c r="G20" s="54">
        <v>84.486000000000004</v>
      </c>
      <c r="H20" s="54">
        <v>82.552000000000007</v>
      </c>
      <c r="I20" s="54">
        <v>84.76</v>
      </c>
      <c r="J20" s="54">
        <v>77.432000000000002</v>
      </c>
      <c r="K20" s="54">
        <v>81.572000000000003</v>
      </c>
      <c r="L20" s="54">
        <v>82.971000000000004</v>
      </c>
      <c r="M20" s="54">
        <v>84.799000000000007</v>
      </c>
      <c r="N20" s="54">
        <v>91.989000000000004</v>
      </c>
      <c r="O20" s="54">
        <v>98.376999999999995</v>
      </c>
      <c r="P20" s="54">
        <v>89.394000000000005</v>
      </c>
      <c r="Q20" s="54">
        <v>85.807000000000002</v>
      </c>
      <c r="R20" s="54">
        <v>91.820999999999998</v>
      </c>
      <c r="S20" s="54">
        <v>91.186000000000007</v>
      </c>
      <c r="T20" s="54">
        <v>91.317999999999998</v>
      </c>
      <c r="U20" s="54">
        <v>93.286000000000001</v>
      </c>
      <c r="V20" s="54">
        <v>90.034000000000006</v>
      </c>
      <c r="W20" s="54">
        <v>80.433999999999997</v>
      </c>
      <c r="X20" s="54">
        <v>81.731999999999999</v>
      </c>
      <c r="Y20" s="54">
        <v>82.158000000000001</v>
      </c>
      <c r="Z20" s="54">
        <v>83.95</v>
      </c>
      <c r="AA20" s="54">
        <v>91.149000000000001</v>
      </c>
      <c r="AB20" s="54">
        <v>79.072999999999993</v>
      </c>
      <c r="AC20" s="54">
        <v>82.076999999999998</v>
      </c>
      <c r="AD20" s="54">
        <v>87.052000000000007</v>
      </c>
      <c r="AE20" s="54">
        <v>89.188000000000002</v>
      </c>
      <c r="AF20" s="54">
        <v>81.63</v>
      </c>
      <c r="AG20" s="54">
        <v>83.486999999999995</v>
      </c>
      <c r="AH20" s="54">
        <v>85.787999999999997</v>
      </c>
      <c r="AI20" s="54">
        <v>83.027000000000001</v>
      </c>
      <c r="AJ20" s="54">
        <v>82.698999999999998</v>
      </c>
      <c r="AK20" s="54">
        <v>81.692999999999998</v>
      </c>
      <c r="AL20" s="54">
        <v>81.739000000000004</v>
      </c>
      <c r="AM20" s="54">
        <v>86.344999999999999</v>
      </c>
      <c r="AN20" s="54">
        <v>89.061000000000007</v>
      </c>
      <c r="AO20" s="54">
        <v>87.085999999999999</v>
      </c>
      <c r="AP20" s="54">
        <v>88.388000000000005</v>
      </c>
      <c r="AQ20" s="54">
        <v>83.74</v>
      </c>
      <c r="AR20" s="54">
        <v>83.89</v>
      </c>
      <c r="AS20" s="54">
        <v>87.286000000000001</v>
      </c>
      <c r="AT20" s="54">
        <v>84.504000000000005</v>
      </c>
      <c r="AU20" s="54">
        <v>80.238</v>
      </c>
      <c r="AV20" s="54">
        <v>80.033000000000001</v>
      </c>
      <c r="AW20" s="54">
        <v>84.835999999999999</v>
      </c>
      <c r="AX20" s="54">
        <v>81.355999999999995</v>
      </c>
      <c r="AY20" s="54">
        <v>87.608999999999995</v>
      </c>
      <c r="AZ20" s="54">
        <v>87.804000000000002</v>
      </c>
      <c r="BA20" s="54">
        <v>84.111000000000004</v>
      </c>
      <c r="BB20" s="54">
        <v>86.855000000000004</v>
      </c>
      <c r="BC20" s="54">
        <v>85.55</v>
      </c>
      <c r="BD20" s="54">
        <v>83.852857142999994</v>
      </c>
      <c r="BE20" s="54">
        <v>81.836648131000004</v>
      </c>
      <c r="BF20" s="238">
        <v>80.935569999999998</v>
      </c>
      <c r="BG20" s="238">
        <v>79.596490000000003</v>
      </c>
      <c r="BH20" s="238">
        <v>79.251140000000007</v>
      </c>
      <c r="BI20" s="238">
        <v>80.162509999999997</v>
      </c>
      <c r="BJ20" s="238">
        <v>83.839399999999998</v>
      </c>
      <c r="BK20" s="238">
        <v>84.208699999999993</v>
      </c>
      <c r="BL20" s="238">
        <v>86.611279999999994</v>
      </c>
      <c r="BM20" s="238">
        <v>87.645430000000005</v>
      </c>
      <c r="BN20" s="238">
        <v>88.027150000000006</v>
      </c>
      <c r="BO20" s="238">
        <v>88.867059999999995</v>
      </c>
      <c r="BP20" s="238">
        <v>88.059899999999999</v>
      </c>
      <c r="BQ20" s="238">
        <v>86.060829999999996</v>
      </c>
      <c r="BR20" s="238">
        <v>85.34</v>
      </c>
      <c r="BS20" s="238">
        <v>82.084599999999995</v>
      </c>
      <c r="BT20" s="238">
        <v>80.531040000000004</v>
      </c>
      <c r="BU20" s="238">
        <v>80.453980000000001</v>
      </c>
      <c r="BV20" s="238">
        <v>81.713930000000005</v>
      </c>
    </row>
    <row r="21" spans="1:74" ht="11.15" customHeight="1" x14ac:dyDescent="0.25">
      <c r="A21" s="1" t="s">
        <v>469</v>
      </c>
      <c r="B21" s="145" t="s">
        <v>403</v>
      </c>
      <c r="C21" s="54">
        <v>7.4989999999999997</v>
      </c>
      <c r="D21" s="54">
        <v>7.3940000000000001</v>
      </c>
      <c r="E21" s="54">
        <v>6.8609999999999998</v>
      </c>
      <c r="F21" s="54">
        <v>6.5670000000000002</v>
      </c>
      <c r="G21" s="54">
        <v>7.2229999999999999</v>
      </c>
      <c r="H21" s="54">
        <v>7.4569999999999999</v>
      </c>
      <c r="I21" s="54">
        <v>7.4349999999999996</v>
      </c>
      <c r="J21" s="54">
        <v>7.4370000000000003</v>
      </c>
      <c r="K21" s="54">
        <v>7.6509999999999998</v>
      </c>
      <c r="L21" s="54">
        <v>6.6660000000000004</v>
      </c>
      <c r="M21" s="54">
        <v>7.3140000000000001</v>
      </c>
      <c r="N21" s="54">
        <v>8.2789999999999999</v>
      </c>
      <c r="O21" s="54">
        <v>8.8780000000000001</v>
      </c>
      <c r="P21" s="54">
        <v>8.9659999999999993</v>
      </c>
      <c r="Q21" s="54">
        <v>9.2200000000000006</v>
      </c>
      <c r="R21" s="54">
        <v>8.3729999999999993</v>
      </c>
      <c r="S21" s="54">
        <v>7.4850000000000003</v>
      </c>
      <c r="T21" s="54">
        <v>7.6550000000000002</v>
      </c>
      <c r="U21" s="54">
        <v>7.3330000000000002</v>
      </c>
      <c r="V21" s="54">
        <v>7.367</v>
      </c>
      <c r="W21" s="54">
        <v>7.5919999999999996</v>
      </c>
      <c r="X21" s="54">
        <v>7.5880000000000001</v>
      </c>
      <c r="Y21" s="54">
        <v>8.44</v>
      </c>
      <c r="Z21" s="54">
        <v>8.657</v>
      </c>
      <c r="AA21" s="54">
        <v>8.8680000000000003</v>
      </c>
      <c r="AB21" s="54">
        <v>8.8439999999999994</v>
      </c>
      <c r="AC21" s="54">
        <v>8.5640000000000001</v>
      </c>
      <c r="AD21" s="54">
        <v>8.1189999999999998</v>
      </c>
      <c r="AE21" s="54">
        <v>7.258</v>
      </c>
      <c r="AF21" s="54">
        <v>6.1619999999999999</v>
      </c>
      <c r="AG21" s="54">
        <v>6.234</v>
      </c>
      <c r="AH21" s="54">
        <v>6.718</v>
      </c>
      <c r="AI21" s="54">
        <v>7.6440000000000001</v>
      </c>
      <c r="AJ21" s="54">
        <v>7.5940000000000003</v>
      </c>
      <c r="AK21" s="54">
        <v>7.7770000000000001</v>
      </c>
      <c r="AL21" s="54">
        <v>8.1470000000000002</v>
      </c>
      <c r="AM21" s="54">
        <v>8.91</v>
      </c>
      <c r="AN21" s="54">
        <v>8.3019999999999996</v>
      </c>
      <c r="AO21" s="54">
        <v>8.0830000000000002</v>
      </c>
      <c r="AP21" s="54">
        <v>7.9509999999999996</v>
      </c>
      <c r="AQ21" s="54">
        <v>6.14</v>
      </c>
      <c r="AR21" s="54">
        <v>6.4480000000000004</v>
      </c>
      <c r="AS21" s="54">
        <v>6.8179999999999996</v>
      </c>
      <c r="AT21" s="54">
        <v>6.3929999999999998</v>
      </c>
      <c r="AU21" s="54">
        <v>6.3860000000000001</v>
      </c>
      <c r="AV21" s="54">
        <v>7.0030000000000001</v>
      </c>
      <c r="AW21" s="54">
        <v>7.2110000000000003</v>
      </c>
      <c r="AX21" s="54">
        <v>7.4169999999999998</v>
      </c>
      <c r="AY21" s="54">
        <v>7.3869999999999996</v>
      </c>
      <c r="AZ21" s="54">
        <v>7.6559999999999997</v>
      </c>
      <c r="BA21" s="54">
        <v>7.8440000000000003</v>
      </c>
      <c r="BB21" s="54">
        <v>7.2949999999999999</v>
      </c>
      <c r="BC21" s="54">
        <v>6.7610000000000001</v>
      </c>
      <c r="BD21" s="54">
        <v>6.2009999999999996</v>
      </c>
      <c r="BE21" s="54">
        <v>6.5144426860999998</v>
      </c>
      <c r="BF21" s="238">
        <v>6.5187189999999999</v>
      </c>
      <c r="BG21" s="238">
        <v>7.0591889999999999</v>
      </c>
      <c r="BH21" s="238">
        <v>6.9123270000000003</v>
      </c>
      <c r="BI21" s="238">
        <v>7.5768120000000003</v>
      </c>
      <c r="BJ21" s="238">
        <v>8.1154229999999998</v>
      </c>
      <c r="BK21" s="238">
        <v>8.4185800000000004</v>
      </c>
      <c r="BL21" s="238">
        <v>8.6252359999999992</v>
      </c>
      <c r="BM21" s="238">
        <v>8.3737969999999997</v>
      </c>
      <c r="BN21" s="238">
        <v>7.6650010000000002</v>
      </c>
      <c r="BO21" s="238">
        <v>7.1185989999999997</v>
      </c>
      <c r="BP21" s="238">
        <v>7.0149059999999999</v>
      </c>
      <c r="BQ21" s="238">
        <v>6.5836449999999997</v>
      </c>
      <c r="BR21" s="238">
        <v>6.5654500000000002</v>
      </c>
      <c r="BS21" s="238">
        <v>6.9745850000000003</v>
      </c>
      <c r="BT21" s="238">
        <v>6.6963090000000003</v>
      </c>
      <c r="BU21" s="238">
        <v>7.2076760000000002</v>
      </c>
      <c r="BV21" s="238">
        <v>7.6368159999999996</v>
      </c>
    </row>
    <row r="22" spans="1:74" ht="11.15" customHeight="1" x14ac:dyDescent="0.25">
      <c r="A22" s="1" t="s">
        <v>470</v>
      </c>
      <c r="B22" s="145" t="s">
        <v>404</v>
      </c>
      <c r="C22" s="54">
        <v>32.677999999999997</v>
      </c>
      <c r="D22" s="54">
        <v>31.526</v>
      </c>
      <c r="E22" s="54">
        <v>30.381</v>
      </c>
      <c r="F22" s="54">
        <v>28.004000000000001</v>
      </c>
      <c r="G22" s="54">
        <v>30.943000000000001</v>
      </c>
      <c r="H22" s="54">
        <v>30.556999999999999</v>
      </c>
      <c r="I22" s="54">
        <v>31.907</v>
      </c>
      <c r="J22" s="54">
        <v>28.974</v>
      </c>
      <c r="K22" s="54">
        <v>26.824999999999999</v>
      </c>
      <c r="L22" s="54">
        <v>27.420999999999999</v>
      </c>
      <c r="M22" s="54">
        <v>31.103999999999999</v>
      </c>
      <c r="N22" s="54">
        <v>33.201999999999998</v>
      </c>
      <c r="O22" s="54">
        <v>32.401000000000003</v>
      </c>
      <c r="P22" s="54">
        <v>32.037999999999997</v>
      </c>
      <c r="Q22" s="54">
        <v>35.607999999999997</v>
      </c>
      <c r="R22" s="54">
        <v>31.513999999999999</v>
      </c>
      <c r="S22" s="54">
        <v>29.707999999999998</v>
      </c>
      <c r="T22" s="54">
        <v>29.681000000000001</v>
      </c>
      <c r="U22" s="54">
        <v>29.829000000000001</v>
      </c>
      <c r="V22" s="54">
        <v>29.402999999999999</v>
      </c>
      <c r="W22" s="54">
        <v>31.507999999999999</v>
      </c>
      <c r="X22" s="54">
        <v>28.966999999999999</v>
      </c>
      <c r="Y22" s="54">
        <v>30.731000000000002</v>
      </c>
      <c r="Z22" s="54">
        <v>31.404</v>
      </c>
      <c r="AA22" s="54">
        <v>33.159143999999998</v>
      </c>
      <c r="AB22" s="54">
        <v>32.250419999999998</v>
      </c>
      <c r="AC22" s="54">
        <v>31.463653000000001</v>
      </c>
      <c r="AD22" s="54">
        <v>30.761037000000002</v>
      </c>
      <c r="AE22" s="54">
        <v>29.561886999999999</v>
      </c>
      <c r="AF22" s="54">
        <v>28.975708999999998</v>
      </c>
      <c r="AG22" s="54">
        <v>29.953288000000001</v>
      </c>
      <c r="AH22" s="54">
        <v>30.800723999999999</v>
      </c>
      <c r="AI22" s="54">
        <v>30.564662999999999</v>
      </c>
      <c r="AJ22" s="54">
        <v>28.318401000000001</v>
      </c>
      <c r="AK22" s="54">
        <v>27.387893999999999</v>
      </c>
      <c r="AL22" s="54">
        <v>29.720699</v>
      </c>
      <c r="AM22" s="54">
        <v>32.196291000000002</v>
      </c>
      <c r="AN22" s="54">
        <v>30.188196000000001</v>
      </c>
      <c r="AO22" s="54">
        <v>29.928737000000002</v>
      </c>
      <c r="AP22" s="54">
        <v>30.589666000000001</v>
      </c>
      <c r="AQ22" s="54">
        <v>31.256654999999999</v>
      </c>
      <c r="AR22" s="54">
        <v>30.270714999999999</v>
      </c>
      <c r="AS22" s="54">
        <v>29.799368999999999</v>
      </c>
      <c r="AT22" s="54">
        <v>26.598638999999999</v>
      </c>
      <c r="AU22" s="54">
        <v>24.469819000000001</v>
      </c>
      <c r="AV22" s="54">
        <v>27.437569</v>
      </c>
      <c r="AW22" s="54">
        <v>31.225368</v>
      </c>
      <c r="AX22" s="54">
        <v>32.553314</v>
      </c>
      <c r="AY22" s="54">
        <v>32.179004999999997</v>
      </c>
      <c r="AZ22" s="54">
        <v>30.492816000000001</v>
      </c>
      <c r="BA22" s="54">
        <v>31.151237999999999</v>
      </c>
      <c r="BB22" s="54">
        <v>30.439492000000001</v>
      </c>
      <c r="BC22" s="54">
        <v>29.366374</v>
      </c>
      <c r="BD22" s="54">
        <v>28.097428570999998</v>
      </c>
      <c r="BE22" s="54">
        <v>28.965096465999999</v>
      </c>
      <c r="BF22" s="238">
        <v>28.71752</v>
      </c>
      <c r="BG22" s="238">
        <v>28.6325</v>
      </c>
      <c r="BH22" s="238">
        <v>27.566230000000001</v>
      </c>
      <c r="BI22" s="238">
        <v>29.071380000000001</v>
      </c>
      <c r="BJ22" s="238">
        <v>30.19004</v>
      </c>
      <c r="BK22" s="238">
        <v>32.142670000000003</v>
      </c>
      <c r="BL22" s="238">
        <v>30.552769999999999</v>
      </c>
      <c r="BM22" s="238">
        <v>29.76145</v>
      </c>
      <c r="BN22" s="238">
        <v>29.846509999999999</v>
      </c>
      <c r="BO22" s="238">
        <v>30.17539</v>
      </c>
      <c r="BP22" s="238">
        <v>29.847480000000001</v>
      </c>
      <c r="BQ22" s="238">
        <v>30.086539999999999</v>
      </c>
      <c r="BR22" s="238">
        <v>29.32583</v>
      </c>
      <c r="BS22" s="238">
        <v>29.67098</v>
      </c>
      <c r="BT22" s="238">
        <v>28.261939999999999</v>
      </c>
      <c r="BU22" s="238">
        <v>29.69191</v>
      </c>
      <c r="BV22" s="238">
        <v>30.526779999999999</v>
      </c>
    </row>
    <row r="23" spans="1:74" ht="11.15" customHeight="1" x14ac:dyDescent="0.25">
      <c r="A23" s="1" t="s">
        <v>471</v>
      </c>
      <c r="B23" s="145" t="s">
        <v>108</v>
      </c>
      <c r="C23" s="54">
        <v>262.36599999999999</v>
      </c>
      <c r="D23" s="54">
        <v>252.05799999999999</v>
      </c>
      <c r="E23" s="54">
        <v>236.55500000000001</v>
      </c>
      <c r="F23" s="54">
        <v>230.869</v>
      </c>
      <c r="G23" s="54">
        <v>235.83</v>
      </c>
      <c r="H23" s="54">
        <v>229.91399999999999</v>
      </c>
      <c r="I23" s="54">
        <v>235.434</v>
      </c>
      <c r="J23" s="54">
        <v>230.36199999999999</v>
      </c>
      <c r="K23" s="54">
        <v>232.04300000000001</v>
      </c>
      <c r="L23" s="54">
        <v>224.47300000000001</v>
      </c>
      <c r="M23" s="54">
        <v>233.691</v>
      </c>
      <c r="N23" s="54">
        <v>254.1</v>
      </c>
      <c r="O23" s="54">
        <v>265.71100000000001</v>
      </c>
      <c r="P23" s="54">
        <v>253.09100000000001</v>
      </c>
      <c r="Q23" s="54">
        <v>261.82299999999998</v>
      </c>
      <c r="R23" s="54">
        <v>258.46300000000002</v>
      </c>
      <c r="S23" s="54">
        <v>258.952</v>
      </c>
      <c r="T23" s="54">
        <v>254.47900000000001</v>
      </c>
      <c r="U23" s="54">
        <v>250.36</v>
      </c>
      <c r="V23" s="54">
        <v>237.53399999999999</v>
      </c>
      <c r="W23" s="54">
        <v>227.578</v>
      </c>
      <c r="X23" s="54">
        <v>227.61586700000001</v>
      </c>
      <c r="Y23" s="54">
        <v>241.22969699999999</v>
      </c>
      <c r="Z23" s="54">
        <v>243.39474899999999</v>
      </c>
      <c r="AA23" s="54">
        <v>255.361605</v>
      </c>
      <c r="AB23" s="54">
        <v>241.27302900000001</v>
      </c>
      <c r="AC23" s="54">
        <v>237.84609399999999</v>
      </c>
      <c r="AD23" s="54">
        <v>238.62245100000001</v>
      </c>
      <c r="AE23" s="54">
        <v>240.175715</v>
      </c>
      <c r="AF23" s="54">
        <v>237.28622200000001</v>
      </c>
      <c r="AG23" s="54">
        <v>230.76469800000001</v>
      </c>
      <c r="AH23" s="54">
        <v>225.55103199999999</v>
      </c>
      <c r="AI23" s="54">
        <v>227.04755800000001</v>
      </c>
      <c r="AJ23" s="54">
        <v>216.69639000000001</v>
      </c>
      <c r="AK23" s="54">
        <v>220.59760700000001</v>
      </c>
      <c r="AL23" s="54">
        <v>232.177537</v>
      </c>
      <c r="AM23" s="54">
        <v>251.75343699999999</v>
      </c>
      <c r="AN23" s="54">
        <v>250.43103600000001</v>
      </c>
      <c r="AO23" s="54">
        <v>238.47202100000001</v>
      </c>
      <c r="AP23" s="54">
        <v>230.05525299999999</v>
      </c>
      <c r="AQ23" s="54">
        <v>220.704215</v>
      </c>
      <c r="AR23" s="54">
        <v>220.96728899999999</v>
      </c>
      <c r="AS23" s="54">
        <v>225.614025</v>
      </c>
      <c r="AT23" s="54">
        <v>215.613225</v>
      </c>
      <c r="AU23" s="54">
        <v>209.578711</v>
      </c>
      <c r="AV23" s="54">
        <v>210.97837200000001</v>
      </c>
      <c r="AW23" s="54">
        <v>221.32419999999999</v>
      </c>
      <c r="AX23" s="54">
        <v>224.30915400000001</v>
      </c>
      <c r="AY23" s="54">
        <v>239.705725</v>
      </c>
      <c r="AZ23" s="54">
        <v>242.29767200000001</v>
      </c>
      <c r="BA23" s="54">
        <v>225.332627</v>
      </c>
      <c r="BB23" s="54">
        <v>223.59109000000001</v>
      </c>
      <c r="BC23" s="54">
        <v>222.11295200000001</v>
      </c>
      <c r="BD23" s="54">
        <v>219.45528571</v>
      </c>
      <c r="BE23" s="54">
        <v>220.77100442</v>
      </c>
      <c r="BF23" s="238">
        <v>218.1018</v>
      </c>
      <c r="BG23" s="238">
        <v>217.7706</v>
      </c>
      <c r="BH23" s="238">
        <v>214.3339</v>
      </c>
      <c r="BI23" s="238">
        <v>220.1908</v>
      </c>
      <c r="BJ23" s="238">
        <v>233.46690000000001</v>
      </c>
      <c r="BK23" s="238">
        <v>244.3357</v>
      </c>
      <c r="BL23" s="238">
        <v>242.1155</v>
      </c>
      <c r="BM23" s="238">
        <v>234.946</v>
      </c>
      <c r="BN23" s="238">
        <v>232.4648</v>
      </c>
      <c r="BO23" s="238">
        <v>232.27090000000001</v>
      </c>
      <c r="BP23" s="238">
        <v>231.74590000000001</v>
      </c>
      <c r="BQ23" s="238">
        <v>226.64920000000001</v>
      </c>
      <c r="BR23" s="238">
        <v>222.01519999999999</v>
      </c>
      <c r="BS23" s="238">
        <v>219.8954</v>
      </c>
      <c r="BT23" s="238">
        <v>212.89259999999999</v>
      </c>
      <c r="BU23" s="238">
        <v>220.41980000000001</v>
      </c>
      <c r="BV23" s="238">
        <v>230.9367</v>
      </c>
    </row>
    <row r="24" spans="1:74" ht="11.15" customHeight="1" x14ac:dyDescent="0.25">
      <c r="A24" s="1"/>
      <c r="B24" s="6" t="s">
        <v>110</v>
      </c>
      <c r="C24" s="181"/>
      <c r="D24" s="181"/>
      <c r="E24" s="181"/>
      <c r="F24" s="181"/>
      <c r="G24" s="181"/>
      <c r="H24" s="181"/>
      <c r="I24" s="181"/>
      <c r="J24" s="181"/>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1"/>
      <c r="AQ24" s="181"/>
      <c r="AR24" s="181"/>
      <c r="AS24" s="181"/>
      <c r="AT24" s="181"/>
      <c r="AU24" s="181"/>
      <c r="AV24" s="181"/>
      <c r="AW24" s="181"/>
      <c r="AX24" s="181"/>
      <c r="AY24" s="181"/>
      <c r="AZ24" s="181"/>
      <c r="BA24" s="181"/>
      <c r="BB24" s="181"/>
      <c r="BC24" s="181"/>
      <c r="BD24" s="181"/>
      <c r="BE24" s="181"/>
      <c r="BF24" s="291"/>
      <c r="BG24" s="291"/>
      <c r="BH24" s="291"/>
      <c r="BI24" s="291"/>
      <c r="BJ24" s="291"/>
      <c r="BK24" s="291"/>
      <c r="BL24" s="291"/>
      <c r="BM24" s="291"/>
      <c r="BN24" s="291"/>
      <c r="BO24" s="291"/>
      <c r="BP24" s="291"/>
      <c r="BQ24" s="291"/>
      <c r="BR24" s="291"/>
      <c r="BS24" s="291"/>
      <c r="BT24" s="291"/>
      <c r="BU24" s="291"/>
      <c r="BV24" s="291"/>
    </row>
    <row r="25" spans="1:74" ht="11.15" customHeight="1" x14ac:dyDescent="0.25">
      <c r="A25" s="1" t="s">
        <v>472</v>
      </c>
      <c r="B25" s="145" t="s">
        <v>108</v>
      </c>
      <c r="C25" s="54">
        <v>28.704999999999998</v>
      </c>
      <c r="D25" s="54">
        <v>23.864000000000001</v>
      </c>
      <c r="E25" s="54">
        <v>20.864999999999998</v>
      </c>
      <c r="F25" s="54">
        <v>20.866</v>
      </c>
      <c r="G25" s="54">
        <v>22.169</v>
      </c>
      <c r="H25" s="54">
        <v>21.491</v>
      </c>
      <c r="I25" s="54">
        <v>21.916</v>
      </c>
      <c r="J25" s="54">
        <v>23.084</v>
      </c>
      <c r="K25" s="54">
        <v>23.007000000000001</v>
      </c>
      <c r="L25" s="54">
        <v>23.33</v>
      </c>
      <c r="M25" s="54">
        <v>24.834</v>
      </c>
      <c r="N25" s="54">
        <v>26.129000000000001</v>
      </c>
      <c r="O25" s="54">
        <v>28.536999999999999</v>
      </c>
      <c r="P25" s="54">
        <v>26.396999999999998</v>
      </c>
      <c r="Q25" s="54">
        <v>22.585000000000001</v>
      </c>
      <c r="R25" s="54">
        <v>22.888999999999999</v>
      </c>
      <c r="S25" s="54">
        <v>24.068999999999999</v>
      </c>
      <c r="T25" s="54">
        <v>23.495000000000001</v>
      </c>
      <c r="U25" s="54">
        <v>24.292999999999999</v>
      </c>
      <c r="V25" s="54">
        <v>25.151</v>
      </c>
      <c r="W25" s="54">
        <v>22.542999999999999</v>
      </c>
      <c r="X25" s="54">
        <v>25.205065000000001</v>
      </c>
      <c r="Y25" s="54">
        <v>25.039054</v>
      </c>
      <c r="Z25" s="54">
        <v>25.398053000000001</v>
      </c>
      <c r="AA25" s="54">
        <v>22.952304999999999</v>
      </c>
      <c r="AB25" s="54">
        <v>20.906077</v>
      </c>
      <c r="AC25" s="54">
        <v>20.273078000000002</v>
      </c>
      <c r="AD25" s="54">
        <v>21.291778999999998</v>
      </c>
      <c r="AE25" s="54">
        <v>20.651513999999999</v>
      </c>
      <c r="AF25" s="54">
        <v>18.546299000000001</v>
      </c>
      <c r="AG25" s="54">
        <v>17.830857000000002</v>
      </c>
      <c r="AH25" s="54">
        <v>18.183273</v>
      </c>
      <c r="AI25" s="54">
        <v>18.512231</v>
      </c>
      <c r="AJ25" s="54">
        <v>18.291882000000001</v>
      </c>
      <c r="AK25" s="54">
        <v>18.172886999999999</v>
      </c>
      <c r="AL25" s="54">
        <v>17.814738999999999</v>
      </c>
      <c r="AM25" s="54">
        <v>18.089321999999999</v>
      </c>
      <c r="AN25" s="54">
        <v>18.624253</v>
      </c>
      <c r="AO25" s="54">
        <v>17.260479</v>
      </c>
      <c r="AP25" s="54">
        <v>17.831721999999999</v>
      </c>
      <c r="AQ25" s="54">
        <v>17.162693999999998</v>
      </c>
      <c r="AR25" s="54">
        <v>17.131768999999998</v>
      </c>
      <c r="AS25" s="54">
        <v>16.960424</v>
      </c>
      <c r="AT25" s="54">
        <v>17.034687000000002</v>
      </c>
      <c r="AU25" s="54">
        <v>17.622859999999999</v>
      </c>
      <c r="AV25" s="54">
        <v>17.100628</v>
      </c>
      <c r="AW25" s="54">
        <v>16.684923999999999</v>
      </c>
      <c r="AX25" s="54">
        <v>17.411878000000002</v>
      </c>
      <c r="AY25" s="54">
        <v>16.700402</v>
      </c>
      <c r="AZ25" s="54">
        <v>17.173024000000002</v>
      </c>
      <c r="BA25" s="54">
        <v>14.706690999999999</v>
      </c>
      <c r="BB25" s="54">
        <v>15.698938999999999</v>
      </c>
      <c r="BC25" s="54">
        <v>17.017837</v>
      </c>
      <c r="BD25" s="54">
        <v>17.521857142999998</v>
      </c>
      <c r="BE25" s="54">
        <v>17.502359240000001</v>
      </c>
      <c r="BF25" s="238">
        <v>18.779769999999999</v>
      </c>
      <c r="BG25" s="238">
        <v>21.18214</v>
      </c>
      <c r="BH25" s="238">
        <v>22.254919999999998</v>
      </c>
      <c r="BI25" s="238">
        <v>20.4406</v>
      </c>
      <c r="BJ25" s="238">
        <v>21.719799999999999</v>
      </c>
      <c r="BK25" s="238">
        <v>22.017289999999999</v>
      </c>
      <c r="BL25" s="238">
        <v>20.898340000000001</v>
      </c>
      <c r="BM25" s="238">
        <v>18.97542</v>
      </c>
      <c r="BN25" s="238">
        <v>18.61262</v>
      </c>
      <c r="BO25" s="238">
        <v>19.133009999999999</v>
      </c>
      <c r="BP25" s="238">
        <v>19.335049999999999</v>
      </c>
      <c r="BQ25" s="238">
        <v>19.39256</v>
      </c>
      <c r="BR25" s="238">
        <v>20.542069999999999</v>
      </c>
      <c r="BS25" s="238">
        <v>20.445969999999999</v>
      </c>
      <c r="BT25" s="238">
        <v>19.065819999999999</v>
      </c>
      <c r="BU25" s="238">
        <v>21.67493</v>
      </c>
      <c r="BV25" s="238">
        <v>22.603380000000001</v>
      </c>
    </row>
    <row r="26" spans="1:74" ht="11.15" customHeight="1" x14ac:dyDescent="0.25">
      <c r="A26" s="1"/>
      <c r="B26" s="6" t="s">
        <v>111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180"/>
      <c r="BE26" s="180"/>
      <c r="BF26" s="290"/>
      <c r="BG26" s="290"/>
      <c r="BH26" s="290"/>
      <c r="BI26" s="290"/>
      <c r="BJ26" s="290"/>
      <c r="BK26" s="290"/>
      <c r="BL26" s="290"/>
      <c r="BM26" s="290"/>
      <c r="BN26" s="290"/>
      <c r="BO26" s="290"/>
      <c r="BP26" s="290"/>
      <c r="BQ26" s="290"/>
      <c r="BR26" s="290"/>
      <c r="BS26" s="290"/>
      <c r="BT26" s="290"/>
      <c r="BU26" s="290"/>
      <c r="BV26" s="290"/>
    </row>
    <row r="27" spans="1:74" ht="11.15" customHeight="1" x14ac:dyDescent="0.25">
      <c r="A27" s="1" t="s">
        <v>473</v>
      </c>
      <c r="B27" s="146" t="s">
        <v>108</v>
      </c>
      <c r="C27" s="55">
        <v>233.661</v>
      </c>
      <c r="D27" s="55">
        <v>228.19399999999999</v>
      </c>
      <c r="E27" s="55">
        <v>215.69</v>
      </c>
      <c r="F27" s="55">
        <v>210.00299999999999</v>
      </c>
      <c r="G27" s="55">
        <v>213.661</v>
      </c>
      <c r="H27" s="55">
        <v>208.423</v>
      </c>
      <c r="I27" s="55">
        <v>213.518</v>
      </c>
      <c r="J27" s="55">
        <v>207.27799999999999</v>
      </c>
      <c r="K27" s="55">
        <v>209.036</v>
      </c>
      <c r="L27" s="55">
        <v>201.143</v>
      </c>
      <c r="M27" s="55">
        <v>208.857</v>
      </c>
      <c r="N27" s="55">
        <v>227.971</v>
      </c>
      <c r="O27" s="55">
        <v>237.17400000000001</v>
      </c>
      <c r="P27" s="55">
        <v>226.69399999999999</v>
      </c>
      <c r="Q27" s="55">
        <v>239.238</v>
      </c>
      <c r="R27" s="55">
        <v>235.57400000000001</v>
      </c>
      <c r="S27" s="55">
        <v>234.88300000000001</v>
      </c>
      <c r="T27" s="55">
        <v>230.98400000000001</v>
      </c>
      <c r="U27" s="55">
        <v>226.06700000000001</v>
      </c>
      <c r="V27" s="55">
        <v>212.38300000000001</v>
      </c>
      <c r="W27" s="55">
        <v>205.035</v>
      </c>
      <c r="X27" s="55">
        <v>202.41080199999999</v>
      </c>
      <c r="Y27" s="55">
        <v>216.19064299999999</v>
      </c>
      <c r="Z27" s="55">
        <v>217.99669599999999</v>
      </c>
      <c r="AA27" s="55">
        <v>232.4093</v>
      </c>
      <c r="AB27" s="55">
        <v>220.366952</v>
      </c>
      <c r="AC27" s="55">
        <v>217.573016</v>
      </c>
      <c r="AD27" s="55">
        <v>217.33067199999999</v>
      </c>
      <c r="AE27" s="55">
        <v>219.52420100000001</v>
      </c>
      <c r="AF27" s="55">
        <v>218.739923</v>
      </c>
      <c r="AG27" s="55">
        <v>212.933841</v>
      </c>
      <c r="AH27" s="55">
        <v>207.36775900000001</v>
      </c>
      <c r="AI27" s="55">
        <v>208.535327</v>
      </c>
      <c r="AJ27" s="55">
        <v>198.40450799999999</v>
      </c>
      <c r="AK27" s="55">
        <v>202.42472000000001</v>
      </c>
      <c r="AL27" s="55">
        <v>214.362798</v>
      </c>
      <c r="AM27" s="55">
        <v>233.66411500000001</v>
      </c>
      <c r="AN27" s="55">
        <v>231.806783</v>
      </c>
      <c r="AO27" s="55">
        <v>221.21154200000001</v>
      </c>
      <c r="AP27" s="55">
        <v>212.22353100000001</v>
      </c>
      <c r="AQ27" s="55">
        <v>203.54152099999999</v>
      </c>
      <c r="AR27" s="55">
        <v>203.83552</v>
      </c>
      <c r="AS27" s="55">
        <v>208.65360100000001</v>
      </c>
      <c r="AT27" s="55">
        <v>198.57853800000001</v>
      </c>
      <c r="AU27" s="55">
        <v>191.955851</v>
      </c>
      <c r="AV27" s="55">
        <v>193.87774400000001</v>
      </c>
      <c r="AW27" s="55">
        <v>204.639276</v>
      </c>
      <c r="AX27" s="55">
        <v>206.89727600000001</v>
      </c>
      <c r="AY27" s="55">
        <v>223.005323</v>
      </c>
      <c r="AZ27" s="55">
        <v>225.12464800000001</v>
      </c>
      <c r="BA27" s="55">
        <v>210.625936</v>
      </c>
      <c r="BB27" s="55">
        <v>207.89215100000001</v>
      </c>
      <c r="BC27" s="55">
        <v>205.09511499999999</v>
      </c>
      <c r="BD27" s="55">
        <v>201.93357143</v>
      </c>
      <c r="BE27" s="55">
        <v>203.26865309999999</v>
      </c>
      <c r="BF27" s="255">
        <v>199.322</v>
      </c>
      <c r="BG27" s="255">
        <v>196.58850000000001</v>
      </c>
      <c r="BH27" s="255">
        <v>192.07900000000001</v>
      </c>
      <c r="BI27" s="255">
        <v>199.75020000000001</v>
      </c>
      <c r="BJ27" s="255">
        <v>211.74709999999999</v>
      </c>
      <c r="BK27" s="255">
        <v>222.3184</v>
      </c>
      <c r="BL27" s="255">
        <v>221.21719999999999</v>
      </c>
      <c r="BM27" s="255">
        <v>215.97049999999999</v>
      </c>
      <c r="BN27" s="255">
        <v>213.85220000000001</v>
      </c>
      <c r="BO27" s="255">
        <v>213.1379</v>
      </c>
      <c r="BP27" s="255">
        <v>212.4109</v>
      </c>
      <c r="BQ27" s="255">
        <v>207.25659999999999</v>
      </c>
      <c r="BR27" s="255">
        <v>201.47309999999999</v>
      </c>
      <c r="BS27" s="255">
        <v>199.4494</v>
      </c>
      <c r="BT27" s="255">
        <v>193.82679999999999</v>
      </c>
      <c r="BU27" s="255">
        <v>198.7449</v>
      </c>
      <c r="BV27" s="255">
        <v>208.33330000000001</v>
      </c>
    </row>
    <row r="28" spans="1:74" s="217" customFormat="1" ht="12" customHeight="1" x14ac:dyDescent="0.25">
      <c r="A28" s="1"/>
      <c r="B28" s="629" t="s">
        <v>790</v>
      </c>
      <c r="C28" s="630"/>
      <c r="D28" s="630"/>
      <c r="E28" s="630"/>
      <c r="F28" s="630"/>
      <c r="G28" s="630"/>
      <c r="H28" s="630"/>
      <c r="I28" s="630"/>
      <c r="J28" s="630"/>
      <c r="K28" s="630"/>
      <c r="L28" s="630"/>
      <c r="M28" s="630"/>
      <c r="N28" s="630"/>
      <c r="O28" s="630"/>
      <c r="P28" s="630"/>
      <c r="Q28" s="630"/>
      <c r="AY28" s="394"/>
      <c r="AZ28" s="394"/>
      <c r="BA28" s="394"/>
      <c r="BB28" s="394"/>
      <c r="BC28" s="394"/>
      <c r="BD28" s="394"/>
      <c r="BE28" s="394"/>
      <c r="BF28" s="394"/>
      <c r="BG28" s="394"/>
      <c r="BH28" s="394"/>
      <c r="BI28" s="394"/>
      <c r="BJ28" s="394"/>
    </row>
    <row r="29" spans="1:74" s="332" customFormat="1" ht="12" customHeight="1" x14ac:dyDescent="0.25">
      <c r="A29" s="331"/>
      <c r="B29" s="622" t="str">
        <f>"Notes: "&amp;"EIA completed modeling and analysis for this report on " &amp;Dates!D2&amp;"."</f>
        <v>Notes: EIA completed modeling and analysis for this report on Tuesday Augutst 3, 2023.</v>
      </c>
      <c r="C29" s="621"/>
      <c r="D29" s="621"/>
      <c r="E29" s="621"/>
      <c r="F29" s="621"/>
      <c r="G29" s="621"/>
      <c r="H29" s="621"/>
      <c r="I29" s="621"/>
      <c r="J29" s="621"/>
      <c r="K29" s="621"/>
      <c r="L29" s="621"/>
      <c r="M29" s="621"/>
      <c r="N29" s="621"/>
      <c r="O29" s="621"/>
      <c r="P29" s="621"/>
      <c r="Q29" s="621"/>
      <c r="AY29" s="395"/>
      <c r="AZ29" s="395"/>
      <c r="BA29" s="395"/>
      <c r="BB29" s="395"/>
      <c r="BC29" s="395"/>
      <c r="BD29" s="395"/>
      <c r="BE29" s="395"/>
      <c r="BF29" s="395"/>
      <c r="BG29" s="395"/>
      <c r="BH29" s="395"/>
      <c r="BI29" s="395"/>
      <c r="BJ29" s="395"/>
    </row>
    <row r="30" spans="1:74" s="332" customFormat="1" ht="12" customHeight="1" x14ac:dyDescent="0.25">
      <c r="A30" s="331"/>
      <c r="B30" s="622" t="s">
        <v>338</v>
      </c>
      <c r="C30" s="621"/>
      <c r="D30" s="621"/>
      <c r="E30" s="621"/>
      <c r="F30" s="621"/>
      <c r="G30" s="621"/>
      <c r="H30" s="621"/>
      <c r="I30" s="621"/>
      <c r="J30" s="621"/>
      <c r="K30" s="621"/>
      <c r="L30" s="621"/>
      <c r="M30" s="621"/>
      <c r="N30" s="621"/>
      <c r="O30" s="621"/>
      <c r="P30" s="621"/>
      <c r="Q30" s="621"/>
      <c r="AY30" s="395"/>
      <c r="AZ30" s="395"/>
      <c r="BA30" s="395"/>
      <c r="BB30" s="395"/>
      <c r="BC30" s="395"/>
      <c r="BD30" s="395"/>
      <c r="BE30" s="395"/>
      <c r="BF30" s="395"/>
      <c r="BG30" s="395"/>
      <c r="BH30" s="395"/>
      <c r="BI30" s="395"/>
      <c r="BJ30" s="395"/>
    </row>
    <row r="31" spans="1:74" s="217" customFormat="1" ht="12" customHeight="1" x14ac:dyDescent="0.25">
      <c r="A31" s="1"/>
      <c r="B31" s="631" t="s">
        <v>124</v>
      </c>
      <c r="C31" s="630"/>
      <c r="D31" s="630"/>
      <c r="E31" s="630"/>
      <c r="F31" s="630"/>
      <c r="G31" s="630"/>
      <c r="H31" s="630"/>
      <c r="I31" s="630"/>
      <c r="J31" s="630"/>
      <c r="K31" s="630"/>
      <c r="L31" s="630"/>
      <c r="M31" s="630"/>
      <c r="N31" s="630"/>
      <c r="O31" s="630"/>
      <c r="P31" s="630"/>
      <c r="Q31" s="630"/>
      <c r="AY31" s="394"/>
      <c r="AZ31" s="394"/>
      <c r="BA31" s="394"/>
      <c r="BB31" s="394"/>
      <c r="BC31" s="394"/>
      <c r="BD31" s="394"/>
      <c r="BE31" s="394"/>
      <c r="BF31" s="394"/>
      <c r="BG31" s="394"/>
      <c r="BH31" s="394"/>
      <c r="BI31" s="394"/>
      <c r="BJ31" s="394"/>
    </row>
    <row r="32" spans="1:74" s="332" customFormat="1" ht="12" customHeight="1" x14ac:dyDescent="0.25">
      <c r="A32" s="331"/>
      <c r="B32" s="617" t="s">
        <v>827</v>
      </c>
      <c r="C32" s="608"/>
      <c r="D32" s="608"/>
      <c r="E32" s="608"/>
      <c r="F32" s="608"/>
      <c r="G32" s="608"/>
      <c r="H32" s="608"/>
      <c r="I32" s="608"/>
      <c r="J32" s="608"/>
      <c r="K32" s="608"/>
      <c r="L32" s="608"/>
      <c r="M32" s="608"/>
      <c r="N32" s="608"/>
      <c r="O32" s="608"/>
      <c r="P32" s="608"/>
      <c r="Q32" s="608"/>
      <c r="AY32" s="395"/>
      <c r="AZ32" s="395"/>
      <c r="BA32" s="395"/>
      <c r="BB32" s="395"/>
      <c r="BC32" s="395"/>
      <c r="BD32" s="395"/>
      <c r="BE32" s="395"/>
      <c r="BF32" s="395"/>
      <c r="BG32" s="395"/>
      <c r="BH32" s="395"/>
      <c r="BI32" s="395"/>
      <c r="BJ32" s="395"/>
    </row>
    <row r="33" spans="1:74" s="332" customFormat="1" ht="12" customHeight="1" x14ac:dyDescent="0.25">
      <c r="A33" s="331"/>
      <c r="B33" s="667" t="s">
        <v>828</v>
      </c>
      <c r="C33" s="608"/>
      <c r="D33" s="608"/>
      <c r="E33" s="608"/>
      <c r="F33" s="608"/>
      <c r="G33" s="608"/>
      <c r="H33" s="608"/>
      <c r="I33" s="608"/>
      <c r="J33" s="608"/>
      <c r="K33" s="608"/>
      <c r="L33" s="608"/>
      <c r="M33" s="608"/>
      <c r="N33" s="608"/>
      <c r="O33" s="608"/>
      <c r="P33" s="608"/>
      <c r="Q33" s="608"/>
      <c r="AY33" s="395"/>
      <c r="AZ33" s="395"/>
      <c r="BA33" s="395"/>
      <c r="BB33" s="395"/>
      <c r="BC33" s="395"/>
      <c r="BD33" s="395"/>
      <c r="BE33" s="395"/>
      <c r="BF33" s="395"/>
      <c r="BG33" s="395"/>
      <c r="BH33" s="395"/>
      <c r="BI33" s="395"/>
      <c r="BJ33" s="395"/>
    </row>
    <row r="34" spans="1:74" s="332" customFormat="1" ht="12" customHeight="1" x14ac:dyDescent="0.25">
      <c r="A34" s="331"/>
      <c r="B34" s="615" t="s">
        <v>830</v>
      </c>
      <c r="C34" s="614"/>
      <c r="D34" s="614"/>
      <c r="E34" s="614"/>
      <c r="F34" s="614"/>
      <c r="G34" s="614"/>
      <c r="H34" s="614"/>
      <c r="I34" s="614"/>
      <c r="J34" s="614"/>
      <c r="K34" s="614"/>
      <c r="L34" s="614"/>
      <c r="M34" s="614"/>
      <c r="N34" s="614"/>
      <c r="O34" s="614"/>
      <c r="P34" s="614"/>
      <c r="Q34" s="608"/>
      <c r="AY34" s="395"/>
      <c r="AZ34" s="395"/>
      <c r="BA34" s="395"/>
      <c r="BB34" s="395"/>
      <c r="BC34" s="395"/>
      <c r="BD34" s="395"/>
      <c r="BE34" s="395"/>
      <c r="BF34" s="395"/>
      <c r="BG34" s="395"/>
      <c r="BH34" s="395"/>
      <c r="BI34" s="395"/>
      <c r="BJ34" s="395"/>
    </row>
    <row r="35" spans="1:74" s="332" customFormat="1" ht="12" customHeight="1" x14ac:dyDescent="0.25">
      <c r="A35" s="331"/>
      <c r="B35" s="616" t="s">
        <v>831</v>
      </c>
      <c r="C35" s="618"/>
      <c r="D35" s="618"/>
      <c r="E35" s="618"/>
      <c r="F35" s="618"/>
      <c r="G35" s="618"/>
      <c r="H35" s="618"/>
      <c r="I35" s="618"/>
      <c r="J35" s="618"/>
      <c r="K35" s="618"/>
      <c r="L35" s="618"/>
      <c r="M35" s="618"/>
      <c r="N35" s="618"/>
      <c r="O35" s="618"/>
      <c r="P35" s="618"/>
      <c r="Q35" s="608"/>
      <c r="AY35" s="395"/>
      <c r="AZ35" s="395"/>
      <c r="BA35" s="395"/>
      <c r="BB35" s="395"/>
      <c r="BC35" s="395"/>
      <c r="BD35" s="395"/>
      <c r="BE35" s="395"/>
      <c r="BF35" s="395"/>
      <c r="BG35" s="395"/>
      <c r="BH35" s="395"/>
      <c r="BI35" s="395"/>
      <c r="BJ35" s="395"/>
    </row>
    <row r="36" spans="1:74" s="332" customFormat="1" ht="12" customHeight="1" x14ac:dyDescent="0.25">
      <c r="A36" s="331"/>
      <c r="B36" s="617" t="s">
        <v>813</v>
      </c>
      <c r="C36" s="618"/>
      <c r="D36" s="618"/>
      <c r="E36" s="618"/>
      <c r="F36" s="618"/>
      <c r="G36" s="618"/>
      <c r="H36" s="618"/>
      <c r="I36" s="618"/>
      <c r="J36" s="618"/>
      <c r="K36" s="618"/>
      <c r="L36" s="618"/>
      <c r="M36" s="618"/>
      <c r="N36" s="618"/>
      <c r="O36" s="618"/>
      <c r="P36" s="618"/>
      <c r="Q36" s="608"/>
      <c r="AY36" s="395"/>
      <c r="AZ36" s="395"/>
      <c r="BA36" s="395"/>
      <c r="BB36" s="395"/>
      <c r="BC36" s="395"/>
      <c r="BD36" s="395"/>
      <c r="BE36" s="395"/>
      <c r="BF36" s="395"/>
      <c r="BG36" s="395"/>
      <c r="BH36" s="395"/>
      <c r="BI36" s="395"/>
      <c r="BJ36" s="395"/>
    </row>
    <row r="37" spans="1:74" s="333" customFormat="1" ht="12" customHeight="1" x14ac:dyDescent="0.25">
      <c r="A37" s="322"/>
      <c r="B37" s="638" t="s">
        <v>1282</v>
      </c>
      <c r="C37" s="608"/>
      <c r="D37" s="608"/>
      <c r="E37" s="608"/>
      <c r="F37" s="608"/>
      <c r="G37" s="608"/>
      <c r="H37" s="608"/>
      <c r="I37" s="608"/>
      <c r="J37" s="608"/>
      <c r="K37" s="608"/>
      <c r="L37" s="608"/>
      <c r="M37" s="608"/>
      <c r="N37" s="608"/>
      <c r="O37" s="608"/>
      <c r="P37" s="608"/>
      <c r="Q37" s="608"/>
      <c r="AY37" s="396"/>
      <c r="AZ37" s="396"/>
      <c r="BA37" s="396"/>
      <c r="BB37" s="396"/>
      <c r="BC37" s="396"/>
      <c r="BD37" s="396"/>
      <c r="BE37" s="396"/>
      <c r="BF37" s="396"/>
      <c r="BG37" s="396"/>
      <c r="BH37" s="396"/>
      <c r="BI37" s="396"/>
      <c r="BJ37" s="396"/>
    </row>
    <row r="38" spans="1:74" x14ac:dyDescent="0.2">
      <c r="BD38" s="292"/>
      <c r="BE38" s="292"/>
      <c r="BF38" s="292"/>
      <c r="BK38" s="292"/>
      <c r="BL38" s="292"/>
      <c r="BM38" s="292"/>
      <c r="BN38" s="292"/>
      <c r="BO38" s="292"/>
      <c r="BP38" s="292"/>
      <c r="BQ38" s="292"/>
      <c r="BR38" s="292"/>
      <c r="BS38" s="292"/>
      <c r="BT38" s="292"/>
      <c r="BU38" s="292"/>
      <c r="BV38" s="292"/>
    </row>
    <row r="39" spans="1:74" x14ac:dyDescent="0.2">
      <c r="BK39" s="292"/>
      <c r="BL39" s="292"/>
      <c r="BM39" s="292"/>
      <c r="BN39" s="292"/>
      <c r="BO39" s="292"/>
      <c r="BP39" s="292"/>
      <c r="BQ39" s="292"/>
      <c r="BR39" s="292"/>
      <c r="BS39" s="292"/>
      <c r="BT39" s="292"/>
      <c r="BU39" s="292"/>
      <c r="BV39" s="292"/>
    </row>
    <row r="40" spans="1:74" x14ac:dyDescent="0.2">
      <c r="BK40" s="292"/>
      <c r="BL40" s="292"/>
      <c r="BM40" s="292"/>
      <c r="BN40" s="292"/>
      <c r="BO40" s="292"/>
      <c r="BP40" s="292"/>
      <c r="BQ40" s="292"/>
      <c r="BR40" s="292"/>
      <c r="BS40" s="292"/>
      <c r="BT40" s="292"/>
      <c r="BU40" s="292"/>
      <c r="BV40" s="292"/>
    </row>
    <row r="41" spans="1:74" x14ac:dyDescent="0.2">
      <c r="BK41" s="292"/>
      <c r="BL41" s="292"/>
      <c r="BM41" s="292"/>
      <c r="BN41" s="292"/>
      <c r="BO41" s="292"/>
      <c r="BP41" s="292"/>
      <c r="BQ41" s="292"/>
      <c r="BR41" s="292"/>
      <c r="BS41" s="292"/>
      <c r="BT41" s="292"/>
      <c r="BU41" s="292"/>
      <c r="BV41" s="292"/>
    </row>
    <row r="42" spans="1:74" x14ac:dyDescent="0.2">
      <c r="BK42" s="292"/>
      <c r="BL42" s="292"/>
      <c r="BM42" s="292"/>
      <c r="BN42" s="292"/>
      <c r="BO42" s="292"/>
      <c r="BP42" s="292"/>
      <c r="BQ42" s="292"/>
      <c r="BR42" s="292"/>
      <c r="BS42" s="292"/>
      <c r="BT42" s="292"/>
      <c r="BU42" s="292"/>
      <c r="BV42" s="292"/>
    </row>
    <row r="43" spans="1:74" x14ac:dyDescent="0.2">
      <c r="BK43" s="292"/>
      <c r="BL43" s="292"/>
      <c r="BM43" s="292"/>
      <c r="BN43" s="292"/>
      <c r="BO43" s="292"/>
      <c r="BP43" s="292"/>
      <c r="BQ43" s="292"/>
      <c r="BR43" s="292"/>
      <c r="BS43" s="292"/>
      <c r="BT43" s="292"/>
      <c r="BU43" s="292"/>
      <c r="BV43" s="292"/>
    </row>
    <row r="44" spans="1:74" x14ac:dyDescent="0.2">
      <c r="BK44" s="292"/>
      <c r="BL44" s="292"/>
      <c r="BM44" s="292"/>
      <c r="BN44" s="292"/>
      <c r="BO44" s="292"/>
      <c r="BP44" s="292"/>
      <c r="BQ44" s="292"/>
      <c r="BR44" s="292"/>
      <c r="BS44" s="292"/>
      <c r="BT44" s="292"/>
      <c r="BU44" s="292"/>
      <c r="BV44" s="292"/>
    </row>
    <row r="45" spans="1:74" x14ac:dyDescent="0.2">
      <c r="BK45" s="292"/>
      <c r="BL45" s="292"/>
      <c r="BM45" s="292"/>
      <c r="BN45" s="292"/>
      <c r="BO45" s="292"/>
      <c r="BP45" s="292"/>
      <c r="BQ45" s="292"/>
      <c r="BR45" s="292"/>
      <c r="BS45" s="292"/>
      <c r="BT45" s="292"/>
      <c r="BU45" s="292"/>
      <c r="BV45" s="292"/>
    </row>
    <row r="46" spans="1:74" x14ac:dyDescent="0.2">
      <c r="BK46" s="292"/>
      <c r="BL46" s="292"/>
      <c r="BM46" s="292"/>
      <c r="BN46" s="292"/>
      <c r="BO46" s="292"/>
      <c r="BP46" s="292"/>
      <c r="BQ46" s="292"/>
      <c r="BR46" s="292"/>
      <c r="BS46" s="292"/>
      <c r="BT46" s="292"/>
      <c r="BU46" s="292"/>
      <c r="BV46" s="292"/>
    </row>
    <row r="47" spans="1:74" x14ac:dyDescent="0.2">
      <c r="BK47" s="292"/>
      <c r="BL47" s="292"/>
      <c r="BM47" s="292"/>
      <c r="BN47" s="292"/>
      <c r="BO47" s="292"/>
      <c r="BP47" s="292"/>
      <c r="BQ47" s="292"/>
      <c r="BR47" s="292"/>
      <c r="BS47" s="292"/>
      <c r="BT47" s="292"/>
      <c r="BU47" s="292"/>
      <c r="BV47" s="292"/>
    </row>
    <row r="48" spans="1:74" x14ac:dyDescent="0.2">
      <c r="BK48" s="292"/>
      <c r="BL48" s="292"/>
      <c r="BM48" s="292"/>
      <c r="BN48" s="292"/>
      <c r="BO48" s="292"/>
      <c r="BP48" s="292"/>
      <c r="BQ48" s="292"/>
      <c r="BR48" s="292"/>
      <c r="BS48" s="292"/>
      <c r="BT48" s="292"/>
      <c r="BU48" s="292"/>
      <c r="BV48" s="292"/>
    </row>
    <row r="49" spans="63:74" x14ac:dyDescent="0.2">
      <c r="BK49" s="292"/>
      <c r="BL49" s="292"/>
      <c r="BM49" s="292"/>
      <c r="BN49" s="292"/>
      <c r="BO49" s="292"/>
      <c r="BP49" s="292"/>
      <c r="BQ49" s="292"/>
      <c r="BR49" s="292"/>
      <c r="BS49" s="292"/>
      <c r="BT49" s="292"/>
      <c r="BU49" s="292"/>
      <c r="BV49" s="292"/>
    </row>
    <row r="50" spans="63:74" x14ac:dyDescent="0.2">
      <c r="BK50" s="292"/>
      <c r="BL50" s="292"/>
      <c r="BM50" s="292"/>
      <c r="BN50" s="292"/>
      <c r="BO50" s="292"/>
      <c r="BP50" s="292"/>
      <c r="BQ50" s="292"/>
      <c r="BR50" s="292"/>
      <c r="BS50" s="292"/>
      <c r="BT50" s="292"/>
      <c r="BU50" s="292"/>
      <c r="BV50" s="292"/>
    </row>
    <row r="51" spans="63:74" x14ac:dyDescent="0.2">
      <c r="BK51" s="292"/>
      <c r="BL51" s="292"/>
      <c r="BM51" s="292"/>
      <c r="BN51" s="292"/>
      <c r="BO51" s="292"/>
      <c r="BP51" s="292"/>
      <c r="BQ51" s="292"/>
      <c r="BR51" s="292"/>
      <c r="BS51" s="292"/>
      <c r="BT51" s="292"/>
      <c r="BU51" s="292"/>
      <c r="BV51" s="292"/>
    </row>
    <row r="52" spans="63:74" x14ac:dyDescent="0.2">
      <c r="BK52" s="292"/>
      <c r="BL52" s="292"/>
      <c r="BM52" s="292"/>
      <c r="BN52" s="292"/>
      <c r="BO52" s="292"/>
      <c r="BP52" s="292"/>
      <c r="BQ52" s="292"/>
      <c r="BR52" s="292"/>
      <c r="BS52" s="292"/>
      <c r="BT52" s="292"/>
      <c r="BU52" s="292"/>
      <c r="BV52" s="292"/>
    </row>
    <row r="53" spans="63:74" x14ac:dyDescent="0.2">
      <c r="BK53" s="292"/>
      <c r="BL53" s="292"/>
      <c r="BM53" s="292"/>
      <c r="BN53" s="292"/>
      <c r="BO53" s="292"/>
      <c r="BP53" s="292"/>
      <c r="BQ53" s="292"/>
      <c r="BR53" s="292"/>
      <c r="BS53" s="292"/>
      <c r="BT53" s="292"/>
      <c r="BU53" s="292"/>
      <c r="BV53" s="292"/>
    </row>
    <row r="54" spans="63:74" x14ac:dyDescent="0.2">
      <c r="BK54" s="292"/>
      <c r="BL54" s="292"/>
      <c r="BM54" s="292"/>
      <c r="BN54" s="292"/>
      <c r="BO54" s="292"/>
      <c r="BP54" s="292"/>
      <c r="BQ54" s="292"/>
      <c r="BR54" s="292"/>
      <c r="BS54" s="292"/>
      <c r="BT54" s="292"/>
      <c r="BU54" s="292"/>
      <c r="BV54" s="292"/>
    </row>
    <row r="55" spans="63:74" x14ac:dyDescent="0.2">
      <c r="BK55" s="292"/>
      <c r="BL55" s="292"/>
      <c r="BM55" s="292"/>
      <c r="BN55" s="292"/>
      <c r="BO55" s="292"/>
      <c r="BP55" s="292"/>
      <c r="BQ55" s="292"/>
      <c r="BR55" s="292"/>
      <c r="BS55" s="292"/>
      <c r="BT55" s="292"/>
      <c r="BU55" s="292"/>
      <c r="BV55" s="292"/>
    </row>
    <row r="56" spans="63:74" x14ac:dyDescent="0.2">
      <c r="BK56" s="292"/>
      <c r="BL56" s="292"/>
      <c r="BM56" s="292"/>
      <c r="BN56" s="292"/>
      <c r="BO56" s="292"/>
      <c r="BP56" s="292"/>
      <c r="BQ56" s="292"/>
      <c r="BR56" s="292"/>
      <c r="BS56" s="292"/>
      <c r="BT56" s="292"/>
      <c r="BU56" s="292"/>
      <c r="BV56" s="292"/>
    </row>
    <row r="57" spans="63:74" x14ac:dyDescent="0.2">
      <c r="BK57" s="292"/>
      <c r="BL57" s="292"/>
      <c r="BM57" s="292"/>
      <c r="BN57" s="292"/>
      <c r="BO57" s="292"/>
      <c r="BP57" s="292"/>
      <c r="BQ57" s="292"/>
      <c r="BR57" s="292"/>
      <c r="BS57" s="292"/>
      <c r="BT57" s="292"/>
      <c r="BU57" s="292"/>
      <c r="BV57" s="292"/>
    </row>
    <row r="58" spans="63:74" x14ac:dyDescent="0.2">
      <c r="BK58" s="292"/>
      <c r="BL58" s="292"/>
      <c r="BM58" s="292"/>
      <c r="BN58" s="292"/>
      <c r="BO58" s="292"/>
      <c r="BP58" s="292"/>
      <c r="BQ58" s="292"/>
      <c r="BR58" s="292"/>
      <c r="BS58" s="292"/>
      <c r="BT58" s="292"/>
      <c r="BU58" s="292"/>
      <c r="BV58" s="292"/>
    </row>
    <row r="59" spans="63:74" x14ac:dyDescent="0.2">
      <c r="BK59" s="292"/>
      <c r="BL59" s="292"/>
      <c r="BM59" s="292"/>
      <c r="BN59" s="292"/>
      <c r="BO59" s="292"/>
      <c r="BP59" s="292"/>
      <c r="BQ59" s="292"/>
      <c r="BR59" s="292"/>
      <c r="BS59" s="292"/>
      <c r="BT59" s="292"/>
      <c r="BU59" s="292"/>
      <c r="BV59" s="292"/>
    </row>
    <row r="60" spans="63:74" x14ac:dyDescent="0.2">
      <c r="BK60" s="292"/>
      <c r="BL60" s="292"/>
      <c r="BM60" s="292"/>
      <c r="BN60" s="292"/>
      <c r="BO60" s="292"/>
      <c r="BP60" s="292"/>
      <c r="BQ60" s="292"/>
      <c r="BR60" s="292"/>
      <c r="BS60" s="292"/>
      <c r="BT60" s="292"/>
      <c r="BU60" s="292"/>
      <c r="BV60" s="292"/>
    </row>
    <row r="61" spans="63:74" x14ac:dyDescent="0.2">
      <c r="BK61" s="292"/>
      <c r="BL61" s="292"/>
      <c r="BM61" s="292"/>
      <c r="BN61" s="292"/>
      <c r="BO61" s="292"/>
      <c r="BP61" s="292"/>
      <c r="BQ61" s="292"/>
      <c r="BR61" s="292"/>
      <c r="BS61" s="292"/>
      <c r="BT61" s="292"/>
      <c r="BU61" s="292"/>
      <c r="BV61" s="292"/>
    </row>
    <row r="62" spans="63:74" x14ac:dyDescent="0.2">
      <c r="BK62" s="292"/>
      <c r="BL62" s="292"/>
      <c r="BM62" s="292"/>
      <c r="BN62" s="292"/>
      <c r="BO62" s="292"/>
      <c r="BP62" s="292"/>
      <c r="BQ62" s="292"/>
      <c r="BR62" s="292"/>
      <c r="BS62" s="292"/>
      <c r="BT62" s="292"/>
      <c r="BU62" s="292"/>
      <c r="BV62" s="292"/>
    </row>
    <row r="63" spans="63:74" x14ac:dyDescent="0.2">
      <c r="BK63" s="292"/>
      <c r="BL63" s="292"/>
      <c r="BM63" s="292"/>
      <c r="BN63" s="292"/>
      <c r="BO63" s="292"/>
      <c r="BP63" s="292"/>
      <c r="BQ63" s="292"/>
      <c r="BR63" s="292"/>
      <c r="BS63" s="292"/>
      <c r="BT63" s="292"/>
      <c r="BU63" s="292"/>
      <c r="BV63" s="292"/>
    </row>
    <row r="64" spans="63:74" x14ac:dyDescent="0.2">
      <c r="BK64" s="292"/>
      <c r="BL64" s="292"/>
      <c r="BM64" s="292"/>
      <c r="BN64" s="292"/>
      <c r="BO64" s="292"/>
      <c r="BP64" s="292"/>
      <c r="BQ64" s="292"/>
      <c r="BR64" s="292"/>
      <c r="BS64" s="292"/>
      <c r="BT64" s="292"/>
      <c r="BU64" s="292"/>
      <c r="BV64" s="292"/>
    </row>
    <row r="65" spans="63:74" x14ac:dyDescent="0.2">
      <c r="BK65" s="292"/>
      <c r="BL65" s="292"/>
      <c r="BM65" s="292"/>
      <c r="BN65" s="292"/>
      <c r="BO65" s="292"/>
      <c r="BP65" s="292"/>
      <c r="BQ65" s="292"/>
      <c r="BR65" s="292"/>
      <c r="BS65" s="292"/>
      <c r="BT65" s="292"/>
      <c r="BU65" s="292"/>
      <c r="BV65" s="292"/>
    </row>
    <row r="66" spans="63:74" x14ac:dyDescent="0.2">
      <c r="BK66" s="292"/>
      <c r="BL66" s="292"/>
      <c r="BM66" s="292"/>
      <c r="BN66" s="292"/>
      <c r="BO66" s="292"/>
      <c r="BP66" s="292"/>
      <c r="BQ66" s="292"/>
      <c r="BR66" s="292"/>
      <c r="BS66" s="292"/>
      <c r="BT66" s="292"/>
      <c r="BU66" s="292"/>
      <c r="BV66" s="292"/>
    </row>
    <row r="67" spans="63:74" x14ac:dyDescent="0.2">
      <c r="BK67" s="292"/>
      <c r="BL67" s="292"/>
      <c r="BM67" s="292"/>
      <c r="BN67" s="292"/>
      <c r="BO67" s="292"/>
      <c r="BP67" s="292"/>
      <c r="BQ67" s="292"/>
      <c r="BR67" s="292"/>
      <c r="BS67" s="292"/>
      <c r="BT67" s="292"/>
      <c r="BU67" s="292"/>
      <c r="BV67" s="292"/>
    </row>
    <row r="68" spans="63:74" x14ac:dyDescent="0.2">
      <c r="BK68" s="292"/>
      <c r="BL68" s="292"/>
      <c r="BM68" s="292"/>
      <c r="BN68" s="292"/>
      <c r="BO68" s="292"/>
      <c r="BP68" s="292"/>
      <c r="BQ68" s="292"/>
      <c r="BR68" s="292"/>
      <c r="BS68" s="292"/>
      <c r="BT68" s="292"/>
      <c r="BU68" s="292"/>
      <c r="BV68" s="292"/>
    </row>
    <row r="69" spans="63:74" x14ac:dyDescent="0.2">
      <c r="BK69" s="292"/>
      <c r="BL69" s="292"/>
      <c r="BM69" s="292"/>
      <c r="BN69" s="292"/>
      <c r="BO69" s="292"/>
      <c r="BP69" s="292"/>
      <c r="BQ69" s="292"/>
      <c r="BR69" s="292"/>
      <c r="BS69" s="292"/>
      <c r="BT69" s="292"/>
      <c r="BU69" s="292"/>
      <c r="BV69" s="292"/>
    </row>
    <row r="70" spans="63:74" x14ac:dyDescent="0.2">
      <c r="BK70" s="292"/>
      <c r="BL70" s="292"/>
      <c r="BM70" s="292"/>
      <c r="BN70" s="292"/>
      <c r="BO70" s="292"/>
      <c r="BP70" s="292"/>
      <c r="BQ70" s="292"/>
      <c r="BR70" s="292"/>
      <c r="BS70" s="292"/>
      <c r="BT70" s="292"/>
      <c r="BU70" s="292"/>
      <c r="BV70" s="292"/>
    </row>
    <row r="71" spans="63:74" x14ac:dyDescent="0.2">
      <c r="BK71" s="292"/>
      <c r="BL71" s="292"/>
      <c r="BM71" s="292"/>
      <c r="BN71" s="292"/>
      <c r="BO71" s="292"/>
      <c r="BP71" s="292"/>
      <c r="BQ71" s="292"/>
      <c r="BR71" s="292"/>
      <c r="BS71" s="292"/>
      <c r="BT71" s="292"/>
      <c r="BU71" s="292"/>
      <c r="BV71" s="292"/>
    </row>
    <row r="72" spans="63:74" x14ac:dyDescent="0.2">
      <c r="BK72" s="292"/>
      <c r="BL72" s="292"/>
      <c r="BM72" s="292"/>
      <c r="BN72" s="292"/>
      <c r="BO72" s="292"/>
      <c r="BP72" s="292"/>
      <c r="BQ72" s="292"/>
      <c r="BR72" s="292"/>
      <c r="BS72" s="292"/>
      <c r="BT72" s="292"/>
      <c r="BU72" s="292"/>
      <c r="BV72" s="292"/>
    </row>
    <row r="73" spans="63:74" x14ac:dyDescent="0.2">
      <c r="BK73" s="292"/>
      <c r="BL73" s="292"/>
      <c r="BM73" s="292"/>
      <c r="BN73" s="292"/>
      <c r="BO73" s="292"/>
      <c r="BP73" s="292"/>
      <c r="BQ73" s="292"/>
      <c r="BR73" s="292"/>
      <c r="BS73" s="292"/>
      <c r="BT73" s="292"/>
      <c r="BU73" s="292"/>
      <c r="BV73" s="292"/>
    </row>
    <row r="74" spans="63:74" x14ac:dyDescent="0.2">
      <c r="BK74" s="292"/>
      <c r="BL74" s="292"/>
      <c r="BM74" s="292"/>
      <c r="BN74" s="292"/>
      <c r="BO74" s="292"/>
      <c r="BP74" s="292"/>
      <c r="BQ74" s="292"/>
      <c r="BR74" s="292"/>
      <c r="BS74" s="292"/>
      <c r="BT74" s="292"/>
      <c r="BU74" s="292"/>
      <c r="BV74" s="292"/>
    </row>
    <row r="75" spans="63:74" x14ac:dyDescent="0.2">
      <c r="BK75" s="292"/>
      <c r="BL75" s="292"/>
      <c r="BM75" s="292"/>
      <c r="BN75" s="292"/>
      <c r="BO75" s="292"/>
      <c r="BP75" s="292"/>
      <c r="BQ75" s="292"/>
      <c r="BR75" s="292"/>
      <c r="BS75" s="292"/>
      <c r="BT75" s="292"/>
      <c r="BU75" s="292"/>
      <c r="BV75" s="292"/>
    </row>
    <row r="76" spans="63:74" x14ac:dyDescent="0.2">
      <c r="BK76" s="292"/>
      <c r="BL76" s="292"/>
      <c r="BM76" s="292"/>
      <c r="BN76" s="292"/>
      <c r="BO76" s="292"/>
      <c r="BP76" s="292"/>
      <c r="BQ76" s="292"/>
      <c r="BR76" s="292"/>
      <c r="BS76" s="292"/>
      <c r="BT76" s="292"/>
      <c r="BU76" s="292"/>
      <c r="BV76" s="292"/>
    </row>
    <row r="77" spans="63:74" x14ac:dyDescent="0.2">
      <c r="BK77" s="292"/>
      <c r="BL77" s="292"/>
      <c r="BM77" s="292"/>
      <c r="BN77" s="292"/>
      <c r="BO77" s="292"/>
      <c r="BP77" s="292"/>
      <c r="BQ77" s="292"/>
      <c r="BR77" s="292"/>
      <c r="BS77" s="292"/>
      <c r="BT77" s="292"/>
      <c r="BU77" s="292"/>
      <c r="BV77" s="292"/>
    </row>
    <row r="78" spans="63:74" x14ac:dyDescent="0.2">
      <c r="BK78" s="292"/>
      <c r="BL78" s="292"/>
      <c r="BM78" s="292"/>
      <c r="BN78" s="292"/>
      <c r="BO78" s="292"/>
      <c r="BP78" s="292"/>
      <c r="BQ78" s="292"/>
      <c r="BR78" s="292"/>
      <c r="BS78" s="292"/>
      <c r="BT78" s="292"/>
      <c r="BU78" s="292"/>
      <c r="BV78" s="292"/>
    </row>
    <row r="79" spans="63:74" x14ac:dyDescent="0.2">
      <c r="BK79" s="292"/>
      <c r="BL79" s="292"/>
      <c r="BM79" s="292"/>
      <c r="BN79" s="292"/>
      <c r="BO79" s="292"/>
      <c r="BP79" s="292"/>
      <c r="BQ79" s="292"/>
      <c r="BR79" s="292"/>
      <c r="BS79" s="292"/>
      <c r="BT79" s="292"/>
      <c r="BU79" s="292"/>
      <c r="BV79" s="292"/>
    </row>
    <row r="80" spans="63:74" x14ac:dyDescent="0.2">
      <c r="BK80" s="292"/>
      <c r="BL80" s="292"/>
      <c r="BM80" s="292"/>
      <c r="BN80" s="292"/>
      <c r="BO80" s="292"/>
      <c r="BP80" s="292"/>
      <c r="BQ80" s="292"/>
      <c r="BR80" s="292"/>
      <c r="BS80" s="292"/>
      <c r="BT80" s="292"/>
      <c r="BU80" s="292"/>
      <c r="BV80" s="292"/>
    </row>
    <row r="81" spans="63:74" x14ac:dyDescent="0.2">
      <c r="BK81" s="292"/>
      <c r="BL81" s="292"/>
      <c r="BM81" s="292"/>
      <c r="BN81" s="292"/>
      <c r="BO81" s="292"/>
      <c r="BP81" s="292"/>
      <c r="BQ81" s="292"/>
      <c r="BR81" s="292"/>
      <c r="BS81" s="292"/>
      <c r="BT81" s="292"/>
      <c r="BU81" s="292"/>
      <c r="BV81" s="292"/>
    </row>
    <row r="82" spans="63:74" x14ac:dyDescent="0.2">
      <c r="BK82" s="292"/>
      <c r="BL82" s="292"/>
      <c r="BM82" s="292"/>
      <c r="BN82" s="292"/>
      <c r="BO82" s="292"/>
      <c r="BP82" s="292"/>
      <c r="BQ82" s="292"/>
      <c r="BR82" s="292"/>
      <c r="BS82" s="292"/>
      <c r="BT82" s="292"/>
      <c r="BU82" s="292"/>
      <c r="BV82" s="292"/>
    </row>
    <row r="83" spans="63:74" x14ac:dyDescent="0.2">
      <c r="BK83" s="292"/>
      <c r="BL83" s="292"/>
      <c r="BM83" s="292"/>
      <c r="BN83" s="292"/>
      <c r="BO83" s="292"/>
      <c r="BP83" s="292"/>
      <c r="BQ83" s="292"/>
      <c r="BR83" s="292"/>
      <c r="BS83" s="292"/>
      <c r="BT83" s="292"/>
      <c r="BU83" s="292"/>
      <c r="BV83" s="292"/>
    </row>
    <row r="84" spans="63:74" x14ac:dyDescent="0.2">
      <c r="BK84" s="292"/>
      <c r="BL84" s="292"/>
      <c r="BM84" s="292"/>
      <c r="BN84" s="292"/>
      <c r="BO84" s="292"/>
      <c r="BP84" s="292"/>
      <c r="BQ84" s="292"/>
      <c r="BR84" s="292"/>
      <c r="BS84" s="292"/>
      <c r="BT84" s="292"/>
      <c r="BU84" s="292"/>
      <c r="BV84" s="292"/>
    </row>
    <row r="85" spans="63:74" x14ac:dyDescent="0.2">
      <c r="BK85" s="292"/>
      <c r="BL85" s="292"/>
      <c r="BM85" s="292"/>
      <c r="BN85" s="292"/>
      <c r="BO85" s="292"/>
      <c r="BP85" s="292"/>
      <c r="BQ85" s="292"/>
      <c r="BR85" s="292"/>
      <c r="BS85" s="292"/>
      <c r="BT85" s="292"/>
      <c r="BU85" s="292"/>
      <c r="BV85" s="292"/>
    </row>
    <row r="86" spans="63:74" x14ac:dyDescent="0.2">
      <c r="BK86" s="292"/>
      <c r="BL86" s="292"/>
      <c r="BM86" s="292"/>
      <c r="BN86" s="292"/>
      <c r="BO86" s="292"/>
      <c r="BP86" s="292"/>
      <c r="BQ86" s="292"/>
      <c r="BR86" s="292"/>
      <c r="BS86" s="292"/>
      <c r="BT86" s="292"/>
      <c r="BU86" s="292"/>
      <c r="BV86" s="292"/>
    </row>
    <row r="87" spans="63:74" x14ac:dyDescent="0.2">
      <c r="BK87" s="292"/>
      <c r="BL87" s="292"/>
      <c r="BM87" s="292"/>
      <c r="BN87" s="292"/>
      <c r="BO87" s="292"/>
      <c r="BP87" s="292"/>
      <c r="BQ87" s="292"/>
      <c r="BR87" s="292"/>
      <c r="BS87" s="292"/>
      <c r="BT87" s="292"/>
      <c r="BU87" s="292"/>
      <c r="BV87" s="292"/>
    </row>
    <row r="88" spans="63:74" x14ac:dyDescent="0.2">
      <c r="BK88" s="292"/>
      <c r="BL88" s="292"/>
      <c r="BM88" s="292"/>
      <c r="BN88" s="292"/>
      <c r="BO88" s="292"/>
      <c r="BP88" s="292"/>
      <c r="BQ88" s="292"/>
      <c r="BR88" s="292"/>
      <c r="BS88" s="292"/>
      <c r="BT88" s="292"/>
      <c r="BU88" s="292"/>
      <c r="BV88" s="292"/>
    </row>
    <row r="89" spans="63:74" x14ac:dyDescent="0.2">
      <c r="BK89" s="292"/>
      <c r="BL89" s="292"/>
      <c r="BM89" s="292"/>
      <c r="BN89" s="292"/>
      <c r="BO89" s="292"/>
      <c r="BP89" s="292"/>
      <c r="BQ89" s="292"/>
      <c r="BR89" s="292"/>
      <c r="BS89" s="292"/>
      <c r="BT89" s="292"/>
      <c r="BU89" s="292"/>
      <c r="BV89" s="292"/>
    </row>
    <row r="90" spans="63:74" x14ac:dyDescent="0.2">
      <c r="BK90" s="292"/>
      <c r="BL90" s="292"/>
      <c r="BM90" s="292"/>
      <c r="BN90" s="292"/>
      <c r="BO90" s="292"/>
      <c r="BP90" s="292"/>
      <c r="BQ90" s="292"/>
      <c r="BR90" s="292"/>
      <c r="BS90" s="292"/>
      <c r="BT90" s="292"/>
      <c r="BU90" s="292"/>
      <c r="BV90" s="292"/>
    </row>
    <row r="91" spans="63:74" x14ac:dyDescent="0.2">
      <c r="BK91" s="292"/>
      <c r="BL91" s="292"/>
      <c r="BM91" s="292"/>
      <c r="BN91" s="292"/>
      <c r="BO91" s="292"/>
      <c r="BP91" s="292"/>
      <c r="BQ91" s="292"/>
      <c r="BR91" s="292"/>
      <c r="BS91" s="292"/>
      <c r="BT91" s="292"/>
      <c r="BU91" s="292"/>
      <c r="BV91" s="292"/>
    </row>
    <row r="92" spans="63:74" x14ac:dyDescent="0.2">
      <c r="BK92" s="292"/>
      <c r="BL92" s="292"/>
      <c r="BM92" s="292"/>
      <c r="BN92" s="292"/>
      <c r="BO92" s="292"/>
      <c r="BP92" s="292"/>
      <c r="BQ92" s="292"/>
      <c r="BR92" s="292"/>
      <c r="BS92" s="292"/>
      <c r="BT92" s="292"/>
      <c r="BU92" s="292"/>
      <c r="BV92" s="292"/>
    </row>
    <row r="93" spans="63:74" x14ac:dyDescent="0.2">
      <c r="BK93" s="292"/>
      <c r="BL93" s="292"/>
      <c r="BM93" s="292"/>
      <c r="BN93" s="292"/>
      <c r="BO93" s="292"/>
      <c r="BP93" s="292"/>
      <c r="BQ93" s="292"/>
      <c r="BR93" s="292"/>
      <c r="BS93" s="292"/>
      <c r="BT93" s="292"/>
      <c r="BU93" s="292"/>
      <c r="BV93" s="292"/>
    </row>
    <row r="94" spans="63:74" x14ac:dyDescent="0.2">
      <c r="BK94" s="292"/>
      <c r="BL94" s="292"/>
      <c r="BM94" s="292"/>
      <c r="BN94" s="292"/>
      <c r="BO94" s="292"/>
      <c r="BP94" s="292"/>
      <c r="BQ94" s="292"/>
      <c r="BR94" s="292"/>
      <c r="BS94" s="292"/>
      <c r="BT94" s="292"/>
      <c r="BU94" s="292"/>
      <c r="BV94" s="292"/>
    </row>
    <row r="95" spans="63:74" x14ac:dyDescent="0.2">
      <c r="BK95" s="292"/>
      <c r="BL95" s="292"/>
      <c r="BM95" s="292"/>
      <c r="BN95" s="292"/>
      <c r="BO95" s="292"/>
      <c r="BP95" s="292"/>
      <c r="BQ95" s="292"/>
      <c r="BR95" s="292"/>
      <c r="BS95" s="292"/>
      <c r="BT95" s="292"/>
      <c r="BU95" s="292"/>
      <c r="BV95" s="292"/>
    </row>
    <row r="96" spans="63:74" x14ac:dyDescent="0.2">
      <c r="BK96" s="292"/>
      <c r="BL96" s="292"/>
      <c r="BM96" s="292"/>
      <c r="BN96" s="292"/>
      <c r="BO96" s="292"/>
      <c r="BP96" s="292"/>
      <c r="BQ96" s="292"/>
      <c r="BR96" s="292"/>
      <c r="BS96" s="292"/>
      <c r="BT96" s="292"/>
      <c r="BU96" s="292"/>
      <c r="BV96" s="292"/>
    </row>
    <row r="97" spans="63:74" x14ac:dyDescent="0.2">
      <c r="BK97" s="292"/>
      <c r="BL97" s="292"/>
      <c r="BM97" s="292"/>
      <c r="BN97" s="292"/>
      <c r="BO97" s="292"/>
      <c r="BP97" s="292"/>
      <c r="BQ97" s="292"/>
      <c r="BR97" s="292"/>
      <c r="BS97" s="292"/>
      <c r="BT97" s="292"/>
      <c r="BU97" s="292"/>
      <c r="BV97" s="292"/>
    </row>
    <row r="98" spans="63:74" x14ac:dyDescent="0.2">
      <c r="BK98" s="292"/>
      <c r="BL98" s="292"/>
      <c r="BM98" s="292"/>
      <c r="BN98" s="292"/>
      <c r="BO98" s="292"/>
      <c r="BP98" s="292"/>
      <c r="BQ98" s="292"/>
      <c r="BR98" s="292"/>
      <c r="BS98" s="292"/>
      <c r="BT98" s="292"/>
      <c r="BU98" s="292"/>
      <c r="BV98" s="292"/>
    </row>
    <row r="99" spans="63:74" x14ac:dyDescent="0.2">
      <c r="BK99" s="292"/>
      <c r="BL99" s="292"/>
      <c r="BM99" s="292"/>
      <c r="BN99" s="292"/>
      <c r="BO99" s="292"/>
      <c r="BP99" s="292"/>
      <c r="BQ99" s="292"/>
      <c r="BR99" s="292"/>
      <c r="BS99" s="292"/>
      <c r="BT99" s="292"/>
      <c r="BU99" s="292"/>
      <c r="BV99" s="292"/>
    </row>
    <row r="100" spans="63:74" x14ac:dyDescent="0.2">
      <c r="BK100" s="292"/>
      <c r="BL100" s="292"/>
      <c r="BM100" s="292"/>
      <c r="BN100" s="292"/>
      <c r="BO100" s="292"/>
      <c r="BP100" s="292"/>
      <c r="BQ100" s="292"/>
      <c r="BR100" s="292"/>
      <c r="BS100" s="292"/>
      <c r="BT100" s="292"/>
      <c r="BU100" s="292"/>
      <c r="BV100" s="292"/>
    </row>
    <row r="101" spans="63:74" x14ac:dyDescent="0.2">
      <c r="BK101" s="292"/>
      <c r="BL101" s="292"/>
      <c r="BM101" s="292"/>
      <c r="BN101" s="292"/>
      <c r="BO101" s="292"/>
      <c r="BP101" s="292"/>
      <c r="BQ101" s="292"/>
      <c r="BR101" s="292"/>
      <c r="BS101" s="292"/>
      <c r="BT101" s="292"/>
      <c r="BU101" s="292"/>
      <c r="BV101" s="292"/>
    </row>
    <row r="102" spans="63:74" x14ac:dyDescent="0.2">
      <c r="BK102" s="292"/>
      <c r="BL102" s="292"/>
      <c r="BM102" s="292"/>
      <c r="BN102" s="292"/>
      <c r="BO102" s="292"/>
      <c r="BP102" s="292"/>
      <c r="BQ102" s="292"/>
      <c r="BR102" s="292"/>
      <c r="BS102" s="292"/>
      <c r="BT102" s="292"/>
      <c r="BU102" s="292"/>
      <c r="BV102" s="292"/>
    </row>
    <row r="103" spans="63:74" x14ac:dyDescent="0.2">
      <c r="BK103" s="292"/>
      <c r="BL103" s="292"/>
      <c r="BM103" s="292"/>
      <c r="BN103" s="292"/>
      <c r="BO103" s="292"/>
      <c r="BP103" s="292"/>
      <c r="BQ103" s="292"/>
      <c r="BR103" s="292"/>
      <c r="BS103" s="292"/>
      <c r="BT103" s="292"/>
      <c r="BU103" s="292"/>
      <c r="BV103" s="292"/>
    </row>
    <row r="104" spans="63:74" x14ac:dyDescent="0.2">
      <c r="BK104" s="292"/>
      <c r="BL104" s="292"/>
      <c r="BM104" s="292"/>
      <c r="BN104" s="292"/>
      <c r="BO104" s="292"/>
      <c r="BP104" s="292"/>
      <c r="BQ104" s="292"/>
      <c r="BR104" s="292"/>
      <c r="BS104" s="292"/>
      <c r="BT104" s="292"/>
      <c r="BU104" s="292"/>
      <c r="BV104" s="292"/>
    </row>
    <row r="105" spans="63:74" x14ac:dyDescent="0.2">
      <c r="BK105" s="292"/>
      <c r="BL105" s="292"/>
      <c r="BM105" s="292"/>
      <c r="BN105" s="292"/>
      <c r="BO105" s="292"/>
      <c r="BP105" s="292"/>
      <c r="BQ105" s="292"/>
      <c r="BR105" s="292"/>
      <c r="BS105" s="292"/>
      <c r="BT105" s="292"/>
      <c r="BU105" s="292"/>
      <c r="BV105" s="292"/>
    </row>
    <row r="106" spans="63:74" x14ac:dyDescent="0.2">
      <c r="BK106" s="292"/>
      <c r="BL106" s="292"/>
      <c r="BM106" s="292"/>
      <c r="BN106" s="292"/>
      <c r="BO106" s="292"/>
      <c r="BP106" s="292"/>
      <c r="BQ106" s="292"/>
      <c r="BR106" s="292"/>
      <c r="BS106" s="292"/>
      <c r="BT106" s="292"/>
      <c r="BU106" s="292"/>
      <c r="BV106" s="292"/>
    </row>
    <row r="107" spans="63:74" x14ac:dyDescent="0.2">
      <c r="BK107" s="292"/>
      <c r="BL107" s="292"/>
      <c r="BM107" s="292"/>
      <c r="BN107" s="292"/>
      <c r="BO107" s="292"/>
      <c r="BP107" s="292"/>
      <c r="BQ107" s="292"/>
      <c r="BR107" s="292"/>
      <c r="BS107" s="292"/>
      <c r="BT107" s="292"/>
      <c r="BU107" s="292"/>
      <c r="BV107" s="292"/>
    </row>
    <row r="108" spans="63:74" x14ac:dyDescent="0.2">
      <c r="BK108" s="292"/>
      <c r="BL108" s="292"/>
      <c r="BM108" s="292"/>
      <c r="BN108" s="292"/>
      <c r="BO108" s="292"/>
      <c r="BP108" s="292"/>
      <c r="BQ108" s="292"/>
      <c r="BR108" s="292"/>
      <c r="BS108" s="292"/>
      <c r="BT108" s="292"/>
      <c r="BU108" s="292"/>
      <c r="BV108" s="292"/>
    </row>
    <row r="109" spans="63:74" x14ac:dyDescent="0.2">
      <c r="BK109" s="292"/>
      <c r="BL109" s="292"/>
      <c r="BM109" s="292"/>
      <c r="BN109" s="292"/>
      <c r="BO109" s="292"/>
      <c r="BP109" s="292"/>
      <c r="BQ109" s="292"/>
      <c r="BR109" s="292"/>
      <c r="BS109" s="292"/>
      <c r="BT109" s="292"/>
      <c r="BU109" s="292"/>
      <c r="BV109" s="292"/>
    </row>
    <row r="110" spans="63:74" x14ac:dyDescent="0.2">
      <c r="BK110" s="292"/>
      <c r="BL110" s="292"/>
      <c r="BM110" s="292"/>
      <c r="BN110" s="292"/>
      <c r="BO110" s="292"/>
      <c r="BP110" s="292"/>
      <c r="BQ110" s="292"/>
      <c r="BR110" s="292"/>
      <c r="BS110" s="292"/>
      <c r="BT110" s="292"/>
      <c r="BU110" s="292"/>
      <c r="BV110" s="292"/>
    </row>
    <row r="111" spans="63:74" x14ac:dyDescent="0.2">
      <c r="BK111" s="292"/>
      <c r="BL111" s="292"/>
      <c r="BM111" s="292"/>
      <c r="BN111" s="292"/>
      <c r="BO111" s="292"/>
      <c r="BP111" s="292"/>
      <c r="BQ111" s="292"/>
      <c r="BR111" s="292"/>
      <c r="BS111" s="292"/>
      <c r="BT111" s="292"/>
      <c r="BU111" s="292"/>
      <c r="BV111" s="292"/>
    </row>
    <row r="112" spans="63:74" x14ac:dyDescent="0.2">
      <c r="BK112" s="292"/>
      <c r="BL112" s="292"/>
      <c r="BM112" s="292"/>
      <c r="BN112" s="292"/>
      <c r="BO112" s="292"/>
      <c r="BP112" s="292"/>
      <c r="BQ112" s="292"/>
      <c r="BR112" s="292"/>
      <c r="BS112" s="292"/>
      <c r="BT112" s="292"/>
      <c r="BU112" s="292"/>
      <c r="BV112" s="292"/>
    </row>
    <row r="113" spans="63:74" x14ac:dyDescent="0.2">
      <c r="BK113" s="292"/>
      <c r="BL113" s="292"/>
      <c r="BM113" s="292"/>
      <c r="BN113" s="292"/>
      <c r="BO113" s="292"/>
      <c r="BP113" s="292"/>
      <c r="BQ113" s="292"/>
      <c r="BR113" s="292"/>
      <c r="BS113" s="292"/>
      <c r="BT113" s="292"/>
      <c r="BU113" s="292"/>
      <c r="BV113" s="292"/>
    </row>
    <row r="114" spans="63:74" x14ac:dyDescent="0.2">
      <c r="BK114" s="292"/>
      <c r="BL114" s="292"/>
      <c r="BM114" s="292"/>
      <c r="BN114" s="292"/>
      <c r="BO114" s="292"/>
      <c r="BP114" s="292"/>
      <c r="BQ114" s="292"/>
      <c r="BR114" s="292"/>
      <c r="BS114" s="292"/>
      <c r="BT114" s="292"/>
      <c r="BU114" s="292"/>
      <c r="BV114" s="292"/>
    </row>
    <row r="115" spans="63:74" x14ac:dyDescent="0.2">
      <c r="BK115" s="292"/>
      <c r="BL115" s="292"/>
      <c r="BM115" s="292"/>
      <c r="BN115" s="292"/>
      <c r="BO115" s="292"/>
      <c r="BP115" s="292"/>
      <c r="BQ115" s="292"/>
      <c r="BR115" s="292"/>
      <c r="BS115" s="292"/>
      <c r="BT115" s="292"/>
      <c r="BU115" s="292"/>
      <c r="BV115" s="292"/>
    </row>
    <row r="116" spans="63:74" x14ac:dyDescent="0.2">
      <c r="BK116" s="292"/>
      <c r="BL116" s="292"/>
      <c r="BM116" s="292"/>
      <c r="BN116" s="292"/>
      <c r="BO116" s="292"/>
      <c r="BP116" s="292"/>
      <c r="BQ116" s="292"/>
      <c r="BR116" s="292"/>
      <c r="BS116" s="292"/>
      <c r="BT116" s="292"/>
      <c r="BU116" s="292"/>
      <c r="BV116" s="292"/>
    </row>
    <row r="117" spans="63:74" x14ac:dyDescent="0.2">
      <c r="BK117" s="292"/>
      <c r="BL117" s="292"/>
      <c r="BM117" s="292"/>
      <c r="BN117" s="292"/>
      <c r="BO117" s="292"/>
      <c r="BP117" s="292"/>
      <c r="BQ117" s="292"/>
      <c r="BR117" s="292"/>
      <c r="BS117" s="292"/>
      <c r="BT117" s="292"/>
      <c r="BU117" s="292"/>
      <c r="BV117" s="292"/>
    </row>
    <row r="118" spans="63:74" x14ac:dyDescent="0.2">
      <c r="BK118" s="292"/>
      <c r="BL118" s="292"/>
      <c r="BM118" s="292"/>
      <c r="BN118" s="292"/>
      <c r="BO118" s="292"/>
      <c r="BP118" s="292"/>
      <c r="BQ118" s="292"/>
      <c r="BR118" s="292"/>
      <c r="BS118" s="292"/>
      <c r="BT118" s="292"/>
      <c r="BU118" s="292"/>
      <c r="BV118" s="292"/>
    </row>
    <row r="119" spans="63:74" x14ac:dyDescent="0.2">
      <c r="BK119" s="292"/>
      <c r="BL119" s="292"/>
      <c r="BM119" s="292"/>
      <c r="BN119" s="292"/>
      <c r="BO119" s="292"/>
      <c r="BP119" s="292"/>
      <c r="BQ119" s="292"/>
      <c r="BR119" s="292"/>
      <c r="BS119" s="292"/>
      <c r="BT119" s="292"/>
      <c r="BU119" s="292"/>
      <c r="BV119" s="292"/>
    </row>
    <row r="120" spans="63:74" x14ac:dyDescent="0.2">
      <c r="BK120" s="292"/>
      <c r="BL120" s="292"/>
      <c r="BM120" s="292"/>
      <c r="BN120" s="292"/>
      <c r="BO120" s="292"/>
      <c r="BP120" s="292"/>
      <c r="BQ120" s="292"/>
      <c r="BR120" s="292"/>
      <c r="BS120" s="292"/>
      <c r="BT120" s="292"/>
      <c r="BU120" s="292"/>
      <c r="BV120" s="292"/>
    </row>
    <row r="121" spans="63:74" x14ac:dyDescent="0.2">
      <c r="BK121" s="292"/>
      <c r="BL121" s="292"/>
      <c r="BM121" s="292"/>
      <c r="BN121" s="292"/>
      <c r="BO121" s="292"/>
      <c r="BP121" s="292"/>
      <c r="BQ121" s="292"/>
      <c r="BR121" s="292"/>
      <c r="BS121" s="292"/>
      <c r="BT121" s="292"/>
      <c r="BU121" s="292"/>
      <c r="BV121" s="292"/>
    </row>
    <row r="122" spans="63:74" x14ac:dyDescent="0.2">
      <c r="BK122" s="292"/>
      <c r="BL122" s="292"/>
      <c r="BM122" s="292"/>
      <c r="BN122" s="292"/>
      <c r="BO122" s="292"/>
      <c r="BP122" s="292"/>
      <c r="BQ122" s="292"/>
      <c r="BR122" s="292"/>
      <c r="BS122" s="292"/>
      <c r="BT122" s="292"/>
      <c r="BU122" s="292"/>
      <c r="BV122" s="292"/>
    </row>
    <row r="123" spans="63:74" x14ac:dyDescent="0.2">
      <c r="BK123" s="292"/>
      <c r="BL123" s="292"/>
      <c r="BM123" s="292"/>
      <c r="BN123" s="292"/>
      <c r="BO123" s="292"/>
      <c r="BP123" s="292"/>
      <c r="BQ123" s="292"/>
      <c r="BR123" s="292"/>
      <c r="BS123" s="292"/>
      <c r="BT123" s="292"/>
      <c r="BU123" s="292"/>
      <c r="BV123" s="292"/>
    </row>
    <row r="124" spans="63:74" x14ac:dyDescent="0.2">
      <c r="BK124" s="292"/>
      <c r="BL124" s="292"/>
      <c r="BM124" s="292"/>
      <c r="BN124" s="292"/>
      <c r="BO124" s="292"/>
      <c r="BP124" s="292"/>
      <c r="BQ124" s="292"/>
      <c r="BR124" s="292"/>
      <c r="BS124" s="292"/>
      <c r="BT124" s="292"/>
      <c r="BU124" s="292"/>
      <c r="BV124" s="292"/>
    </row>
    <row r="125" spans="63:74" x14ac:dyDescent="0.2">
      <c r="BK125" s="292"/>
      <c r="BL125" s="292"/>
      <c r="BM125" s="292"/>
      <c r="BN125" s="292"/>
      <c r="BO125" s="292"/>
      <c r="BP125" s="292"/>
      <c r="BQ125" s="292"/>
      <c r="BR125" s="292"/>
      <c r="BS125" s="292"/>
      <c r="BT125" s="292"/>
      <c r="BU125" s="292"/>
      <c r="BV125" s="292"/>
    </row>
    <row r="126" spans="63:74" x14ac:dyDescent="0.2">
      <c r="BK126" s="292"/>
      <c r="BL126" s="292"/>
      <c r="BM126" s="292"/>
      <c r="BN126" s="292"/>
      <c r="BO126" s="292"/>
      <c r="BP126" s="292"/>
      <c r="BQ126" s="292"/>
      <c r="BR126" s="292"/>
      <c r="BS126" s="292"/>
      <c r="BT126" s="292"/>
      <c r="BU126" s="292"/>
      <c r="BV126" s="292"/>
    </row>
    <row r="127" spans="63:74" x14ac:dyDescent="0.2">
      <c r="BK127" s="292"/>
      <c r="BL127" s="292"/>
      <c r="BM127" s="292"/>
      <c r="BN127" s="292"/>
      <c r="BO127" s="292"/>
      <c r="BP127" s="292"/>
      <c r="BQ127" s="292"/>
      <c r="BR127" s="292"/>
      <c r="BS127" s="292"/>
      <c r="BT127" s="292"/>
      <c r="BU127" s="292"/>
      <c r="BV127" s="292"/>
    </row>
  </sheetData>
  <mergeCells count="18">
    <mergeCell ref="B35:Q35"/>
    <mergeCell ref="B36:Q36"/>
    <mergeCell ref="B37:Q37"/>
    <mergeCell ref="A1:A2"/>
    <mergeCell ref="B28:Q28"/>
    <mergeCell ref="B32:Q32"/>
    <mergeCell ref="B33:Q33"/>
    <mergeCell ref="B31:Q31"/>
    <mergeCell ref="B34:Q34"/>
    <mergeCell ref="B29:Q29"/>
    <mergeCell ref="B30:Q30"/>
    <mergeCell ref="BK3:BV3"/>
    <mergeCell ref="B1:AL1"/>
    <mergeCell ref="C3:N3"/>
    <mergeCell ref="O3:Z3"/>
    <mergeCell ref="AA3:AL3"/>
    <mergeCell ref="AM3:AX3"/>
    <mergeCell ref="AY3:BJ3"/>
  </mergeCells>
  <phoneticPr fontId="6" type="noConversion"/>
  <hyperlinks>
    <hyperlink ref="A1:A2" location="Contents!A1" display="Table of Contents" xr:uid="{00000000-0004-0000-0A00-000000000000}"/>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syncVertical="1" syncRef="AX5" transitionEvaluation="1" transitionEntry="1" codeName="Sheet11">
    <pageSetUpPr fitToPage="1"/>
  </sheetPr>
  <dimension ref="A1:BV343"/>
  <sheetViews>
    <sheetView showGridLines="0" workbookViewId="0">
      <pane xSplit="2" ySplit="4" topLeftCell="AX5" activePane="bottomRight" state="frozen"/>
      <selection activeCell="BF1" sqref="BF1"/>
      <selection pane="topRight" activeCell="BF1" sqref="BF1"/>
      <selection pane="bottomLeft" activeCell="BF1" sqref="BF1"/>
      <selection pane="bottomRight" activeCell="BE6" sqref="BE6:BE38"/>
    </sheetView>
  </sheetViews>
  <sheetFormatPr defaultColWidth="9.54296875" defaultRowHeight="10.5" x14ac:dyDescent="0.25"/>
  <cols>
    <col min="1" max="1" width="14.453125" style="57" customWidth="1"/>
    <col min="2" max="2" width="38.81640625" style="57" customWidth="1"/>
    <col min="3" max="50" width="6.54296875" style="57" customWidth="1"/>
    <col min="51" max="55" width="6.54296875" style="287" customWidth="1"/>
    <col min="56" max="58" width="6.54296875" style="496" customWidth="1"/>
    <col min="59" max="62" width="6.54296875" style="287" customWidth="1"/>
    <col min="63" max="74" width="6.54296875" style="57" customWidth="1"/>
    <col min="75" max="16384" width="9.54296875" style="57"/>
  </cols>
  <sheetData>
    <row r="1" spans="1:74" ht="13.4" customHeight="1" x14ac:dyDescent="0.3">
      <c r="A1" s="633" t="s">
        <v>774</v>
      </c>
      <c r="B1" s="668" t="s">
        <v>230</v>
      </c>
      <c r="C1" s="669"/>
      <c r="D1" s="669"/>
      <c r="E1" s="669"/>
      <c r="F1" s="669"/>
      <c r="G1" s="669"/>
      <c r="H1" s="669"/>
      <c r="I1" s="669"/>
      <c r="J1" s="669"/>
      <c r="K1" s="669"/>
      <c r="L1" s="669"/>
      <c r="M1" s="669"/>
      <c r="N1" s="669"/>
      <c r="O1" s="669"/>
      <c r="P1" s="669"/>
      <c r="Q1" s="669"/>
      <c r="R1" s="669"/>
      <c r="S1" s="669"/>
      <c r="T1" s="669"/>
      <c r="U1" s="669"/>
      <c r="V1" s="669"/>
      <c r="W1" s="669"/>
      <c r="X1" s="669"/>
      <c r="Y1" s="669"/>
      <c r="Z1" s="669"/>
      <c r="AA1" s="669"/>
      <c r="AB1" s="669"/>
      <c r="AC1" s="669"/>
      <c r="AD1" s="669"/>
      <c r="AE1" s="669"/>
      <c r="AF1" s="669"/>
      <c r="AG1" s="669"/>
      <c r="AH1" s="669"/>
      <c r="AI1" s="669"/>
      <c r="AJ1" s="669"/>
      <c r="AK1" s="669"/>
      <c r="AL1" s="669"/>
    </row>
    <row r="2" spans="1:74" ht="12.5" x14ac:dyDescent="0.25">
      <c r="A2" s="634"/>
      <c r="B2" s="402" t="str">
        <f>"U.S. Energy Information Administration  |  Short-Term Energy Outlook  - "&amp;Dates!D1</f>
        <v>U.S. Energy Information Administration  |  Short-Term Energy Outlook  - August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6" t="s">
        <v>1325</v>
      </c>
      <c r="B3" s="11"/>
      <c r="C3" s="636">
        <f>Dates!D3</f>
        <v>2019</v>
      </c>
      <c r="D3" s="627"/>
      <c r="E3" s="627"/>
      <c r="F3" s="627"/>
      <c r="G3" s="627"/>
      <c r="H3" s="627"/>
      <c r="I3" s="627"/>
      <c r="J3" s="627"/>
      <c r="K3" s="627"/>
      <c r="L3" s="627"/>
      <c r="M3" s="627"/>
      <c r="N3" s="628"/>
      <c r="O3" s="636">
        <f>C3+1</f>
        <v>2020</v>
      </c>
      <c r="P3" s="637"/>
      <c r="Q3" s="637"/>
      <c r="R3" s="637"/>
      <c r="S3" s="637"/>
      <c r="T3" s="637"/>
      <c r="U3" s="637"/>
      <c r="V3" s="637"/>
      <c r="W3" s="637"/>
      <c r="X3" s="627"/>
      <c r="Y3" s="627"/>
      <c r="Z3" s="628"/>
      <c r="AA3" s="624">
        <f>O3+1</f>
        <v>2021</v>
      </c>
      <c r="AB3" s="627"/>
      <c r="AC3" s="627"/>
      <c r="AD3" s="627"/>
      <c r="AE3" s="627"/>
      <c r="AF3" s="627"/>
      <c r="AG3" s="627"/>
      <c r="AH3" s="627"/>
      <c r="AI3" s="627"/>
      <c r="AJ3" s="627"/>
      <c r="AK3" s="627"/>
      <c r="AL3" s="628"/>
      <c r="AM3" s="624">
        <f>AA3+1</f>
        <v>2022</v>
      </c>
      <c r="AN3" s="627"/>
      <c r="AO3" s="627"/>
      <c r="AP3" s="627"/>
      <c r="AQ3" s="627"/>
      <c r="AR3" s="627"/>
      <c r="AS3" s="627"/>
      <c r="AT3" s="627"/>
      <c r="AU3" s="627"/>
      <c r="AV3" s="627"/>
      <c r="AW3" s="627"/>
      <c r="AX3" s="628"/>
      <c r="AY3" s="624">
        <f>AM3+1</f>
        <v>2023</v>
      </c>
      <c r="AZ3" s="625"/>
      <c r="BA3" s="625"/>
      <c r="BB3" s="625"/>
      <c r="BC3" s="625"/>
      <c r="BD3" s="625"/>
      <c r="BE3" s="625"/>
      <c r="BF3" s="625"/>
      <c r="BG3" s="625"/>
      <c r="BH3" s="625"/>
      <c r="BI3" s="625"/>
      <c r="BJ3" s="626"/>
      <c r="BK3" s="624">
        <f>AY3+1</f>
        <v>2024</v>
      </c>
      <c r="BL3" s="627"/>
      <c r="BM3" s="627"/>
      <c r="BN3" s="627"/>
      <c r="BO3" s="627"/>
      <c r="BP3" s="627"/>
      <c r="BQ3" s="627"/>
      <c r="BR3" s="627"/>
      <c r="BS3" s="627"/>
      <c r="BT3" s="627"/>
      <c r="BU3" s="627"/>
      <c r="BV3" s="628"/>
    </row>
    <row r="4" spans="1:74" s="9" customFormat="1" x14ac:dyDescent="0.25">
      <c r="A4" s="597" t="str">
        <f>Dates!$D$2</f>
        <v>Tuesday Augutst 3,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58"/>
      <c r="B5" s="59" t="s">
        <v>758</v>
      </c>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313"/>
      <c r="AZ5" s="538"/>
      <c r="BA5" s="538"/>
      <c r="BB5" s="538"/>
      <c r="BC5" s="538"/>
      <c r="BD5" s="551"/>
      <c r="BE5" s="60"/>
      <c r="BF5" s="60"/>
      <c r="BG5" s="60"/>
      <c r="BH5" s="60"/>
      <c r="BI5" s="60"/>
      <c r="BJ5" s="313"/>
      <c r="BK5" s="313"/>
      <c r="BL5" s="313"/>
      <c r="BM5" s="313"/>
      <c r="BN5" s="313"/>
      <c r="BO5" s="313"/>
      <c r="BP5" s="313"/>
      <c r="BQ5" s="313"/>
      <c r="BR5" s="313"/>
      <c r="BS5" s="313"/>
      <c r="BT5" s="313"/>
      <c r="BU5" s="313"/>
      <c r="BV5" s="313"/>
    </row>
    <row r="6" spans="1:74" ht="11.15" customHeight="1" x14ac:dyDescent="0.25">
      <c r="A6" s="61" t="s">
        <v>752</v>
      </c>
      <c r="B6" s="147" t="s">
        <v>405</v>
      </c>
      <c r="C6" s="168">
        <v>95.962249290000003</v>
      </c>
      <c r="D6" s="168">
        <v>96.616020179000003</v>
      </c>
      <c r="E6" s="168">
        <v>97.058319612999995</v>
      </c>
      <c r="F6" s="168">
        <v>97.528116933000007</v>
      </c>
      <c r="G6" s="168">
        <v>98.272419548000002</v>
      </c>
      <c r="H6" s="168">
        <v>98.543467000000007</v>
      </c>
      <c r="I6" s="168">
        <v>99.087025096999994</v>
      </c>
      <c r="J6" s="168">
        <v>101.49624939</v>
      </c>
      <c r="K6" s="168">
        <v>101.88451143</v>
      </c>
      <c r="L6" s="168">
        <v>102.77903241999999</v>
      </c>
      <c r="M6" s="168">
        <v>104.46421463</v>
      </c>
      <c r="N6" s="168">
        <v>104.34663139</v>
      </c>
      <c r="O6" s="168">
        <v>103.03795468</v>
      </c>
      <c r="P6" s="168">
        <v>102.91780371999999</v>
      </c>
      <c r="Q6" s="168">
        <v>103.10437761</v>
      </c>
      <c r="R6" s="168">
        <v>100.39473583</v>
      </c>
      <c r="S6" s="168">
        <v>94.420545451999999</v>
      </c>
      <c r="T6" s="168">
        <v>95.766694833000003</v>
      </c>
      <c r="U6" s="168">
        <v>97.462303805999994</v>
      </c>
      <c r="V6" s="168">
        <v>97.147755226000001</v>
      </c>
      <c r="W6" s="168">
        <v>97.252284500000002</v>
      </c>
      <c r="X6" s="168">
        <v>96.510560096999995</v>
      </c>
      <c r="Y6" s="168">
        <v>99.484282300000004</v>
      </c>
      <c r="Z6" s="168">
        <v>99.635529613000003</v>
      </c>
      <c r="AA6" s="168">
        <v>100.59258871</v>
      </c>
      <c r="AB6" s="168">
        <v>93.163559929000002</v>
      </c>
      <c r="AC6" s="168">
        <v>101.41789532</v>
      </c>
      <c r="AD6" s="168">
        <v>102.29000283000001</v>
      </c>
      <c r="AE6" s="168">
        <v>102.20019994</v>
      </c>
      <c r="AF6" s="168">
        <v>101.87086897</v>
      </c>
      <c r="AG6" s="168">
        <v>102.65413629</v>
      </c>
      <c r="AH6" s="168">
        <v>103.10710432</v>
      </c>
      <c r="AI6" s="168">
        <v>102.8895739</v>
      </c>
      <c r="AJ6" s="168">
        <v>104.68712334999999</v>
      </c>
      <c r="AK6" s="168">
        <v>105.6618708</v>
      </c>
      <c r="AL6" s="168">
        <v>105.93541548</v>
      </c>
      <c r="AM6" s="168">
        <v>103.20279281000001</v>
      </c>
      <c r="AN6" s="168">
        <v>102.50590807</v>
      </c>
      <c r="AO6" s="168">
        <v>104.03752406</v>
      </c>
      <c r="AP6" s="168">
        <v>105.05498177</v>
      </c>
      <c r="AQ6" s="168">
        <v>106.31841884000001</v>
      </c>
      <c r="AR6" s="168">
        <v>107.1545816</v>
      </c>
      <c r="AS6" s="168">
        <v>107.43429181</v>
      </c>
      <c r="AT6" s="168">
        <v>108.04563718999999</v>
      </c>
      <c r="AU6" s="168">
        <v>109.35892663</v>
      </c>
      <c r="AV6" s="168">
        <v>109.48309232</v>
      </c>
      <c r="AW6" s="168">
        <v>109.9050929</v>
      </c>
      <c r="AX6" s="168">
        <v>107.34369519000001</v>
      </c>
      <c r="AY6" s="168">
        <v>110.29390929</v>
      </c>
      <c r="AZ6" s="168">
        <v>110.49799385999999</v>
      </c>
      <c r="BA6" s="168">
        <v>111.76976768</v>
      </c>
      <c r="BB6" s="168">
        <v>111.7677795</v>
      </c>
      <c r="BC6" s="168">
        <v>112.37385206</v>
      </c>
      <c r="BD6" s="168">
        <v>112.7709</v>
      </c>
      <c r="BE6" s="168">
        <v>112.97069999999999</v>
      </c>
      <c r="BF6" s="258">
        <v>113.0192</v>
      </c>
      <c r="BG6" s="258">
        <v>112.8794</v>
      </c>
      <c r="BH6" s="258">
        <v>112.9811</v>
      </c>
      <c r="BI6" s="258">
        <v>113.30200000000001</v>
      </c>
      <c r="BJ6" s="258">
        <v>113.4667</v>
      </c>
      <c r="BK6" s="258">
        <v>113.58750000000001</v>
      </c>
      <c r="BL6" s="258">
        <v>113.6781</v>
      </c>
      <c r="BM6" s="258">
        <v>113.7004</v>
      </c>
      <c r="BN6" s="258">
        <v>113.6504</v>
      </c>
      <c r="BO6" s="258">
        <v>113.4943</v>
      </c>
      <c r="BP6" s="258">
        <v>113.464</v>
      </c>
      <c r="BQ6" s="258">
        <v>113.5368</v>
      </c>
      <c r="BR6" s="258">
        <v>113.5959</v>
      </c>
      <c r="BS6" s="258">
        <v>113.7088</v>
      </c>
      <c r="BT6" s="258">
        <v>113.9706</v>
      </c>
      <c r="BU6" s="258">
        <v>114.36060000000001</v>
      </c>
      <c r="BV6" s="258">
        <v>114.7072</v>
      </c>
    </row>
    <row r="7" spans="1:74" ht="11.15" customHeight="1" x14ac:dyDescent="0.25">
      <c r="A7" s="61" t="s">
        <v>753</v>
      </c>
      <c r="B7" s="147" t="s">
        <v>406</v>
      </c>
      <c r="C7" s="168">
        <v>0.98396409676999996</v>
      </c>
      <c r="D7" s="168">
        <v>0.95457417857000004</v>
      </c>
      <c r="E7" s="168">
        <v>0.94664041934999998</v>
      </c>
      <c r="F7" s="168">
        <v>0.96053960000000005</v>
      </c>
      <c r="G7" s="168">
        <v>0.936388</v>
      </c>
      <c r="H7" s="168">
        <v>0.89630493333000005</v>
      </c>
      <c r="I7" s="168">
        <v>0.81766583870999998</v>
      </c>
      <c r="J7" s="168">
        <v>0.73792435483999996</v>
      </c>
      <c r="K7" s="168">
        <v>0.81645160000000006</v>
      </c>
      <c r="L7" s="168">
        <v>0.88417696773999999</v>
      </c>
      <c r="M7" s="168">
        <v>0.94185943333</v>
      </c>
      <c r="N7" s="168">
        <v>0.95706270967999996</v>
      </c>
      <c r="O7" s="168">
        <v>0.96833800000000003</v>
      </c>
      <c r="P7" s="168">
        <v>0.98403575862000003</v>
      </c>
      <c r="Q7" s="168">
        <v>0.94255599999999995</v>
      </c>
      <c r="R7" s="168">
        <v>0.91711303333000005</v>
      </c>
      <c r="S7" s="168">
        <v>0.87342490322999999</v>
      </c>
      <c r="T7" s="168">
        <v>0.85150939999999997</v>
      </c>
      <c r="U7" s="168">
        <v>0.86384367742000001</v>
      </c>
      <c r="V7" s="168">
        <v>0.86599212903</v>
      </c>
      <c r="W7" s="168">
        <v>0.89927903333000003</v>
      </c>
      <c r="X7" s="168">
        <v>0.93806293547999997</v>
      </c>
      <c r="Y7" s="168">
        <v>0.98584203332999998</v>
      </c>
      <c r="Z7" s="168">
        <v>1.0052049354999999</v>
      </c>
      <c r="AA7" s="168">
        <v>1.0215232258</v>
      </c>
      <c r="AB7" s="168">
        <v>1.0130256429</v>
      </c>
      <c r="AC7" s="168">
        <v>1.0155860967999999</v>
      </c>
      <c r="AD7" s="168">
        <v>0.98381166666999997</v>
      </c>
      <c r="AE7" s="168">
        <v>0.935639</v>
      </c>
      <c r="AF7" s="168">
        <v>0.92383280000000001</v>
      </c>
      <c r="AG7" s="168">
        <v>0.84774974193999997</v>
      </c>
      <c r="AH7" s="168">
        <v>0.89884848387000005</v>
      </c>
      <c r="AI7" s="168">
        <v>0.95113570000000003</v>
      </c>
      <c r="AJ7" s="168">
        <v>0.98252980644999999</v>
      </c>
      <c r="AK7" s="168">
        <v>1.0245060333</v>
      </c>
      <c r="AL7" s="168">
        <v>1.0657584839000001</v>
      </c>
      <c r="AM7" s="168">
        <v>1.0601481612999999</v>
      </c>
      <c r="AN7" s="168">
        <v>1.0719266429000001</v>
      </c>
      <c r="AO7" s="168">
        <v>1.0475045806000001</v>
      </c>
      <c r="AP7" s="168">
        <v>1.0303260999999999</v>
      </c>
      <c r="AQ7" s="168">
        <v>1.0218357741999999</v>
      </c>
      <c r="AR7" s="168">
        <v>0.95478759999999996</v>
      </c>
      <c r="AS7" s="168">
        <v>0.95658522581000005</v>
      </c>
      <c r="AT7" s="168">
        <v>0.94774116128999997</v>
      </c>
      <c r="AU7" s="168">
        <v>0.9762786</v>
      </c>
      <c r="AV7" s="168">
        <v>1.0039356451999999</v>
      </c>
      <c r="AW7" s="168">
        <v>1.0311479333</v>
      </c>
      <c r="AX7" s="168">
        <v>1.1671280968</v>
      </c>
      <c r="AY7" s="168">
        <v>1.0771140644999999</v>
      </c>
      <c r="AZ7" s="168">
        <v>1.0973731070999999</v>
      </c>
      <c r="BA7" s="168">
        <v>1.0540509032000001</v>
      </c>
      <c r="BB7" s="168">
        <v>1.0437551667</v>
      </c>
      <c r="BC7" s="168">
        <v>1.0084403548</v>
      </c>
      <c r="BD7" s="168">
        <v>0.93792059999999999</v>
      </c>
      <c r="BE7" s="168">
        <v>0.86465950000000003</v>
      </c>
      <c r="BF7" s="258">
        <v>0.84518340000000003</v>
      </c>
      <c r="BG7" s="258">
        <v>0.91338209999999997</v>
      </c>
      <c r="BH7" s="258">
        <v>0.94813619999999998</v>
      </c>
      <c r="BI7" s="258">
        <v>0.99400509999999997</v>
      </c>
      <c r="BJ7" s="258">
        <v>1.0126999999999999</v>
      </c>
      <c r="BK7" s="258">
        <v>1.00854</v>
      </c>
      <c r="BL7" s="258">
        <v>1.0010969999999999</v>
      </c>
      <c r="BM7" s="258">
        <v>0.9874404</v>
      </c>
      <c r="BN7" s="258">
        <v>0.96441549999999998</v>
      </c>
      <c r="BO7" s="258">
        <v>0.92330469999999998</v>
      </c>
      <c r="BP7" s="258">
        <v>0.87896949999999996</v>
      </c>
      <c r="BQ7" s="258">
        <v>0.82383960000000001</v>
      </c>
      <c r="BR7" s="258">
        <v>0.81691820000000004</v>
      </c>
      <c r="BS7" s="258">
        <v>0.8938102</v>
      </c>
      <c r="BT7" s="258">
        <v>0.93458390000000002</v>
      </c>
      <c r="BU7" s="258">
        <v>0.98462099999999997</v>
      </c>
      <c r="BV7" s="258">
        <v>1.006202</v>
      </c>
    </row>
    <row r="8" spans="1:74" ht="11.15" customHeight="1" x14ac:dyDescent="0.25">
      <c r="A8" s="61" t="s">
        <v>756</v>
      </c>
      <c r="B8" s="147" t="s">
        <v>120</v>
      </c>
      <c r="C8" s="168">
        <v>2.9078538064999999</v>
      </c>
      <c r="D8" s="168">
        <v>2.7408081786</v>
      </c>
      <c r="E8" s="168">
        <v>2.9682854193999999</v>
      </c>
      <c r="F8" s="168">
        <v>2.9067002333</v>
      </c>
      <c r="G8" s="168">
        <v>2.8302500967999999</v>
      </c>
      <c r="H8" s="168">
        <v>2.7199797333000002</v>
      </c>
      <c r="I8" s="168">
        <v>2.1559208065000002</v>
      </c>
      <c r="J8" s="168">
        <v>2.9431219676999998</v>
      </c>
      <c r="K8" s="168">
        <v>2.8031206666999999</v>
      </c>
      <c r="L8" s="168">
        <v>2.7947197418999998</v>
      </c>
      <c r="M8" s="168">
        <v>2.7886999000000001</v>
      </c>
      <c r="N8" s="168">
        <v>2.8206678386999999</v>
      </c>
      <c r="O8" s="168">
        <v>2.7764848387000001</v>
      </c>
      <c r="P8" s="168">
        <v>2.797020931</v>
      </c>
      <c r="Q8" s="168">
        <v>2.8372427741999999</v>
      </c>
      <c r="R8" s="168">
        <v>2.6858087667000001</v>
      </c>
      <c r="S8" s="168">
        <v>2.0765724516000001</v>
      </c>
      <c r="T8" s="168">
        <v>2.0742200999999998</v>
      </c>
      <c r="U8" s="168">
        <v>2.1863874515999999</v>
      </c>
      <c r="V8" s="168">
        <v>1.4189738064999999</v>
      </c>
      <c r="W8" s="168">
        <v>1.6299845666999999</v>
      </c>
      <c r="X8" s="168">
        <v>1.248445</v>
      </c>
      <c r="Y8" s="168">
        <v>2.0165351</v>
      </c>
      <c r="Z8" s="168">
        <v>2.1640166128999998</v>
      </c>
      <c r="AA8" s="168">
        <v>2.3152412580999999</v>
      </c>
      <c r="AB8" s="168">
        <v>2.2865691786000002</v>
      </c>
      <c r="AC8" s="168">
        <v>2.3935330000000001</v>
      </c>
      <c r="AD8" s="168">
        <v>2.3254166333000001</v>
      </c>
      <c r="AE8" s="168">
        <v>2.3242974516000001</v>
      </c>
      <c r="AF8" s="168">
        <v>2.2476284333000001</v>
      </c>
      <c r="AG8" s="168">
        <v>2.3143134515999999</v>
      </c>
      <c r="AH8" s="168">
        <v>1.9798983871</v>
      </c>
      <c r="AI8" s="168">
        <v>1.1519664999999999</v>
      </c>
      <c r="AJ8" s="168">
        <v>1.9366724839</v>
      </c>
      <c r="AK8" s="168">
        <v>2.1870141667</v>
      </c>
      <c r="AL8" s="168">
        <v>2.1904288386999999</v>
      </c>
      <c r="AM8" s="168">
        <v>2.1114128065000002</v>
      </c>
      <c r="AN8" s="168">
        <v>1.9958523571</v>
      </c>
      <c r="AO8" s="168">
        <v>2.0499168710000002</v>
      </c>
      <c r="AP8" s="168">
        <v>2.1936704667</v>
      </c>
      <c r="AQ8" s="168">
        <v>2.0105061934999999</v>
      </c>
      <c r="AR8" s="168">
        <v>2.1208939333000001</v>
      </c>
      <c r="AS8" s="168">
        <v>2.1417197418999998</v>
      </c>
      <c r="AT8" s="168">
        <v>2.2025938386999999</v>
      </c>
      <c r="AU8" s="168">
        <v>2.2195122666999998</v>
      </c>
      <c r="AV8" s="168">
        <v>2.1726514839000002</v>
      </c>
      <c r="AW8" s="168">
        <v>2.1305643000000001</v>
      </c>
      <c r="AX8" s="168">
        <v>2.0536251934999998</v>
      </c>
      <c r="AY8" s="168">
        <v>2.1905928387000002</v>
      </c>
      <c r="AZ8" s="168">
        <v>2.1322425357000001</v>
      </c>
      <c r="BA8" s="168">
        <v>2.1001105161</v>
      </c>
      <c r="BB8" s="168">
        <v>1.9541662333000001</v>
      </c>
      <c r="BC8" s="168">
        <v>1.8221741935</v>
      </c>
      <c r="BD8" s="168">
        <v>2.0630000000000002</v>
      </c>
      <c r="BE8" s="168">
        <v>2.0960000000000001</v>
      </c>
      <c r="BF8" s="258">
        <v>2.1539999999999999</v>
      </c>
      <c r="BG8" s="258">
        <v>2.0459999999999998</v>
      </c>
      <c r="BH8" s="258">
        <v>2.073</v>
      </c>
      <c r="BI8" s="258">
        <v>2.1779999999999999</v>
      </c>
      <c r="BJ8" s="258">
        <v>2.1840000000000002</v>
      </c>
      <c r="BK8" s="258">
        <v>2.169</v>
      </c>
      <c r="BL8" s="258">
        <v>2.157</v>
      </c>
      <c r="BM8" s="258">
        <v>2.1429999999999998</v>
      </c>
      <c r="BN8" s="258">
        <v>2.1259999999999999</v>
      </c>
      <c r="BO8" s="258">
        <v>2.1110000000000002</v>
      </c>
      <c r="BP8" s="258">
        <v>2.0750000000000002</v>
      </c>
      <c r="BQ8" s="258">
        <v>2.0630000000000002</v>
      </c>
      <c r="BR8" s="258">
        <v>1.9890000000000001</v>
      </c>
      <c r="BS8" s="258">
        <v>1.895</v>
      </c>
      <c r="BT8" s="258">
        <v>1.9259999999999999</v>
      </c>
      <c r="BU8" s="258">
        <v>2.016</v>
      </c>
      <c r="BV8" s="258">
        <v>2.0510000000000002</v>
      </c>
    </row>
    <row r="9" spans="1:74" ht="11.15" customHeight="1" x14ac:dyDescent="0.25">
      <c r="A9" s="61" t="s">
        <v>757</v>
      </c>
      <c r="B9" s="147" t="s">
        <v>112</v>
      </c>
      <c r="C9" s="168">
        <v>92.070431386999999</v>
      </c>
      <c r="D9" s="168">
        <v>92.920637821</v>
      </c>
      <c r="E9" s="168">
        <v>93.143393774000003</v>
      </c>
      <c r="F9" s="168">
        <v>93.660877099999993</v>
      </c>
      <c r="G9" s="168">
        <v>94.505781451999994</v>
      </c>
      <c r="H9" s="168">
        <v>94.927182333000005</v>
      </c>
      <c r="I9" s="168">
        <v>96.113438451999997</v>
      </c>
      <c r="J9" s="168">
        <v>97.815203065000006</v>
      </c>
      <c r="K9" s="168">
        <v>98.264939166999994</v>
      </c>
      <c r="L9" s="168">
        <v>99.100135710000004</v>
      </c>
      <c r="M9" s="168">
        <v>100.7336553</v>
      </c>
      <c r="N9" s="168">
        <v>100.56890084</v>
      </c>
      <c r="O9" s="168">
        <v>99.293131838999997</v>
      </c>
      <c r="P9" s="168">
        <v>99.136747033999995</v>
      </c>
      <c r="Q9" s="168">
        <v>99.324578838999997</v>
      </c>
      <c r="R9" s="168">
        <v>96.791814032999994</v>
      </c>
      <c r="S9" s="168">
        <v>91.470548097000005</v>
      </c>
      <c r="T9" s="168">
        <v>92.840965333</v>
      </c>
      <c r="U9" s="168">
        <v>94.412072676999998</v>
      </c>
      <c r="V9" s="168">
        <v>94.862789289999995</v>
      </c>
      <c r="W9" s="168">
        <v>94.723020899999995</v>
      </c>
      <c r="X9" s="168">
        <v>94.324052160999997</v>
      </c>
      <c r="Y9" s="168">
        <v>96.481905166999994</v>
      </c>
      <c r="Z9" s="168">
        <v>96.466308065000007</v>
      </c>
      <c r="AA9" s="168">
        <v>97.255824226000001</v>
      </c>
      <c r="AB9" s="168">
        <v>89.863965106999999</v>
      </c>
      <c r="AC9" s="168">
        <v>98.008776225999995</v>
      </c>
      <c r="AD9" s="168">
        <v>98.980774533000002</v>
      </c>
      <c r="AE9" s="168">
        <v>98.940263483999999</v>
      </c>
      <c r="AF9" s="168">
        <v>98.699407733000001</v>
      </c>
      <c r="AG9" s="168">
        <v>99.492073097000002</v>
      </c>
      <c r="AH9" s="168">
        <v>100.22835745</v>
      </c>
      <c r="AI9" s="168">
        <v>100.78647170000001</v>
      </c>
      <c r="AJ9" s="168">
        <v>101.76792106000001</v>
      </c>
      <c r="AK9" s="168">
        <v>102.45035059999999</v>
      </c>
      <c r="AL9" s="168">
        <v>102.67922815999999</v>
      </c>
      <c r="AM9" s="168">
        <v>100.03123184</v>
      </c>
      <c r="AN9" s="168">
        <v>99.438129071000006</v>
      </c>
      <c r="AO9" s="168">
        <v>100.94010261</v>
      </c>
      <c r="AP9" s="168">
        <v>101.8309852</v>
      </c>
      <c r="AQ9" s="168">
        <v>103.28607687</v>
      </c>
      <c r="AR9" s="168">
        <v>104.07890007</v>
      </c>
      <c r="AS9" s="168">
        <v>104.33598684</v>
      </c>
      <c r="AT9" s="168">
        <v>104.89530219</v>
      </c>
      <c r="AU9" s="168">
        <v>106.16313577</v>
      </c>
      <c r="AV9" s="168">
        <v>106.30650519</v>
      </c>
      <c r="AW9" s="168">
        <v>106.74338066999999</v>
      </c>
      <c r="AX9" s="168">
        <v>104.1229419</v>
      </c>
      <c r="AY9" s="168">
        <v>107.02620238999999</v>
      </c>
      <c r="AZ9" s="168">
        <v>107.26837820999999</v>
      </c>
      <c r="BA9" s="168">
        <v>108.61560626000001</v>
      </c>
      <c r="BB9" s="168">
        <v>108.76985809999999</v>
      </c>
      <c r="BC9" s="168">
        <v>109.54323752000001</v>
      </c>
      <c r="BD9" s="168">
        <v>109.77</v>
      </c>
      <c r="BE9" s="168">
        <v>110.01</v>
      </c>
      <c r="BF9" s="258">
        <v>110.02</v>
      </c>
      <c r="BG9" s="258">
        <v>109.92</v>
      </c>
      <c r="BH9" s="258">
        <v>109.96</v>
      </c>
      <c r="BI9" s="258">
        <v>110.13</v>
      </c>
      <c r="BJ9" s="258">
        <v>110.27</v>
      </c>
      <c r="BK9" s="258">
        <v>110.41</v>
      </c>
      <c r="BL9" s="258">
        <v>110.52</v>
      </c>
      <c r="BM9" s="258">
        <v>110.57</v>
      </c>
      <c r="BN9" s="258">
        <v>110.56</v>
      </c>
      <c r="BO9" s="258">
        <v>110.46</v>
      </c>
      <c r="BP9" s="258">
        <v>110.51</v>
      </c>
      <c r="BQ9" s="258">
        <v>110.65</v>
      </c>
      <c r="BR9" s="258">
        <v>110.79</v>
      </c>
      <c r="BS9" s="258">
        <v>110.92</v>
      </c>
      <c r="BT9" s="258">
        <v>111.11</v>
      </c>
      <c r="BU9" s="258">
        <v>111.36</v>
      </c>
      <c r="BV9" s="258">
        <v>111.65</v>
      </c>
    </row>
    <row r="10" spans="1:74" ht="11.15" customHeight="1" x14ac:dyDescent="0.25">
      <c r="A10" s="61" t="s">
        <v>511</v>
      </c>
      <c r="B10" s="147" t="s">
        <v>407</v>
      </c>
      <c r="C10" s="168">
        <v>89.253806452000006</v>
      </c>
      <c r="D10" s="168">
        <v>89.861857142999995</v>
      </c>
      <c r="E10" s="168">
        <v>90.273258064999993</v>
      </c>
      <c r="F10" s="168">
        <v>90.7102</v>
      </c>
      <c r="G10" s="168">
        <v>91.402483871000001</v>
      </c>
      <c r="H10" s="168">
        <v>91.654566666999997</v>
      </c>
      <c r="I10" s="168">
        <v>92.160129032</v>
      </c>
      <c r="J10" s="168">
        <v>94.400935484000001</v>
      </c>
      <c r="K10" s="168">
        <v>94.762033333000005</v>
      </c>
      <c r="L10" s="168">
        <v>95.594032257999999</v>
      </c>
      <c r="M10" s="168">
        <v>97.1614</v>
      </c>
      <c r="N10" s="168">
        <v>97.052064516000002</v>
      </c>
      <c r="O10" s="168">
        <v>95.325709677000006</v>
      </c>
      <c r="P10" s="168">
        <v>95.214551724000003</v>
      </c>
      <c r="Q10" s="168">
        <v>95.387161289999995</v>
      </c>
      <c r="R10" s="168">
        <v>92.880333332999996</v>
      </c>
      <c r="S10" s="168">
        <v>87.353290322999996</v>
      </c>
      <c r="T10" s="168">
        <v>88.598699999999994</v>
      </c>
      <c r="U10" s="168">
        <v>90.167387097000002</v>
      </c>
      <c r="V10" s="168">
        <v>89.876387097000006</v>
      </c>
      <c r="W10" s="168">
        <v>89.973100000000002</v>
      </c>
      <c r="X10" s="168">
        <v>89.286870968000002</v>
      </c>
      <c r="Y10" s="168">
        <v>92.038033333000001</v>
      </c>
      <c r="Z10" s="168">
        <v>92.177935484000002</v>
      </c>
      <c r="AA10" s="168">
        <v>93.018612903000005</v>
      </c>
      <c r="AB10" s="168">
        <v>86.148928570999999</v>
      </c>
      <c r="AC10" s="168">
        <v>93.781774193999993</v>
      </c>
      <c r="AD10" s="168">
        <v>94.588233333000005</v>
      </c>
      <c r="AE10" s="168">
        <v>94.505193547999994</v>
      </c>
      <c r="AF10" s="168">
        <v>94.200666666999993</v>
      </c>
      <c r="AG10" s="168">
        <v>94.924935484000002</v>
      </c>
      <c r="AH10" s="168">
        <v>95.343806451999995</v>
      </c>
      <c r="AI10" s="168">
        <v>95.142666667</v>
      </c>
      <c r="AJ10" s="168">
        <v>96.804870968000003</v>
      </c>
      <c r="AK10" s="168">
        <v>97.706199999999995</v>
      </c>
      <c r="AL10" s="168">
        <v>97.959161289999997</v>
      </c>
      <c r="AM10" s="168">
        <v>95.262709677000004</v>
      </c>
      <c r="AN10" s="168">
        <v>94.537142857000006</v>
      </c>
      <c r="AO10" s="168">
        <v>95.428580644999997</v>
      </c>
      <c r="AP10" s="168">
        <v>96.500766666999994</v>
      </c>
      <c r="AQ10" s="168">
        <v>97.748419354999996</v>
      </c>
      <c r="AR10" s="168">
        <v>98.525266666999997</v>
      </c>
      <c r="AS10" s="168">
        <v>98.540516128999997</v>
      </c>
      <c r="AT10" s="168">
        <v>99.332709676999997</v>
      </c>
      <c r="AU10" s="168">
        <v>100.53863333</v>
      </c>
      <c r="AV10" s="168">
        <v>100.60983871000001</v>
      </c>
      <c r="AW10" s="168">
        <v>100.9508</v>
      </c>
      <c r="AX10" s="168">
        <v>99.323096774000007</v>
      </c>
      <c r="AY10" s="168">
        <v>101.79370968000001</v>
      </c>
      <c r="AZ10" s="168">
        <v>101.83996429</v>
      </c>
      <c r="BA10" s="168">
        <v>102.71487097000001</v>
      </c>
      <c r="BB10" s="168">
        <v>102.47373333</v>
      </c>
      <c r="BC10" s="168">
        <v>102.5526</v>
      </c>
      <c r="BD10" s="168">
        <v>103.31440000000001</v>
      </c>
      <c r="BE10" s="168">
        <v>103.3904</v>
      </c>
      <c r="BF10" s="258">
        <v>103.37269999999999</v>
      </c>
      <c r="BG10" s="258">
        <v>103.3218</v>
      </c>
      <c r="BH10" s="258">
        <v>103.3843</v>
      </c>
      <c r="BI10" s="258">
        <v>103.67270000000001</v>
      </c>
      <c r="BJ10" s="258">
        <v>103.83710000000001</v>
      </c>
      <c r="BK10" s="258">
        <v>103.94029999999999</v>
      </c>
      <c r="BL10" s="258">
        <v>104.0235</v>
      </c>
      <c r="BM10" s="258">
        <v>104.0462</v>
      </c>
      <c r="BN10" s="258">
        <v>103.9988</v>
      </c>
      <c r="BO10" s="258">
        <v>103.8563</v>
      </c>
      <c r="BP10" s="258">
        <v>103.8288</v>
      </c>
      <c r="BQ10" s="258">
        <v>103.8952</v>
      </c>
      <c r="BR10" s="258">
        <v>103.9494</v>
      </c>
      <c r="BS10" s="258">
        <v>104.0527</v>
      </c>
      <c r="BT10" s="258">
        <v>104.29219999999999</v>
      </c>
      <c r="BU10" s="258">
        <v>104.6491</v>
      </c>
      <c r="BV10" s="258">
        <v>104.9663</v>
      </c>
    </row>
    <row r="11" spans="1:74" ht="11.15" customHeight="1" x14ac:dyDescent="0.25">
      <c r="A11" s="471" t="s">
        <v>517</v>
      </c>
      <c r="B11" s="472" t="s">
        <v>937</v>
      </c>
      <c r="C11" s="168">
        <v>0.46714570968000002</v>
      </c>
      <c r="D11" s="168">
        <v>0.26982503570999999</v>
      </c>
      <c r="E11" s="168">
        <v>0.11287922581</v>
      </c>
      <c r="F11" s="168">
        <v>9.4732999999999998E-2</v>
      </c>
      <c r="G11" s="168">
        <v>2.7464516128999998E-4</v>
      </c>
      <c r="H11" s="168">
        <v>1.5856666667000001E-4</v>
      </c>
      <c r="I11" s="168">
        <v>9.1343193547999996E-2</v>
      </c>
      <c r="J11" s="168">
        <v>9.3083645160999998E-2</v>
      </c>
      <c r="K11" s="168">
        <v>0</v>
      </c>
      <c r="L11" s="168">
        <v>0.17846632258</v>
      </c>
      <c r="M11" s="168">
        <v>9.2699533333000003E-2</v>
      </c>
      <c r="N11" s="168">
        <v>0.33810451612999998</v>
      </c>
      <c r="O11" s="168">
        <v>0.42639487097000001</v>
      </c>
      <c r="P11" s="168">
        <v>0.19618727586000001</v>
      </c>
      <c r="Q11" s="168">
        <v>9.2252419355000004E-2</v>
      </c>
      <c r="R11" s="168">
        <v>0.10714873333</v>
      </c>
      <c r="S11" s="168">
        <v>9.0681387096999994E-2</v>
      </c>
      <c r="T11" s="168">
        <v>0.1623695</v>
      </c>
      <c r="U11" s="168">
        <v>0.13169354839</v>
      </c>
      <c r="V11" s="168">
        <v>9.2999870967999998E-2</v>
      </c>
      <c r="W11" s="168">
        <v>4.1354166667000002E-2</v>
      </c>
      <c r="X11" s="168">
        <v>2.6222580644999998E-4</v>
      </c>
      <c r="Y11" s="168">
        <v>9.4856700000000002E-2</v>
      </c>
      <c r="Z11" s="168">
        <v>0.17707838710000001</v>
      </c>
      <c r="AA11" s="168">
        <v>0.20575835483999999</v>
      </c>
      <c r="AB11" s="168">
        <v>0.20337485714</v>
      </c>
      <c r="AC11" s="168">
        <v>4.5444322581E-2</v>
      </c>
      <c r="AD11" s="168">
        <v>2.7103333333E-4</v>
      </c>
      <c r="AE11" s="168">
        <v>5.4031225805999998E-2</v>
      </c>
      <c r="AF11" s="168">
        <v>3.7186666667000001E-4</v>
      </c>
      <c r="AG11" s="168">
        <v>5.5981774194000002E-2</v>
      </c>
      <c r="AH11" s="168">
        <v>6.9454838709999997E-4</v>
      </c>
      <c r="AI11" s="168">
        <v>4.1527399999999999E-2</v>
      </c>
      <c r="AJ11" s="168">
        <v>7.7432258065000001E-4</v>
      </c>
      <c r="AK11" s="168">
        <v>5.8121266667000002E-2</v>
      </c>
      <c r="AL11" s="168">
        <v>5.2932741934999999E-2</v>
      </c>
      <c r="AM11" s="168">
        <v>0.20826609676999999</v>
      </c>
      <c r="AN11" s="168">
        <v>0.16081885713999999</v>
      </c>
      <c r="AO11" s="168">
        <v>8.5459612902999998E-2</v>
      </c>
      <c r="AP11" s="168">
        <v>5.0344999999999999E-3</v>
      </c>
      <c r="AQ11" s="168">
        <v>2.0806870968000001E-2</v>
      </c>
      <c r="AR11" s="168">
        <v>5.9327333333000004E-3</v>
      </c>
      <c r="AS11" s="168">
        <v>9.3112E-2</v>
      </c>
      <c r="AT11" s="168">
        <v>9.8441838709999993E-2</v>
      </c>
      <c r="AU11" s="168">
        <v>5.3478333333000002E-3</v>
      </c>
      <c r="AV11" s="168">
        <v>6.7019032257999997E-3</v>
      </c>
      <c r="AW11" s="168">
        <v>4.6510900000000001E-2</v>
      </c>
      <c r="AX11" s="168">
        <v>9.6239838709999997E-2</v>
      </c>
      <c r="AY11" s="168">
        <v>8.5911354839000004E-2</v>
      </c>
      <c r="AZ11" s="168">
        <v>0.14487800000000001</v>
      </c>
      <c r="BA11" s="168">
        <v>4.3813935483999998E-2</v>
      </c>
      <c r="BB11" s="168">
        <v>6.6590333333000004E-3</v>
      </c>
      <c r="BC11" s="168">
        <v>5.2297580645000001E-2</v>
      </c>
      <c r="BD11" s="168">
        <v>4.2588160505E-2</v>
      </c>
      <c r="BE11" s="168">
        <v>4.7606052490000002E-2</v>
      </c>
      <c r="BF11" s="258">
        <v>5.2531340426000002E-2</v>
      </c>
      <c r="BG11" s="258">
        <v>1.9159926415999999E-2</v>
      </c>
      <c r="BH11" s="258">
        <v>3.9129490353E-2</v>
      </c>
      <c r="BI11" s="258">
        <v>4.7738698460999998E-2</v>
      </c>
      <c r="BJ11" s="258">
        <v>0.10344488939</v>
      </c>
      <c r="BK11" s="258">
        <v>0.14804888301999999</v>
      </c>
      <c r="BL11" s="258">
        <v>8.7282685254E-2</v>
      </c>
      <c r="BM11" s="258">
        <v>5.1339731030000002E-2</v>
      </c>
      <c r="BN11" s="258">
        <v>4.0350593626999998E-2</v>
      </c>
      <c r="BO11" s="258">
        <v>3.0833917890999998E-2</v>
      </c>
      <c r="BP11" s="258">
        <v>4.2588160505E-2</v>
      </c>
      <c r="BQ11" s="258">
        <v>4.7606052490000002E-2</v>
      </c>
      <c r="BR11" s="258">
        <v>5.2531340426000002E-2</v>
      </c>
      <c r="BS11" s="258">
        <v>1.9159926415999999E-2</v>
      </c>
      <c r="BT11" s="258">
        <v>3.9129490353E-2</v>
      </c>
      <c r="BU11" s="258">
        <v>4.7738698460999998E-2</v>
      </c>
      <c r="BV11" s="258">
        <v>0.10344488939</v>
      </c>
    </row>
    <row r="12" spans="1:74" ht="11.15" customHeight="1" x14ac:dyDescent="0.25">
      <c r="A12" s="471" t="s">
        <v>938</v>
      </c>
      <c r="B12" s="472" t="s">
        <v>939</v>
      </c>
      <c r="C12" s="168">
        <v>4.0954016128999999</v>
      </c>
      <c r="D12" s="168">
        <v>3.6737679643000001</v>
      </c>
      <c r="E12" s="168">
        <v>4.2198127097000002</v>
      </c>
      <c r="F12" s="168">
        <v>4.2367369666999997</v>
      </c>
      <c r="G12" s="168">
        <v>4.6745969677000003</v>
      </c>
      <c r="H12" s="168">
        <v>4.7318772999999998</v>
      </c>
      <c r="I12" s="168">
        <v>5.0601590644999996</v>
      </c>
      <c r="J12" s="168">
        <v>4.4702473225999997</v>
      </c>
      <c r="K12" s="168">
        <v>5.3424678999999999</v>
      </c>
      <c r="L12" s="168">
        <v>5.7408443548000001</v>
      </c>
      <c r="M12" s="168">
        <v>6.3536655667000002</v>
      </c>
      <c r="N12" s="168">
        <v>7.1176167742000001</v>
      </c>
      <c r="O12" s="168">
        <v>8.0743546774000006</v>
      </c>
      <c r="P12" s="168">
        <v>7.7857302413999996</v>
      </c>
      <c r="Q12" s="168">
        <v>7.8796419676999996</v>
      </c>
      <c r="R12" s="168">
        <v>7.0155182332999999</v>
      </c>
      <c r="S12" s="168">
        <v>5.8851030323</v>
      </c>
      <c r="T12" s="168">
        <v>3.6333886667000002</v>
      </c>
      <c r="U12" s="168">
        <v>3.1032271613</v>
      </c>
      <c r="V12" s="168">
        <v>3.6277946773999998</v>
      </c>
      <c r="W12" s="168">
        <v>5.0376011667</v>
      </c>
      <c r="X12" s="168">
        <v>7.1923437419000003</v>
      </c>
      <c r="Y12" s="168">
        <v>9.3560802333000002</v>
      </c>
      <c r="Z12" s="168">
        <v>9.8149261289999998</v>
      </c>
      <c r="AA12" s="168">
        <v>9.8450243547999996</v>
      </c>
      <c r="AB12" s="168">
        <v>7.4426269999999999</v>
      </c>
      <c r="AC12" s="168">
        <v>10.355585194</v>
      </c>
      <c r="AD12" s="168">
        <v>10.227275799999999</v>
      </c>
      <c r="AE12" s="168">
        <v>10.158760097</v>
      </c>
      <c r="AF12" s="168">
        <v>9.0456053999999995</v>
      </c>
      <c r="AG12" s="168">
        <v>9.6820432581000002</v>
      </c>
      <c r="AH12" s="168">
        <v>9.6213580967999999</v>
      </c>
      <c r="AI12" s="168">
        <v>9.4937819000000001</v>
      </c>
      <c r="AJ12" s="168">
        <v>9.6167383870999998</v>
      </c>
      <c r="AK12" s="168">
        <v>10.2132348</v>
      </c>
      <c r="AL12" s="168">
        <v>11.140731871</v>
      </c>
      <c r="AM12" s="168">
        <v>11.412610935</v>
      </c>
      <c r="AN12" s="168">
        <v>11.313065785999999</v>
      </c>
      <c r="AO12" s="168">
        <v>11.745664935000001</v>
      </c>
      <c r="AP12" s="168">
        <v>11.015428967</v>
      </c>
      <c r="AQ12" s="168">
        <v>11.33703029</v>
      </c>
      <c r="AR12" s="168">
        <v>10.021977232999999</v>
      </c>
      <c r="AS12" s="168">
        <v>9.6908051613000001</v>
      </c>
      <c r="AT12" s="168">
        <v>9.6843560644999993</v>
      </c>
      <c r="AU12" s="168">
        <v>9.8459686666999993</v>
      </c>
      <c r="AV12" s="168">
        <v>9.9942913871000005</v>
      </c>
      <c r="AW12" s="168">
        <v>10.086944799999999</v>
      </c>
      <c r="AX12" s="168">
        <v>10.966464452</v>
      </c>
      <c r="AY12" s="168">
        <v>10.875970161</v>
      </c>
      <c r="AZ12" s="168">
        <v>11.652665036</v>
      </c>
      <c r="BA12" s="168">
        <v>11.836801194</v>
      </c>
      <c r="BB12" s="168">
        <v>12.528115133</v>
      </c>
      <c r="BC12" s="168">
        <v>11.831429452</v>
      </c>
      <c r="BD12" s="168">
        <v>11.18671</v>
      </c>
      <c r="BE12" s="168">
        <v>11.84259</v>
      </c>
      <c r="BF12" s="258">
        <v>12</v>
      </c>
      <c r="BG12" s="258">
        <v>11.54</v>
      </c>
      <c r="BH12" s="258">
        <v>12.05</v>
      </c>
      <c r="BI12" s="258">
        <v>12.19</v>
      </c>
      <c r="BJ12" s="258">
        <v>12.78</v>
      </c>
      <c r="BK12" s="258">
        <v>12.64</v>
      </c>
      <c r="BL12" s="258">
        <v>12.68</v>
      </c>
      <c r="BM12" s="258">
        <v>12.84</v>
      </c>
      <c r="BN12" s="258">
        <v>13.06</v>
      </c>
      <c r="BO12" s="258">
        <v>12.52</v>
      </c>
      <c r="BP12" s="258">
        <v>12.9</v>
      </c>
      <c r="BQ12" s="258">
        <v>13</v>
      </c>
      <c r="BR12" s="258">
        <v>13.64</v>
      </c>
      <c r="BS12" s="258">
        <v>12.6</v>
      </c>
      <c r="BT12" s="258">
        <v>14.06</v>
      </c>
      <c r="BU12" s="258">
        <v>14.37</v>
      </c>
      <c r="BV12" s="258">
        <v>15.39</v>
      </c>
    </row>
    <row r="13" spans="1:74" ht="11.15" customHeight="1" x14ac:dyDescent="0.25">
      <c r="A13" s="471" t="s">
        <v>516</v>
      </c>
      <c r="B13" s="472" t="s">
        <v>901</v>
      </c>
      <c r="C13" s="168">
        <v>8.9149390000000004</v>
      </c>
      <c r="D13" s="168">
        <v>8.0624952499999996</v>
      </c>
      <c r="E13" s="168">
        <v>8.0465353871000005</v>
      </c>
      <c r="F13" s="168">
        <v>6.7894942333000001</v>
      </c>
      <c r="G13" s="168">
        <v>6.6971920323000003</v>
      </c>
      <c r="H13" s="168">
        <v>6.7044210667000002</v>
      </c>
      <c r="I13" s="168">
        <v>7.3403264516000002</v>
      </c>
      <c r="J13" s="168">
        <v>7.0053995483999998</v>
      </c>
      <c r="K13" s="168">
        <v>6.9421445666999997</v>
      </c>
      <c r="L13" s="168">
        <v>6.6121645806</v>
      </c>
      <c r="M13" s="168">
        <v>7.3650832667000001</v>
      </c>
      <c r="N13" s="168">
        <v>7.9206046774000001</v>
      </c>
      <c r="O13" s="168">
        <v>8.0265798709999991</v>
      </c>
      <c r="P13" s="168">
        <v>8.0215104137999997</v>
      </c>
      <c r="Q13" s="168">
        <v>6.7850676128999998</v>
      </c>
      <c r="R13" s="168">
        <v>6.2270590666999999</v>
      </c>
      <c r="S13" s="168">
        <v>5.9251954838999996</v>
      </c>
      <c r="T13" s="168">
        <v>6.0856844667000001</v>
      </c>
      <c r="U13" s="168">
        <v>6.6553102903000001</v>
      </c>
      <c r="V13" s="168">
        <v>6.7240330000000004</v>
      </c>
      <c r="W13" s="168">
        <v>5.7655893000000003</v>
      </c>
      <c r="X13" s="168">
        <v>6.4281642580999998</v>
      </c>
      <c r="Y13" s="168">
        <v>6.9568074332999998</v>
      </c>
      <c r="Z13" s="168">
        <v>8.4228526773999999</v>
      </c>
      <c r="AA13" s="168">
        <v>8.9569485806000007</v>
      </c>
      <c r="AB13" s="168">
        <v>9.5057082143000002</v>
      </c>
      <c r="AC13" s="168">
        <v>7.6545735806000001</v>
      </c>
      <c r="AD13" s="168">
        <v>6.9447321666999997</v>
      </c>
      <c r="AE13" s="168">
        <v>6.5546419677000003</v>
      </c>
      <c r="AF13" s="168">
        <v>6.9278436333000002</v>
      </c>
      <c r="AG13" s="168">
        <v>7.2913991935000002</v>
      </c>
      <c r="AH13" s="168">
        <v>7.1267339031999999</v>
      </c>
      <c r="AI13" s="168">
        <v>7.2982389999999997</v>
      </c>
      <c r="AJ13" s="168">
        <v>7.3598816451999998</v>
      </c>
      <c r="AK13" s="168">
        <v>8.0212966666999996</v>
      </c>
      <c r="AL13" s="168">
        <v>8.0955897418999996</v>
      </c>
      <c r="AM13" s="168">
        <v>9.3470130000000005</v>
      </c>
      <c r="AN13" s="168">
        <v>9.0512807500000001</v>
      </c>
      <c r="AO13" s="168">
        <v>8.2843733871000005</v>
      </c>
      <c r="AP13" s="168">
        <v>8.1605300333000006</v>
      </c>
      <c r="AQ13" s="168">
        <v>7.4263955484000004</v>
      </c>
      <c r="AR13" s="168">
        <v>7.6225831667000001</v>
      </c>
      <c r="AS13" s="168">
        <v>8.2026819677000002</v>
      </c>
      <c r="AT13" s="168">
        <v>7.5099342903000004</v>
      </c>
      <c r="AU13" s="168">
        <v>7.7912675</v>
      </c>
      <c r="AV13" s="168">
        <v>7.7181611290000003</v>
      </c>
      <c r="AW13" s="168">
        <v>8.1592198667000009</v>
      </c>
      <c r="AX13" s="168">
        <v>9.3524510967999994</v>
      </c>
      <c r="AY13" s="168">
        <v>8.7912028709999994</v>
      </c>
      <c r="AZ13" s="168">
        <v>8.5656576428999998</v>
      </c>
      <c r="BA13" s="168">
        <v>8.0038359032000006</v>
      </c>
      <c r="BB13" s="168">
        <v>7.3382884332999998</v>
      </c>
      <c r="BC13" s="168">
        <v>6.9190340322999999</v>
      </c>
      <c r="BD13" s="168">
        <v>7.041614</v>
      </c>
      <c r="BE13" s="168">
        <v>7.2646839999999999</v>
      </c>
      <c r="BF13" s="258">
        <v>7.1028830000000003</v>
      </c>
      <c r="BG13" s="258">
        <v>6.9305649999999996</v>
      </c>
      <c r="BH13" s="258">
        <v>6.9774019999999997</v>
      </c>
      <c r="BI13" s="258">
        <v>7.2721030000000004</v>
      </c>
      <c r="BJ13" s="258">
        <v>8.0992800000000003</v>
      </c>
      <c r="BK13" s="258">
        <v>8.6840519999999994</v>
      </c>
      <c r="BL13" s="258">
        <v>8.2547999999999995</v>
      </c>
      <c r="BM13" s="258">
        <v>7.5980410000000003</v>
      </c>
      <c r="BN13" s="258">
        <v>6.8668760000000004</v>
      </c>
      <c r="BO13" s="258">
        <v>6.6980959999999996</v>
      </c>
      <c r="BP13" s="258">
        <v>6.8599810000000003</v>
      </c>
      <c r="BQ13" s="258">
        <v>7.1644860000000001</v>
      </c>
      <c r="BR13" s="258">
        <v>7.0490130000000004</v>
      </c>
      <c r="BS13" s="258">
        <v>6.8996810000000002</v>
      </c>
      <c r="BT13" s="258">
        <v>6.9587719999999997</v>
      </c>
      <c r="BU13" s="258">
        <v>7.2594019999999997</v>
      </c>
      <c r="BV13" s="258">
        <v>8.0890690000000003</v>
      </c>
    </row>
    <row r="14" spans="1:74" ht="11.15" customHeight="1" x14ac:dyDescent="0.25">
      <c r="A14" s="471" t="s">
        <v>940</v>
      </c>
      <c r="B14" s="472" t="s">
        <v>902</v>
      </c>
      <c r="C14" s="168">
        <v>7.6719125805999999</v>
      </c>
      <c r="D14" s="168">
        <v>8.1103156071000004</v>
      </c>
      <c r="E14" s="168">
        <v>7.8298361613000003</v>
      </c>
      <c r="F14" s="168">
        <v>7.0370176000000004</v>
      </c>
      <c r="G14" s="168">
        <v>7.2146951612999999</v>
      </c>
      <c r="H14" s="168">
        <v>7.2756394333000003</v>
      </c>
      <c r="I14" s="168">
        <v>7.6301779031999999</v>
      </c>
      <c r="J14" s="168">
        <v>7.9485697742000001</v>
      </c>
      <c r="K14" s="168">
        <v>7.8079151667</v>
      </c>
      <c r="L14" s="168">
        <v>7.9938200968000004</v>
      </c>
      <c r="M14" s="168">
        <v>8.3778019333000007</v>
      </c>
      <c r="N14" s="168">
        <v>8.4229347741999998</v>
      </c>
      <c r="O14" s="168">
        <v>8.3915735484000002</v>
      </c>
      <c r="P14" s="168">
        <v>7.8778925172000003</v>
      </c>
      <c r="Q14" s="168">
        <v>8.1667052902999995</v>
      </c>
      <c r="R14" s="168">
        <v>7.0100360000000004</v>
      </c>
      <c r="S14" s="168">
        <v>6.8720506128999999</v>
      </c>
      <c r="T14" s="168">
        <v>7.6494903000000001</v>
      </c>
      <c r="U14" s="168">
        <v>8.1602113226000004</v>
      </c>
      <c r="V14" s="168">
        <v>7.9925194193999998</v>
      </c>
      <c r="W14" s="168">
        <v>8.1432062333000008</v>
      </c>
      <c r="X14" s="168">
        <v>8.3438034515999995</v>
      </c>
      <c r="Y14" s="168">
        <v>8.2509293333000002</v>
      </c>
      <c r="Z14" s="168">
        <v>8.0294680323000005</v>
      </c>
      <c r="AA14" s="168">
        <v>8.3328895160999998</v>
      </c>
      <c r="AB14" s="168">
        <v>7.7003808213999996</v>
      </c>
      <c r="AC14" s="168">
        <v>8.8512142902999997</v>
      </c>
      <c r="AD14" s="168">
        <v>8.5838079332999992</v>
      </c>
      <c r="AE14" s="168">
        <v>8.4882218065000004</v>
      </c>
      <c r="AF14" s="168">
        <v>8.9265471999999999</v>
      </c>
      <c r="AG14" s="168">
        <v>8.5775157418999992</v>
      </c>
      <c r="AH14" s="168">
        <v>8.5583995484000006</v>
      </c>
      <c r="AI14" s="168">
        <v>8.3589710667000006</v>
      </c>
      <c r="AJ14" s="168">
        <v>7.9656754194000001</v>
      </c>
      <c r="AK14" s="168">
        <v>8.3528429667000008</v>
      </c>
      <c r="AL14" s="168">
        <v>8.8878600968000008</v>
      </c>
      <c r="AM14" s="168">
        <v>8.2917610968000002</v>
      </c>
      <c r="AN14" s="168">
        <v>8.2022080000000006</v>
      </c>
      <c r="AO14" s="168">
        <v>8.8696254194000002</v>
      </c>
      <c r="AP14" s="168">
        <v>8.5640821667000004</v>
      </c>
      <c r="AQ14" s="168">
        <v>8.5553847742000002</v>
      </c>
      <c r="AR14" s="168">
        <v>8.4366778667000002</v>
      </c>
      <c r="AS14" s="168">
        <v>8.3686093548000002</v>
      </c>
      <c r="AT14" s="168">
        <v>8.3166361612999999</v>
      </c>
      <c r="AU14" s="168">
        <v>7.7028572332999996</v>
      </c>
      <c r="AV14" s="168">
        <v>7.8872658065000003</v>
      </c>
      <c r="AW14" s="168">
        <v>8.3721795666999999</v>
      </c>
      <c r="AX14" s="168">
        <v>8.3017834516000004</v>
      </c>
      <c r="AY14" s="168">
        <v>8.7067773871000007</v>
      </c>
      <c r="AZ14" s="168">
        <v>8.8159945000000004</v>
      </c>
      <c r="BA14" s="168">
        <v>9.0981599355</v>
      </c>
      <c r="BB14" s="168">
        <v>8.1056317667000002</v>
      </c>
      <c r="BC14" s="168">
        <v>8.6319264193999992</v>
      </c>
      <c r="BD14" s="168">
        <v>8.7334420000000001</v>
      </c>
      <c r="BE14" s="168">
        <v>8.7759529999999994</v>
      </c>
      <c r="BF14" s="258">
        <v>8.8780520000000003</v>
      </c>
      <c r="BG14" s="258">
        <v>9.0242339999999999</v>
      </c>
      <c r="BH14" s="258">
        <v>9.0770199999999992</v>
      </c>
      <c r="BI14" s="258">
        <v>9.3633389999999999</v>
      </c>
      <c r="BJ14" s="258">
        <v>9.2580939999999998</v>
      </c>
      <c r="BK14" s="258">
        <v>9.377853</v>
      </c>
      <c r="BL14" s="258">
        <v>9.4250959999999999</v>
      </c>
      <c r="BM14" s="258">
        <v>9.684761</v>
      </c>
      <c r="BN14" s="258">
        <v>8.9835539999999998</v>
      </c>
      <c r="BO14" s="258">
        <v>8.7344709999999992</v>
      </c>
      <c r="BP14" s="258">
        <v>8.9394100000000005</v>
      </c>
      <c r="BQ14" s="258">
        <v>9.0511809999999997</v>
      </c>
      <c r="BR14" s="258">
        <v>9.2040919999999993</v>
      </c>
      <c r="BS14" s="258">
        <v>9.3886310000000002</v>
      </c>
      <c r="BT14" s="258">
        <v>9.4651060000000005</v>
      </c>
      <c r="BU14" s="258">
        <v>9.779992</v>
      </c>
      <c r="BV14" s="258">
        <v>9.6791119999999999</v>
      </c>
    </row>
    <row r="15" spans="1:74" ht="11.15" customHeight="1" x14ac:dyDescent="0.25">
      <c r="A15" s="61" t="s">
        <v>518</v>
      </c>
      <c r="B15" s="147" t="s">
        <v>408</v>
      </c>
      <c r="C15" s="168">
        <v>0.15996774193999999</v>
      </c>
      <c r="D15" s="168">
        <v>0.16107142857000001</v>
      </c>
      <c r="E15" s="168">
        <v>0.16180645161000001</v>
      </c>
      <c r="F15" s="168">
        <v>0.16259999999999999</v>
      </c>
      <c r="G15" s="168">
        <v>0.16383870968</v>
      </c>
      <c r="H15" s="168">
        <v>0.16426666667000001</v>
      </c>
      <c r="I15" s="168">
        <v>0.16519354839</v>
      </c>
      <c r="J15" s="168">
        <v>0.16919354839</v>
      </c>
      <c r="K15" s="168">
        <v>0.16986666667</v>
      </c>
      <c r="L15" s="168">
        <v>0.17135483871000001</v>
      </c>
      <c r="M15" s="168">
        <v>0.17416666667</v>
      </c>
      <c r="N15" s="168">
        <v>0.17396774194</v>
      </c>
      <c r="O15" s="168">
        <v>0.17970967741999999</v>
      </c>
      <c r="P15" s="168">
        <v>0.17948275861999999</v>
      </c>
      <c r="Q15" s="168">
        <v>0.17983870967999999</v>
      </c>
      <c r="R15" s="168">
        <v>0.17510000000000001</v>
      </c>
      <c r="S15" s="168">
        <v>0.16467741934999999</v>
      </c>
      <c r="T15" s="168">
        <v>0.16703333333000001</v>
      </c>
      <c r="U15" s="168">
        <v>0.16996774194</v>
      </c>
      <c r="V15" s="168">
        <v>0.16941935484000001</v>
      </c>
      <c r="W15" s="168">
        <v>0.1696</v>
      </c>
      <c r="X15" s="168">
        <v>0.16832258065</v>
      </c>
      <c r="Y15" s="168">
        <v>0.17349999999999999</v>
      </c>
      <c r="Z15" s="168">
        <v>0.17377419355000001</v>
      </c>
      <c r="AA15" s="168">
        <v>0.17796774194000001</v>
      </c>
      <c r="AB15" s="168">
        <v>0.16482142857000001</v>
      </c>
      <c r="AC15" s="168">
        <v>0.17941935483999999</v>
      </c>
      <c r="AD15" s="168">
        <v>0.18096666667</v>
      </c>
      <c r="AE15" s="168">
        <v>0.18080645161</v>
      </c>
      <c r="AF15" s="168">
        <v>0.18023333333</v>
      </c>
      <c r="AG15" s="168">
        <v>0.18161290323000001</v>
      </c>
      <c r="AH15" s="168">
        <v>0.18241935483999999</v>
      </c>
      <c r="AI15" s="168">
        <v>0.18203333332999999</v>
      </c>
      <c r="AJ15" s="168">
        <v>0.18519354838999999</v>
      </c>
      <c r="AK15" s="168">
        <v>0.18693333333000001</v>
      </c>
      <c r="AL15" s="168">
        <v>0.18741935484</v>
      </c>
      <c r="AM15" s="168">
        <v>0.21054838710000001</v>
      </c>
      <c r="AN15" s="168">
        <v>0.20678571429000001</v>
      </c>
      <c r="AO15" s="168">
        <v>0.20732258065</v>
      </c>
      <c r="AP15" s="168">
        <v>0.19120000000000001</v>
      </c>
      <c r="AQ15" s="168">
        <v>0.18087096774</v>
      </c>
      <c r="AR15" s="168">
        <v>0.13436666667</v>
      </c>
      <c r="AS15" s="168">
        <v>0.18980645161000001</v>
      </c>
      <c r="AT15" s="168">
        <v>0.19209677419000001</v>
      </c>
      <c r="AU15" s="168">
        <v>0.14803333332999999</v>
      </c>
      <c r="AV15" s="168">
        <v>0.17441935484000001</v>
      </c>
      <c r="AW15" s="168">
        <v>0.13553333333000001</v>
      </c>
      <c r="AX15" s="168">
        <v>0.17732258065000001</v>
      </c>
      <c r="AY15" s="168">
        <v>0.20483870968000001</v>
      </c>
      <c r="AZ15" s="168">
        <v>0.18917857143</v>
      </c>
      <c r="BA15" s="168">
        <v>0.18680645161000001</v>
      </c>
      <c r="BB15" s="168">
        <v>0.16253333333</v>
      </c>
      <c r="BC15" s="168">
        <v>0.1767562</v>
      </c>
      <c r="BD15" s="168">
        <v>0.1780697</v>
      </c>
      <c r="BE15" s="168">
        <v>0.17820059999999999</v>
      </c>
      <c r="BF15" s="258">
        <v>0.1781701</v>
      </c>
      <c r="BG15" s="258">
        <v>0.1780824</v>
      </c>
      <c r="BH15" s="258">
        <v>0.17818999999999999</v>
      </c>
      <c r="BI15" s="258">
        <v>0.17868709999999999</v>
      </c>
      <c r="BJ15" s="258">
        <v>0.1789705</v>
      </c>
      <c r="BK15" s="258">
        <v>0.17914830000000001</v>
      </c>
      <c r="BL15" s="258">
        <v>0.1792918</v>
      </c>
      <c r="BM15" s="258">
        <v>0.17933089999999999</v>
      </c>
      <c r="BN15" s="258">
        <v>0.1792492</v>
      </c>
      <c r="BO15" s="258">
        <v>0.17900350000000001</v>
      </c>
      <c r="BP15" s="258">
        <v>0.17895620000000001</v>
      </c>
      <c r="BQ15" s="258">
        <v>0.1790706</v>
      </c>
      <c r="BR15" s="258">
        <v>0.17916399999999999</v>
      </c>
      <c r="BS15" s="258">
        <v>0.1793421</v>
      </c>
      <c r="BT15" s="258">
        <v>0.1797549</v>
      </c>
      <c r="BU15" s="258">
        <v>0.18037010000000001</v>
      </c>
      <c r="BV15" s="258">
        <v>0.18091670000000001</v>
      </c>
    </row>
    <row r="16" spans="1:74" ht="11.15" customHeight="1" x14ac:dyDescent="0.25">
      <c r="A16" s="61" t="s">
        <v>15</v>
      </c>
      <c r="B16" s="147" t="s">
        <v>409</v>
      </c>
      <c r="C16" s="168">
        <v>23.297935484</v>
      </c>
      <c r="D16" s="168">
        <v>20.697964286000001</v>
      </c>
      <c r="E16" s="168">
        <v>8.1488709677000006</v>
      </c>
      <c r="F16" s="168">
        <v>-12.978899999999999</v>
      </c>
      <c r="G16" s="168">
        <v>-15.492580645</v>
      </c>
      <c r="H16" s="168">
        <v>-14.637433333000001</v>
      </c>
      <c r="I16" s="168">
        <v>-8.3981290323</v>
      </c>
      <c r="J16" s="168">
        <v>-9.4341935483999997</v>
      </c>
      <c r="K16" s="168">
        <v>-14.236499999999999</v>
      </c>
      <c r="L16" s="168">
        <v>-11.377129031999999</v>
      </c>
      <c r="M16" s="168">
        <v>5.1874666666999998</v>
      </c>
      <c r="N16" s="168">
        <v>13.80316129</v>
      </c>
      <c r="O16" s="168">
        <v>18.729580644999999</v>
      </c>
      <c r="P16" s="168">
        <v>18.794551724000002</v>
      </c>
      <c r="Q16" s="168">
        <v>1.7239032258</v>
      </c>
      <c r="R16" s="168">
        <v>-10.376533332999999</v>
      </c>
      <c r="S16" s="168">
        <v>-14.649064515999999</v>
      </c>
      <c r="T16" s="168">
        <v>-12.104533332999999</v>
      </c>
      <c r="U16" s="168">
        <v>-5.3168387096999998</v>
      </c>
      <c r="V16" s="168">
        <v>-7.4902580644999999</v>
      </c>
      <c r="W16" s="168">
        <v>-10.956233333</v>
      </c>
      <c r="X16" s="168">
        <v>-3.0878387097000002</v>
      </c>
      <c r="Y16" s="168">
        <v>-0.21206666666999999</v>
      </c>
      <c r="Z16" s="168">
        <v>19.273580644999999</v>
      </c>
      <c r="AA16" s="168">
        <v>22.777000000000001</v>
      </c>
      <c r="AB16" s="168">
        <v>27.908571428999998</v>
      </c>
      <c r="AC16" s="168">
        <v>1.9041612903</v>
      </c>
      <c r="AD16" s="168">
        <v>-5.5190000000000001</v>
      </c>
      <c r="AE16" s="168">
        <v>-13.445322580999999</v>
      </c>
      <c r="AF16" s="168">
        <v>-8.2601666667</v>
      </c>
      <c r="AG16" s="168">
        <v>-5.4723225806000002</v>
      </c>
      <c r="AH16" s="168">
        <v>-5.2712903225999996</v>
      </c>
      <c r="AI16" s="168">
        <v>-13.020799999999999</v>
      </c>
      <c r="AJ16" s="168">
        <v>-11.628032257999999</v>
      </c>
      <c r="AK16" s="168">
        <v>4.3910333333000002</v>
      </c>
      <c r="AL16" s="168">
        <v>10.439419355</v>
      </c>
      <c r="AM16" s="168">
        <v>32.082548387000003</v>
      </c>
      <c r="AN16" s="168">
        <v>23.456821429000001</v>
      </c>
      <c r="AO16" s="168">
        <v>5.1948709677</v>
      </c>
      <c r="AP16" s="168">
        <v>-7.2018333332999998</v>
      </c>
      <c r="AQ16" s="168">
        <v>-12.645258065</v>
      </c>
      <c r="AR16" s="168">
        <v>-10.813766666999999</v>
      </c>
      <c r="AS16" s="168">
        <v>-5.8574193548000002</v>
      </c>
      <c r="AT16" s="168">
        <v>-6.6347096774000001</v>
      </c>
      <c r="AU16" s="168">
        <v>-14.509866667000001</v>
      </c>
      <c r="AV16" s="168">
        <v>-13.612322581000001</v>
      </c>
      <c r="AW16" s="168">
        <v>2.2955999999999999</v>
      </c>
      <c r="AX16" s="168">
        <v>18.376387096999999</v>
      </c>
      <c r="AY16" s="168">
        <v>14.63316129</v>
      </c>
      <c r="AZ16" s="168">
        <v>14.232357143</v>
      </c>
      <c r="BA16" s="168">
        <v>7.1978064516</v>
      </c>
      <c r="BB16" s="168">
        <v>-8.8597333332999995</v>
      </c>
      <c r="BC16" s="168">
        <v>-14.630387097</v>
      </c>
      <c r="BD16" s="168">
        <v>-11.945733333</v>
      </c>
      <c r="BE16" s="168">
        <v>-4.5080829493000003</v>
      </c>
      <c r="BF16" s="258">
        <v>-5.0769799999999998</v>
      </c>
      <c r="BG16" s="258">
        <v>-11.363709999999999</v>
      </c>
      <c r="BH16" s="258">
        <v>-10.73625</v>
      </c>
      <c r="BI16" s="258">
        <v>3.2869009999999999</v>
      </c>
      <c r="BJ16" s="258">
        <v>18.523230000000002</v>
      </c>
      <c r="BK16" s="258">
        <v>23.203209999999999</v>
      </c>
      <c r="BL16" s="258">
        <v>16.40081</v>
      </c>
      <c r="BM16" s="258">
        <v>3.5564119999999999</v>
      </c>
      <c r="BN16" s="258">
        <v>-10.540620000000001</v>
      </c>
      <c r="BO16" s="258">
        <v>-15.165789999999999</v>
      </c>
      <c r="BP16" s="258">
        <v>-11.231590000000001</v>
      </c>
      <c r="BQ16" s="258">
        <v>-4.9985670000000004</v>
      </c>
      <c r="BR16" s="258">
        <v>-4.3650900000000004</v>
      </c>
      <c r="BS16" s="258">
        <v>-11.10153</v>
      </c>
      <c r="BT16" s="258">
        <v>-10.79524</v>
      </c>
      <c r="BU16" s="258">
        <v>1.7567079999999999</v>
      </c>
      <c r="BV16" s="258">
        <v>17.129750000000001</v>
      </c>
    </row>
    <row r="17" spans="1:74" ht="11.15" customHeight="1" x14ac:dyDescent="0.25">
      <c r="A17" s="56" t="s">
        <v>750</v>
      </c>
      <c r="B17" s="147" t="s">
        <v>411</v>
      </c>
      <c r="C17" s="168">
        <v>110.32782732</v>
      </c>
      <c r="D17" s="168">
        <v>107.27053029</v>
      </c>
      <c r="E17" s="168">
        <v>94.695213644999995</v>
      </c>
      <c r="F17" s="168">
        <v>73.505437866999998</v>
      </c>
      <c r="G17" s="168">
        <v>70.882854871000006</v>
      </c>
      <c r="H17" s="168">
        <v>71.879314233000002</v>
      </c>
      <c r="I17" s="168">
        <v>78.669351031999994</v>
      </c>
      <c r="J17" s="168">
        <v>79.816358257999994</v>
      </c>
      <c r="K17" s="168">
        <v>74.487899767000002</v>
      </c>
      <c r="L17" s="168">
        <v>77.445113000000006</v>
      </c>
      <c r="M17" s="168">
        <v>95.250382633000001</v>
      </c>
      <c r="N17" s="168">
        <v>103.74841948</v>
      </c>
      <c r="O17" s="168">
        <v>106.22327525999999</v>
      </c>
      <c r="P17" s="168">
        <v>106.74318297000001</v>
      </c>
      <c r="Q17" s="168">
        <v>88.122979064999996</v>
      </c>
      <c r="R17" s="168">
        <v>74.988324667000001</v>
      </c>
      <c r="S17" s="168">
        <v>66.128452386999996</v>
      </c>
      <c r="T17" s="168">
        <v>71.627573432999995</v>
      </c>
      <c r="U17" s="168">
        <v>80.544779516000006</v>
      </c>
      <c r="V17" s="168">
        <v>77.753037065000001</v>
      </c>
      <c r="W17" s="168">
        <v>71.813170999999997</v>
      </c>
      <c r="X17" s="168">
        <v>77.260447515999999</v>
      </c>
      <c r="Y17" s="168">
        <v>81.444786766999997</v>
      </c>
      <c r="Z17" s="168">
        <v>102.38148700000001</v>
      </c>
      <c r="AA17" s="168">
        <v>106.95906216</v>
      </c>
      <c r="AB17" s="168">
        <v>108.78921796</v>
      </c>
      <c r="AC17" s="168">
        <v>84.359326160999998</v>
      </c>
      <c r="AD17" s="168">
        <v>77.384736932999999</v>
      </c>
      <c r="AE17" s="168">
        <v>69.203036128999997</v>
      </c>
      <c r="AF17" s="168">
        <v>75.077218166999998</v>
      </c>
      <c r="AG17" s="168">
        <v>78.722369096999998</v>
      </c>
      <c r="AH17" s="168">
        <v>79.202883322999995</v>
      </c>
      <c r="AI17" s="168">
        <v>71.791347900000005</v>
      </c>
      <c r="AJ17" s="168">
        <v>75.141005387000007</v>
      </c>
      <c r="AK17" s="168">
        <v>91.798240100000001</v>
      </c>
      <c r="AL17" s="168">
        <v>96.706630129000004</v>
      </c>
      <c r="AM17" s="168">
        <v>117.40783003</v>
      </c>
      <c r="AN17" s="168">
        <v>107.89894921</v>
      </c>
      <c r="AO17" s="168">
        <v>88.586427903000001</v>
      </c>
      <c r="AP17" s="168">
        <v>78.077225267000003</v>
      </c>
      <c r="AQ17" s="168">
        <v>72.839978225999999</v>
      </c>
      <c r="AR17" s="168">
        <v>77.016617233000005</v>
      </c>
      <c r="AS17" s="168">
        <v>83.110153999999994</v>
      </c>
      <c r="AT17" s="168">
        <v>82.498267709999993</v>
      </c>
      <c r="AU17" s="168">
        <v>76.425543266999995</v>
      </c>
      <c r="AV17" s="168">
        <v>77.016397968000007</v>
      </c>
      <c r="AW17" s="168">
        <v>93.129518633000004</v>
      </c>
      <c r="AX17" s="168">
        <v>108.05824387</v>
      </c>
      <c r="AY17" s="168">
        <v>105.9273721</v>
      </c>
      <c r="AZ17" s="168">
        <v>104.50465843000001</v>
      </c>
      <c r="BA17" s="168">
        <v>97.213514258000004</v>
      </c>
      <c r="BB17" s="168">
        <v>80.489035967000007</v>
      </c>
      <c r="BC17" s="168">
        <v>74.608028005999998</v>
      </c>
      <c r="BD17" s="168">
        <v>78.710786366999997</v>
      </c>
      <c r="BE17" s="168">
        <v>85.754267651000006</v>
      </c>
      <c r="BF17" s="258">
        <v>84.751270000000005</v>
      </c>
      <c r="BG17" s="258">
        <v>78.521690000000007</v>
      </c>
      <c r="BH17" s="258">
        <v>78.715729999999994</v>
      </c>
      <c r="BI17" s="258">
        <v>92.904740000000004</v>
      </c>
      <c r="BJ17" s="258">
        <v>108.7039</v>
      </c>
      <c r="BK17" s="258">
        <v>114.1369</v>
      </c>
      <c r="BL17" s="258">
        <v>106.84059999999999</v>
      </c>
      <c r="BM17" s="258">
        <v>92.906540000000007</v>
      </c>
      <c r="BN17" s="258">
        <v>78.501099999999994</v>
      </c>
      <c r="BO17" s="258">
        <v>74.34393</v>
      </c>
      <c r="BP17" s="258">
        <v>77.839349999999996</v>
      </c>
      <c r="BQ17" s="258">
        <v>84.236599999999996</v>
      </c>
      <c r="BR17" s="258">
        <v>84.020880000000005</v>
      </c>
      <c r="BS17" s="258">
        <v>78.060720000000003</v>
      </c>
      <c r="BT17" s="258">
        <v>77.14949</v>
      </c>
      <c r="BU17" s="258">
        <v>89.743350000000007</v>
      </c>
      <c r="BV17" s="258">
        <v>105.4003</v>
      </c>
    </row>
    <row r="18" spans="1:74" ht="11.15" customHeight="1" x14ac:dyDescent="0.25">
      <c r="A18" s="61" t="s">
        <v>520</v>
      </c>
      <c r="B18" s="147" t="s">
        <v>129</v>
      </c>
      <c r="C18" s="168">
        <v>0.13349525806000001</v>
      </c>
      <c r="D18" s="168">
        <v>0.55514828570999997</v>
      </c>
      <c r="E18" s="168">
        <v>-0.24969751612999999</v>
      </c>
      <c r="F18" s="168">
        <v>0.24072879999999999</v>
      </c>
      <c r="G18" s="168">
        <v>-2.0446290645</v>
      </c>
      <c r="H18" s="168">
        <v>-1.2346475667000001</v>
      </c>
      <c r="I18" s="168">
        <v>-1.4466413547999999</v>
      </c>
      <c r="J18" s="168">
        <v>-1.3026808387</v>
      </c>
      <c r="K18" s="168">
        <v>-0.94616643332999995</v>
      </c>
      <c r="L18" s="168">
        <v>-3.0404678387000001</v>
      </c>
      <c r="M18" s="168">
        <v>-2.4585826332999998</v>
      </c>
      <c r="N18" s="168">
        <v>-1.4672581935</v>
      </c>
      <c r="O18" s="168">
        <v>0.89130538709999996</v>
      </c>
      <c r="P18" s="168">
        <v>-1.2770450345</v>
      </c>
      <c r="Q18" s="168">
        <v>-0.31685003226000003</v>
      </c>
      <c r="R18" s="168">
        <v>0.23994199999999999</v>
      </c>
      <c r="S18" s="168">
        <v>0.71545083871000004</v>
      </c>
      <c r="T18" s="168">
        <v>-0.69710676667000004</v>
      </c>
      <c r="U18" s="168">
        <v>-1.0580375806</v>
      </c>
      <c r="V18" s="168">
        <v>-0.34868222581000002</v>
      </c>
      <c r="W18" s="168">
        <v>-0.107171</v>
      </c>
      <c r="X18" s="168">
        <v>-2.5542539676999998</v>
      </c>
      <c r="Y18" s="168">
        <v>-4.6653433332999997E-2</v>
      </c>
      <c r="Z18" s="168">
        <v>0.29031945161</v>
      </c>
      <c r="AA18" s="168">
        <v>0.64146251419</v>
      </c>
      <c r="AB18" s="168">
        <v>1.8109101029000001</v>
      </c>
      <c r="AC18" s="168">
        <v>0.78231710032000001</v>
      </c>
      <c r="AD18" s="168">
        <v>-1.6965853</v>
      </c>
      <c r="AE18" s="168">
        <v>-0.97283873902999995</v>
      </c>
      <c r="AF18" s="168">
        <v>-0.39147900333000002</v>
      </c>
      <c r="AG18" s="168">
        <v>-0.80434071031999999</v>
      </c>
      <c r="AH18" s="168">
        <v>-0.63454993451999997</v>
      </c>
      <c r="AI18" s="168">
        <v>-0.59619209666999995</v>
      </c>
      <c r="AJ18" s="168">
        <v>-2.3020731297000001</v>
      </c>
      <c r="AK18" s="168">
        <v>-2.4824620333</v>
      </c>
      <c r="AL18" s="168">
        <v>7.9943321935999997E-2</v>
      </c>
      <c r="AM18" s="168">
        <v>-1.5469156157999999</v>
      </c>
      <c r="AN18" s="168">
        <v>1.4268056757000001</v>
      </c>
      <c r="AO18" s="168">
        <v>1.1389889377</v>
      </c>
      <c r="AP18" s="168">
        <v>0.83785883333</v>
      </c>
      <c r="AQ18" s="168">
        <v>-0.50522116613000001</v>
      </c>
      <c r="AR18" s="168">
        <v>0.24853866999999999</v>
      </c>
      <c r="AS18" s="168">
        <v>0.21069087226</v>
      </c>
      <c r="AT18" s="168">
        <v>6.6326455483999999E-2</v>
      </c>
      <c r="AU18" s="168">
        <v>-0.14215016333</v>
      </c>
      <c r="AV18" s="168">
        <v>-0.69474677742000002</v>
      </c>
      <c r="AW18" s="168">
        <v>-0.69812433666999996</v>
      </c>
      <c r="AX18" s="168">
        <v>1.0349560306000001</v>
      </c>
      <c r="AY18" s="168">
        <v>0.80377680516000005</v>
      </c>
      <c r="AZ18" s="168">
        <v>0.93611117429000001</v>
      </c>
      <c r="BA18" s="168">
        <v>-7.2608680645000001E-3</v>
      </c>
      <c r="BB18" s="168">
        <v>0.22762813333000001</v>
      </c>
      <c r="BC18" s="168">
        <v>1.6303751871000001</v>
      </c>
      <c r="BD18" s="168">
        <v>1.0340235333000001</v>
      </c>
      <c r="BE18" s="168">
        <v>0.99215624931000002</v>
      </c>
      <c r="BF18" s="258">
        <v>-9.9417599999999995E-2</v>
      </c>
      <c r="BG18" s="258">
        <v>0.8919781</v>
      </c>
      <c r="BH18" s="258">
        <v>-1.37477</v>
      </c>
      <c r="BI18" s="258">
        <v>-1.6181479999999999</v>
      </c>
      <c r="BJ18" s="258">
        <v>-1.377963</v>
      </c>
      <c r="BK18" s="258">
        <v>-1.146247</v>
      </c>
      <c r="BL18" s="258">
        <v>-1.639054</v>
      </c>
      <c r="BM18" s="258">
        <v>-1.2855890000000001</v>
      </c>
      <c r="BN18" s="258">
        <v>-1.5603689999999999</v>
      </c>
      <c r="BO18" s="258">
        <v>-1.552767</v>
      </c>
      <c r="BP18" s="258">
        <v>-0.6624601</v>
      </c>
      <c r="BQ18" s="258">
        <v>1.4898899999999999</v>
      </c>
      <c r="BR18" s="258">
        <v>-5.9875699999999997E-2</v>
      </c>
      <c r="BS18" s="258">
        <v>-0.93999659999999996</v>
      </c>
      <c r="BT18" s="258">
        <v>-1.457889</v>
      </c>
      <c r="BU18" s="258">
        <v>-0.67855940000000003</v>
      </c>
      <c r="BV18" s="258">
        <v>0.98348749999999996</v>
      </c>
    </row>
    <row r="19" spans="1:74" ht="11.15" customHeight="1" x14ac:dyDescent="0.25">
      <c r="A19" s="61" t="s">
        <v>751</v>
      </c>
      <c r="B19" s="147" t="s">
        <v>410</v>
      </c>
      <c r="C19" s="168">
        <v>110.46132258</v>
      </c>
      <c r="D19" s="168">
        <v>107.82567856999999</v>
      </c>
      <c r="E19" s="168">
        <v>94.445516128999998</v>
      </c>
      <c r="F19" s="168">
        <v>73.746166666999997</v>
      </c>
      <c r="G19" s="168">
        <v>68.838225805999997</v>
      </c>
      <c r="H19" s="168">
        <v>70.644666666999996</v>
      </c>
      <c r="I19" s="168">
        <v>77.222709676999997</v>
      </c>
      <c r="J19" s="168">
        <v>78.513677419000004</v>
      </c>
      <c r="K19" s="168">
        <v>73.541733332999996</v>
      </c>
      <c r="L19" s="168">
        <v>74.404645161000005</v>
      </c>
      <c r="M19" s="168">
        <v>92.791799999999995</v>
      </c>
      <c r="N19" s="168">
        <v>102.28116129</v>
      </c>
      <c r="O19" s="168">
        <v>107.11458064999999</v>
      </c>
      <c r="P19" s="168">
        <v>105.46613793</v>
      </c>
      <c r="Q19" s="168">
        <v>87.806129032000001</v>
      </c>
      <c r="R19" s="168">
        <v>75.228266667</v>
      </c>
      <c r="S19" s="168">
        <v>66.843903225999995</v>
      </c>
      <c r="T19" s="168">
        <v>70.930466667000005</v>
      </c>
      <c r="U19" s="168">
        <v>79.486741934999998</v>
      </c>
      <c r="V19" s="168">
        <v>77.404354839000007</v>
      </c>
      <c r="W19" s="168">
        <v>71.706000000000003</v>
      </c>
      <c r="X19" s="168">
        <v>74.706193548000002</v>
      </c>
      <c r="Y19" s="168">
        <v>81.398133333000004</v>
      </c>
      <c r="Z19" s="168">
        <v>102.67180645000001</v>
      </c>
      <c r="AA19" s="168">
        <v>107.60052468000001</v>
      </c>
      <c r="AB19" s="168">
        <v>110.60012807</v>
      </c>
      <c r="AC19" s="168">
        <v>85.141643262000002</v>
      </c>
      <c r="AD19" s="168">
        <v>75.688151633000004</v>
      </c>
      <c r="AE19" s="168">
        <v>68.230197390000001</v>
      </c>
      <c r="AF19" s="168">
        <v>74.685739162999994</v>
      </c>
      <c r="AG19" s="168">
        <v>77.918028386000003</v>
      </c>
      <c r="AH19" s="168">
        <v>78.568333387999999</v>
      </c>
      <c r="AI19" s="168">
        <v>71.195155803000006</v>
      </c>
      <c r="AJ19" s="168">
        <v>72.838932256999996</v>
      </c>
      <c r="AK19" s="168">
        <v>89.315778066999997</v>
      </c>
      <c r="AL19" s="168">
        <v>96.786573450999995</v>
      </c>
      <c r="AM19" s="168">
        <v>115.86091442</v>
      </c>
      <c r="AN19" s="168">
        <v>109.32575489</v>
      </c>
      <c r="AO19" s="168">
        <v>89.725416840999998</v>
      </c>
      <c r="AP19" s="168">
        <v>78.915084100000001</v>
      </c>
      <c r="AQ19" s="168">
        <v>72.334757060000001</v>
      </c>
      <c r="AR19" s="168">
        <v>77.265155902999993</v>
      </c>
      <c r="AS19" s="168">
        <v>83.320844871999995</v>
      </c>
      <c r="AT19" s="168">
        <v>82.564594165000003</v>
      </c>
      <c r="AU19" s="168">
        <v>76.283393102999995</v>
      </c>
      <c r="AV19" s="168">
        <v>76.321651189999997</v>
      </c>
      <c r="AW19" s="168">
        <v>92.431394296999997</v>
      </c>
      <c r="AX19" s="168">
        <v>109.0931999</v>
      </c>
      <c r="AY19" s="168">
        <v>106.73114889999999</v>
      </c>
      <c r="AZ19" s="168">
        <v>105.4407696</v>
      </c>
      <c r="BA19" s="168">
        <v>97.206253390000001</v>
      </c>
      <c r="BB19" s="168">
        <v>80.716664100000003</v>
      </c>
      <c r="BC19" s="168">
        <v>76.238403194</v>
      </c>
      <c r="BD19" s="168">
        <v>79.744809900000007</v>
      </c>
      <c r="BE19" s="168">
        <v>86.746423899999996</v>
      </c>
      <c r="BF19" s="258">
        <v>84.651859999999999</v>
      </c>
      <c r="BG19" s="258">
        <v>79.413659999999993</v>
      </c>
      <c r="BH19" s="258">
        <v>77.340959999999995</v>
      </c>
      <c r="BI19" s="258">
        <v>91.286590000000004</v>
      </c>
      <c r="BJ19" s="258">
        <v>107.32599999999999</v>
      </c>
      <c r="BK19" s="258">
        <v>112.9906</v>
      </c>
      <c r="BL19" s="258">
        <v>105.2015</v>
      </c>
      <c r="BM19" s="258">
        <v>91.620949999999993</v>
      </c>
      <c r="BN19" s="258">
        <v>76.940730000000002</v>
      </c>
      <c r="BO19" s="258">
        <v>72.791169999999994</v>
      </c>
      <c r="BP19" s="258">
        <v>77.17689</v>
      </c>
      <c r="BQ19" s="258">
        <v>85.726489999999998</v>
      </c>
      <c r="BR19" s="258">
        <v>83.961010000000002</v>
      </c>
      <c r="BS19" s="258">
        <v>77.120729999999995</v>
      </c>
      <c r="BT19" s="258">
        <v>75.691599999999994</v>
      </c>
      <c r="BU19" s="258">
        <v>89.064790000000002</v>
      </c>
      <c r="BV19" s="258">
        <v>106.38379999999999</v>
      </c>
    </row>
    <row r="20" spans="1:74" ht="11.15" customHeight="1" x14ac:dyDescent="0.25">
      <c r="A20" s="61"/>
      <c r="B20" s="147"/>
      <c r="C20" s="168"/>
      <c r="D20" s="168"/>
      <c r="E20" s="168"/>
      <c r="F20" s="168"/>
      <c r="G20" s="168"/>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168"/>
      <c r="AZ20" s="168"/>
      <c r="BA20" s="168"/>
      <c r="BB20" s="168"/>
      <c r="BC20" s="168"/>
      <c r="BD20" s="168"/>
      <c r="BE20" s="168"/>
      <c r="BF20" s="258"/>
      <c r="BG20" s="258"/>
      <c r="BH20" s="258"/>
      <c r="BI20" s="258"/>
      <c r="BJ20" s="168"/>
      <c r="BK20" s="168"/>
      <c r="BL20" s="168"/>
      <c r="BM20" s="168"/>
      <c r="BN20" s="168"/>
      <c r="BO20" s="168"/>
      <c r="BP20" s="168"/>
      <c r="BQ20" s="168"/>
      <c r="BR20" s="168"/>
      <c r="BS20" s="168"/>
      <c r="BT20" s="168"/>
      <c r="BU20" s="168"/>
      <c r="BV20" s="168"/>
    </row>
    <row r="21" spans="1:74" ht="11.15" customHeight="1" x14ac:dyDescent="0.25">
      <c r="A21" s="56"/>
      <c r="B21" s="59" t="s">
        <v>759</v>
      </c>
      <c r="C21" s="182"/>
      <c r="D21" s="182"/>
      <c r="E21" s="182"/>
      <c r="F21" s="182"/>
      <c r="G21" s="182"/>
      <c r="H21" s="182"/>
      <c r="I21" s="182"/>
      <c r="J21" s="182"/>
      <c r="K21" s="182"/>
      <c r="L21" s="182"/>
      <c r="M21" s="182"/>
      <c r="N21" s="182"/>
      <c r="O21" s="182"/>
      <c r="P21" s="182"/>
      <c r="Q21" s="182"/>
      <c r="R21" s="182"/>
      <c r="S21" s="182"/>
      <c r="T21" s="182"/>
      <c r="U21" s="182"/>
      <c r="V21" s="182"/>
      <c r="W21" s="182"/>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c r="AU21" s="182"/>
      <c r="AV21" s="182"/>
      <c r="AW21" s="182"/>
      <c r="AX21" s="182"/>
      <c r="AY21" s="182"/>
      <c r="AZ21" s="182"/>
      <c r="BA21" s="182"/>
      <c r="BB21" s="182"/>
      <c r="BC21" s="182"/>
      <c r="BD21" s="182"/>
      <c r="BE21" s="182"/>
      <c r="BF21" s="285"/>
      <c r="BG21" s="285"/>
      <c r="BH21" s="285"/>
      <c r="BI21" s="285"/>
      <c r="BJ21" s="285"/>
      <c r="BK21" s="285"/>
      <c r="BL21" s="285"/>
      <c r="BM21" s="285"/>
      <c r="BN21" s="285"/>
      <c r="BO21" s="285"/>
      <c r="BP21" s="285"/>
      <c r="BQ21" s="285"/>
      <c r="BR21" s="285"/>
      <c r="BS21" s="285"/>
      <c r="BT21" s="285"/>
      <c r="BU21" s="285"/>
      <c r="BV21" s="285"/>
    </row>
    <row r="22" spans="1:74" ht="11.15" customHeight="1" x14ac:dyDescent="0.25">
      <c r="A22" s="61" t="s">
        <v>521</v>
      </c>
      <c r="B22" s="147" t="s">
        <v>412</v>
      </c>
      <c r="C22" s="168">
        <v>30.767322580999998</v>
      </c>
      <c r="D22" s="168">
        <v>28.897571428999999</v>
      </c>
      <c r="E22" s="168">
        <v>22.210225806</v>
      </c>
      <c r="F22" s="168">
        <v>10.952666667000001</v>
      </c>
      <c r="G22" s="168">
        <v>6.8518387097</v>
      </c>
      <c r="H22" s="168">
        <v>4.3071333333000004</v>
      </c>
      <c r="I22" s="168">
        <v>3.6051935483999999</v>
      </c>
      <c r="J22" s="168">
        <v>3.2869032258000002</v>
      </c>
      <c r="K22" s="168">
        <v>3.6613333333</v>
      </c>
      <c r="L22" s="168">
        <v>7.4740322581000003</v>
      </c>
      <c r="M22" s="168">
        <v>19.6358</v>
      </c>
      <c r="N22" s="168">
        <v>24.277806452</v>
      </c>
      <c r="O22" s="168">
        <v>26.609193548</v>
      </c>
      <c r="P22" s="168">
        <v>25.418965517</v>
      </c>
      <c r="Q22" s="168">
        <v>16.994903226000002</v>
      </c>
      <c r="R22" s="168">
        <v>12.602266667</v>
      </c>
      <c r="S22" s="168">
        <v>7.6319677418999996</v>
      </c>
      <c r="T22" s="168">
        <v>4.5375333332999999</v>
      </c>
      <c r="U22" s="168">
        <v>3.8109999999999999</v>
      </c>
      <c r="V22" s="168">
        <v>3.5105483871000001</v>
      </c>
      <c r="W22" s="168">
        <v>4.2177666667000002</v>
      </c>
      <c r="X22" s="168">
        <v>7.7998709677000004</v>
      </c>
      <c r="Y22" s="168">
        <v>14.661899999999999</v>
      </c>
      <c r="Z22" s="168">
        <v>25.794838710000001</v>
      </c>
      <c r="AA22" s="168">
        <v>28.869967742</v>
      </c>
      <c r="AB22" s="168">
        <v>31.276357142999998</v>
      </c>
      <c r="AC22" s="168">
        <v>18.520129032</v>
      </c>
      <c r="AD22" s="168">
        <v>11.4108</v>
      </c>
      <c r="AE22" s="168">
        <v>7.0259354838999997</v>
      </c>
      <c r="AF22" s="168">
        <v>4.3199333332999998</v>
      </c>
      <c r="AG22" s="168">
        <v>3.6402580644999998</v>
      </c>
      <c r="AH22" s="168">
        <v>3.4287096774000001</v>
      </c>
      <c r="AI22" s="168">
        <v>3.9464000000000001</v>
      </c>
      <c r="AJ22" s="168">
        <v>6.2146129031999999</v>
      </c>
      <c r="AK22" s="168">
        <v>16.069666667</v>
      </c>
      <c r="AL22" s="168">
        <v>21.592677419000001</v>
      </c>
      <c r="AM22" s="168">
        <v>31.007967742000002</v>
      </c>
      <c r="AN22" s="168">
        <v>28.433678571000002</v>
      </c>
      <c r="AO22" s="168">
        <v>19.061741935000001</v>
      </c>
      <c r="AP22" s="168">
        <v>12.995766667</v>
      </c>
      <c r="AQ22" s="168">
        <v>6.4947096774000004</v>
      </c>
      <c r="AR22" s="168">
        <v>4.1316666667000002</v>
      </c>
      <c r="AS22" s="168">
        <v>3.5641290322999999</v>
      </c>
      <c r="AT22" s="168">
        <v>3.3308064516</v>
      </c>
      <c r="AU22" s="168">
        <v>3.8165333333000002</v>
      </c>
      <c r="AV22" s="168">
        <v>7.8137096774000003</v>
      </c>
      <c r="AW22" s="168">
        <v>17.213866667000001</v>
      </c>
      <c r="AX22" s="168">
        <v>27.088870967999998</v>
      </c>
      <c r="AY22" s="168">
        <v>25.768838710000001</v>
      </c>
      <c r="AZ22" s="168">
        <v>24.372142857</v>
      </c>
      <c r="BA22" s="168">
        <v>20.393548386999999</v>
      </c>
      <c r="BB22" s="168">
        <v>11.2448</v>
      </c>
      <c r="BC22" s="168">
        <v>7.2410370000000004</v>
      </c>
      <c r="BD22" s="168">
        <v>5.1264859999999999</v>
      </c>
      <c r="BE22" s="168">
        <v>3.9701469999999999</v>
      </c>
      <c r="BF22" s="258">
        <v>3.8280799999999999</v>
      </c>
      <c r="BG22" s="258">
        <v>4.8677190000000001</v>
      </c>
      <c r="BH22" s="258">
        <v>8.3261979999999998</v>
      </c>
      <c r="BI22" s="258">
        <v>16.043749999999999</v>
      </c>
      <c r="BJ22" s="258">
        <v>25.522410000000001</v>
      </c>
      <c r="BK22" s="258">
        <v>29.403929999999999</v>
      </c>
      <c r="BL22" s="258">
        <v>26.0031</v>
      </c>
      <c r="BM22" s="258">
        <v>19.139479999999999</v>
      </c>
      <c r="BN22" s="258">
        <v>11.513780000000001</v>
      </c>
      <c r="BO22" s="258">
        <v>7.1069550000000001</v>
      </c>
      <c r="BP22" s="258">
        <v>4.9708870000000003</v>
      </c>
      <c r="BQ22" s="258">
        <v>4.1172890000000004</v>
      </c>
      <c r="BR22" s="258">
        <v>3.9381339999999998</v>
      </c>
      <c r="BS22" s="258">
        <v>4.9209699999999996</v>
      </c>
      <c r="BT22" s="258">
        <v>8.3562080000000005</v>
      </c>
      <c r="BU22" s="258">
        <v>16.046330000000001</v>
      </c>
      <c r="BV22" s="258">
        <v>25.500430000000001</v>
      </c>
    </row>
    <row r="23" spans="1:74" ht="11.15" customHeight="1" x14ac:dyDescent="0.25">
      <c r="A23" s="61" t="s">
        <v>522</v>
      </c>
      <c r="B23" s="147" t="s">
        <v>413</v>
      </c>
      <c r="C23" s="168">
        <v>17.881451612999999</v>
      </c>
      <c r="D23" s="168">
        <v>16.865928571000001</v>
      </c>
      <c r="E23" s="168">
        <v>13.684870968</v>
      </c>
      <c r="F23" s="168">
        <v>8.2181999999999995</v>
      </c>
      <c r="G23" s="168">
        <v>5.9640645160999997</v>
      </c>
      <c r="H23" s="168">
        <v>4.8217333333000001</v>
      </c>
      <c r="I23" s="168">
        <v>4.5790322580999998</v>
      </c>
      <c r="J23" s="168">
        <v>4.5415161289999997</v>
      </c>
      <c r="K23" s="168">
        <v>4.7718999999999996</v>
      </c>
      <c r="L23" s="168">
        <v>6.9722580645000001</v>
      </c>
      <c r="M23" s="168">
        <v>12.960766667</v>
      </c>
      <c r="N23" s="168">
        <v>14.736000000000001</v>
      </c>
      <c r="O23" s="168">
        <v>15.826870968</v>
      </c>
      <c r="P23" s="168">
        <v>15.432103447999999</v>
      </c>
      <c r="Q23" s="168">
        <v>10.937645161000001</v>
      </c>
      <c r="R23" s="168">
        <v>7.9363666666999997</v>
      </c>
      <c r="S23" s="168">
        <v>5.2469999999999999</v>
      </c>
      <c r="T23" s="168">
        <v>4.3928000000000003</v>
      </c>
      <c r="U23" s="168">
        <v>4.1639999999999997</v>
      </c>
      <c r="V23" s="168">
        <v>4.2315161290000001</v>
      </c>
      <c r="W23" s="168">
        <v>4.7900333333000003</v>
      </c>
      <c r="X23" s="168">
        <v>6.7343225805999998</v>
      </c>
      <c r="Y23" s="168">
        <v>9.7847666666999995</v>
      </c>
      <c r="Z23" s="168">
        <v>14.642483871</v>
      </c>
      <c r="AA23" s="168">
        <v>16.047999999999998</v>
      </c>
      <c r="AB23" s="168">
        <v>17.760142857000002</v>
      </c>
      <c r="AC23" s="168">
        <v>11.552129032</v>
      </c>
      <c r="AD23" s="168">
        <v>8.2515000000000001</v>
      </c>
      <c r="AE23" s="168">
        <v>5.9003870968000003</v>
      </c>
      <c r="AF23" s="168">
        <v>4.7888999999999999</v>
      </c>
      <c r="AG23" s="168">
        <v>4.6150000000000002</v>
      </c>
      <c r="AH23" s="168">
        <v>4.5711290323</v>
      </c>
      <c r="AI23" s="168">
        <v>5.0135333332999998</v>
      </c>
      <c r="AJ23" s="168">
        <v>6.3410000000000002</v>
      </c>
      <c r="AK23" s="168">
        <v>11.257866667</v>
      </c>
      <c r="AL23" s="168">
        <v>12.958741935000001</v>
      </c>
      <c r="AM23" s="168">
        <v>17.829387097000001</v>
      </c>
      <c r="AN23" s="168">
        <v>16.621392857</v>
      </c>
      <c r="AO23" s="168">
        <v>12.489580645</v>
      </c>
      <c r="AP23" s="168">
        <v>9.2349999999999994</v>
      </c>
      <c r="AQ23" s="168">
        <v>5.9144838709999998</v>
      </c>
      <c r="AR23" s="168">
        <v>4.8948666666999996</v>
      </c>
      <c r="AS23" s="168">
        <v>4.6694516128999997</v>
      </c>
      <c r="AT23" s="168">
        <v>4.5628387097000003</v>
      </c>
      <c r="AU23" s="168">
        <v>5.0056333332999996</v>
      </c>
      <c r="AV23" s="168">
        <v>7.2166129031999997</v>
      </c>
      <c r="AW23" s="168">
        <v>11.8712</v>
      </c>
      <c r="AX23" s="168">
        <v>15.995032258</v>
      </c>
      <c r="AY23" s="168">
        <v>15.336516129</v>
      </c>
      <c r="AZ23" s="168">
        <v>15.124178571</v>
      </c>
      <c r="BA23" s="168">
        <v>13.172548387000001</v>
      </c>
      <c r="BB23" s="168">
        <v>8.4358666667000008</v>
      </c>
      <c r="BC23" s="168">
        <v>6.1802669999999997</v>
      </c>
      <c r="BD23" s="168">
        <v>5.3560720000000002</v>
      </c>
      <c r="BE23" s="168">
        <v>4.8267379999999998</v>
      </c>
      <c r="BF23" s="258">
        <v>4.8750429999999998</v>
      </c>
      <c r="BG23" s="258">
        <v>5.6577010000000003</v>
      </c>
      <c r="BH23" s="258">
        <v>7.6136239999999997</v>
      </c>
      <c r="BI23" s="258">
        <v>11.794090000000001</v>
      </c>
      <c r="BJ23" s="258">
        <v>15.38114</v>
      </c>
      <c r="BK23" s="258">
        <v>17.062149999999999</v>
      </c>
      <c r="BL23" s="258">
        <v>15.677110000000001</v>
      </c>
      <c r="BM23" s="258">
        <v>12.854649999999999</v>
      </c>
      <c r="BN23" s="258">
        <v>9.0906629999999993</v>
      </c>
      <c r="BO23" s="258">
        <v>6.2666729999999999</v>
      </c>
      <c r="BP23" s="258">
        <v>5.2632669999999999</v>
      </c>
      <c r="BQ23" s="258">
        <v>4.8985130000000003</v>
      </c>
      <c r="BR23" s="258">
        <v>4.9408459999999996</v>
      </c>
      <c r="BS23" s="258">
        <v>5.701873</v>
      </c>
      <c r="BT23" s="258">
        <v>7.6443009999999996</v>
      </c>
      <c r="BU23" s="258">
        <v>11.833550000000001</v>
      </c>
      <c r="BV23" s="258">
        <v>15.425599999999999</v>
      </c>
    </row>
    <row r="24" spans="1:74" ht="11.15" customHeight="1" x14ac:dyDescent="0.25">
      <c r="A24" s="61" t="s">
        <v>524</v>
      </c>
      <c r="B24" s="147" t="s">
        <v>414</v>
      </c>
      <c r="C24" s="168">
        <v>25.825290323000001</v>
      </c>
      <c r="D24" s="168">
        <v>25.673999999999999</v>
      </c>
      <c r="E24" s="168">
        <v>24.195387097000001</v>
      </c>
      <c r="F24" s="168">
        <v>22.503333333</v>
      </c>
      <c r="G24" s="168">
        <v>21.770354838999999</v>
      </c>
      <c r="H24" s="168">
        <v>21.139833332999999</v>
      </c>
      <c r="I24" s="168">
        <v>20.953419355000001</v>
      </c>
      <c r="J24" s="168">
        <v>21.689451612999999</v>
      </c>
      <c r="K24" s="168">
        <v>21.4635</v>
      </c>
      <c r="L24" s="168">
        <v>22.050935484</v>
      </c>
      <c r="M24" s="168">
        <v>24.487266667</v>
      </c>
      <c r="N24" s="168">
        <v>25.126870967999999</v>
      </c>
      <c r="O24" s="168">
        <v>25.167612902999998</v>
      </c>
      <c r="P24" s="168">
        <v>24.984482758999999</v>
      </c>
      <c r="Q24" s="168">
        <v>22.919935484</v>
      </c>
      <c r="R24" s="168">
        <v>21.120833333</v>
      </c>
      <c r="S24" s="168">
        <v>19.904774194000002</v>
      </c>
      <c r="T24" s="168">
        <v>20.030266666999999</v>
      </c>
      <c r="U24" s="168">
        <v>20.447258065</v>
      </c>
      <c r="V24" s="168">
        <v>20.936806451999999</v>
      </c>
      <c r="W24" s="168">
        <v>21.469000000000001</v>
      </c>
      <c r="X24" s="168">
        <v>22.145677418999998</v>
      </c>
      <c r="Y24" s="168">
        <v>23.399233333000002</v>
      </c>
      <c r="Z24" s="168">
        <v>25.112387096999999</v>
      </c>
      <c r="AA24" s="168">
        <v>25.503225806</v>
      </c>
      <c r="AB24" s="168">
        <v>24.489464286</v>
      </c>
      <c r="AC24" s="168">
        <v>22.666419354999999</v>
      </c>
      <c r="AD24" s="168">
        <v>22.530166667</v>
      </c>
      <c r="AE24" s="168">
        <v>21.219193548</v>
      </c>
      <c r="AF24" s="168">
        <v>21.276599999999998</v>
      </c>
      <c r="AG24" s="168">
        <v>21.484870967999999</v>
      </c>
      <c r="AH24" s="168">
        <v>21.570516129000001</v>
      </c>
      <c r="AI24" s="168">
        <v>21.289300000000001</v>
      </c>
      <c r="AJ24" s="168">
        <v>21.853000000000002</v>
      </c>
      <c r="AK24" s="168">
        <v>24.198466667000002</v>
      </c>
      <c r="AL24" s="168">
        <v>24.739483871000001</v>
      </c>
      <c r="AM24" s="168">
        <v>26.345032258</v>
      </c>
      <c r="AN24" s="168">
        <v>25.781821429000001</v>
      </c>
      <c r="AO24" s="168">
        <v>24.287548387000001</v>
      </c>
      <c r="AP24" s="168">
        <v>23.336600000000001</v>
      </c>
      <c r="AQ24" s="168">
        <v>21.846451612999999</v>
      </c>
      <c r="AR24" s="168">
        <v>21.592466667</v>
      </c>
      <c r="AS24" s="168">
        <v>21.23883871</v>
      </c>
      <c r="AT24" s="168">
        <v>21.617967742000001</v>
      </c>
      <c r="AU24" s="168">
        <v>21.545966666999998</v>
      </c>
      <c r="AV24" s="168">
        <v>22.123580645000001</v>
      </c>
      <c r="AW24" s="168">
        <v>24.094466666999999</v>
      </c>
      <c r="AX24" s="168">
        <v>24.334451612999999</v>
      </c>
      <c r="AY24" s="168">
        <v>24.705935484000001</v>
      </c>
      <c r="AZ24" s="168">
        <v>25.146750000000001</v>
      </c>
      <c r="BA24" s="168">
        <v>24.221903225999998</v>
      </c>
      <c r="BB24" s="168">
        <v>23.318466666999999</v>
      </c>
      <c r="BC24" s="168">
        <v>22.050160000000002</v>
      </c>
      <c r="BD24" s="168">
        <v>21.49194</v>
      </c>
      <c r="BE24" s="168">
        <v>21.35575</v>
      </c>
      <c r="BF24" s="258">
        <v>21.480779999999999</v>
      </c>
      <c r="BG24" s="258">
        <v>21.467320000000001</v>
      </c>
      <c r="BH24" s="258">
        <v>21.892769999999999</v>
      </c>
      <c r="BI24" s="258">
        <v>23.561060000000001</v>
      </c>
      <c r="BJ24" s="258">
        <v>24.54355</v>
      </c>
      <c r="BK24" s="258">
        <v>24.836500000000001</v>
      </c>
      <c r="BL24" s="258">
        <v>24.324829999999999</v>
      </c>
      <c r="BM24" s="258">
        <v>22.654019999999999</v>
      </c>
      <c r="BN24" s="258">
        <v>21.582059999999998</v>
      </c>
      <c r="BO24" s="258">
        <v>20.530819999999999</v>
      </c>
      <c r="BP24" s="258">
        <v>20.471</v>
      </c>
      <c r="BQ24" s="258">
        <v>20.464659999999999</v>
      </c>
      <c r="BR24" s="258">
        <v>20.779890000000002</v>
      </c>
      <c r="BS24" s="258">
        <v>20.891259999999999</v>
      </c>
      <c r="BT24" s="258">
        <v>21.407599999999999</v>
      </c>
      <c r="BU24" s="258">
        <v>23.164390000000001</v>
      </c>
      <c r="BV24" s="258">
        <v>24.238409999999998</v>
      </c>
    </row>
    <row r="25" spans="1:74" ht="11.15" customHeight="1" x14ac:dyDescent="0.25">
      <c r="A25" s="61" t="s">
        <v>525</v>
      </c>
      <c r="B25" s="147" t="s">
        <v>130</v>
      </c>
      <c r="C25" s="168">
        <v>27.39554219</v>
      </c>
      <c r="D25" s="168">
        <v>27.86663918</v>
      </c>
      <c r="E25" s="168">
        <v>26.265788229999998</v>
      </c>
      <c r="F25" s="168">
        <v>24.693081729999999</v>
      </c>
      <c r="G25" s="168">
        <v>27.007721</v>
      </c>
      <c r="H25" s="168">
        <v>33.049698329999998</v>
      </c>
      <c r="I25" s="168">
        <v>40.51428087</v>
      </c>
      <c r="J25" s="168">
        <v>41.262863709999998</v>
      </c>
      <c r="K25" s="168">
        <v>36.054762969999999</v>
      </c>
      <c r="L25" s="168">
        <v>30.244884970000001</v>
      </c>
      <c r="M25" s="168">
        <v>27.31139383</v>
      </c>
      <c r="N25" s="168">
        <v>29.432111389999999</v>
      </c>
      <c r="O25" s="168">
        <v>30.610675870000001</v>
      </c>
      <c r="P25" s="168">
        <v>30.79463621</v>
      </c>
      <c r="Q25" s="168">
        <v>28.734965769999999</v>
      </c>
      <c r="R25" s="168">
        <v>25.926789400000001</v>
      </c>
      <c r="S25" s="168">
        <v>27.003484740000001</v>
      </c>
      <c r="T25" s="168">
        <v>34.703374529999998</v>
      </c>
      <c r="U25" s="168">
        <v>43.412800740000002</v>
      </c>
      <c r="V25" s="168">
        <v>41.162834740000001</v>
      </c>
      <c r="W25" s="168">
        <v>33.863578269999998</v>
      </c>
      <c r="X25" s="168">
        <v>30.59008665</v>
      </c>
      <c r="Y25" s="168">
        <v>25.73531307</v>
      </c>
      <c r="Z25" s="168">
        <v>28.543452970000001</v>
      </c>
      <c r="AA25" s="168">
        <v>27.87178274</v>
      </c>
      <c r="AB25" s="168">
        <v>28.019485209999999</v>
      </c>
      <c r="AC25" s="168">
        <v>23.93483681</v>
      </c>
      <c r="AD25" s="168">
        <v>25.376018299999998</v>
      </c>
      <c r="AE25" s="168">
        <v>26.252197389999999</v>
      </c>
      <c r="AF25" s="168">
        <v>36.236205830000003</v>
      </c>
      <c r="AG25" s="168">
        <v>39.949802579999997</v>
      </c>
      <c r="AH25" s="168">
        <v>40.720301130000003</v>
      </c>
      <c r="AI25" s="168">
        <v>32.95772247</v>
      </c>
      <c r="AJ25" s="168">
        <v>30.292222580000001</v>
      </c>
      <c r="AK25" s="168">
        <v>28.944711399999999</v>
      </c>
      <c r="AL25" s="168">
        <v>28.353089579999999</v>
      </c>
      <c r="AM25" s="168">
        <v>31.00868861</v>
      </c>
      <c r="AN25" s="168">
        <v>29.09525489</v>
      </c>
      <c r="AO25" s="168">
        <v>25.13693297</v>
      </c>
      <c r="AP25" s="168">
        <v>24.9444841</v>
      </c>
      <c r="AQ25" s="168">
        <v>29.853918350000001</v>
      </c>
      <c r="AR25" s="168">
        <v>38.196722569999999</v>
      </c>
      <c r="AS25" s="168">
        <v>45.161715839999999</v>
      </c>
      <c r="AT25" s="168">
        <v>44.363013520000003</v>
      </c>
      <c r="AU25" s="168">
        <v>37.389759769999998</v>
      </c>
      <c r="AV25" s="168">
        <v>30.634489899999998</v>
      </c>
      <c r="AW25" s="168">
        <v>30.103727630000002</v>
      </c>
      <c r="AX25" s="168">
        <v>32.043393450000003</v>
      </c>
      <c r="AY25" s="168">
        <v>31.225181160000002</v>
      </c>
      <c r="AZ25" s="168">
        <v>31.140162459999999</v>
      </c>
      <c r="BA25" s="168">
        <v>29.99925339</v>
      </c>
      <c r="BB25" s="168">
        <v>28.906064099999998</v>
      </c>
      <c r="BC25" s="168">
        <v>32.092864290000001</v>
      </c>
      <c r="BD25" s="168">
        <v>38.943129999999996</v>
      </c>
      <c r="BE25" s="168">
        <v>47.477249999999998</v>
      </c>
      <c r="BF25" s="258">
        <v>45.43045</v>
      </c>
      <c r="BG25" s="258">
        <v>38.599240000000002</v>
      </c>
      <c r="BH25" s="258">
        <v>30.760020000000001</v>
      </c>
      <c r="BI25" s="258">
        <v>30.57422</v>
      </c>
      <c r="BJ25" s="258">
        <v>31.922619999999998</v>
      </c>
      <c r="BK25" s="258">
        <v>31.50395</v>
      </c>
      <c r="BL25" s="258">
        <v>29.31418</v>
      </c>
      <c r="BM25" s="258">
        <v>27.62266</v>
      </c>
      <c r="BN25" s="258">
        <v>25.98263</v>
      </c>
      <c r="BO25" s="258">
        <v>30.28942</v>
      </c>
      <c r="BP25" s="258">
        <v>37.70093</v>
      </c>
      <c r="BQ25" s="258">
        <v>47.134700000000002</v>
      </c>
      <c r="BR25" s="258">
        <v>45.25329</v>
      </c>
      <c r="BS25" s="258">
        <v>36.828060000000001</v>
      </c>
      <c r="BT25" s="258">
        <v>29.539090000000002</v>
      </c>
      <c r="BU25" s="258">
        <v>28.72906</v>
      </c>
      <c r="BV25" s="258">
        <v>31.223210000000002</v>
      </c>
    </row>
    <row r="26" spans="1:74" ht="11.15" customHeight="1" x14ac:dyDescent="0.25">
      <c r="A26" s="61" t="s">
        <v>523</v>
      </c>
      <c r="B26" s="147" t="s">
        <v>415</v>
      </c>
      <c r="C26" s="168">
        <v>4.7996774194</v>
      </c>
      <c r="D26" s="168">
        <v>4.8323571429000003</v>
      </c>
      <c r="E26" s="168">
        <v>4.8544838710000002</v>
      </c>
      <c r="F26" s="168">
        <v>4.8779666666999999</v>
      </c>
      <c r="G26" s="168">
        <v>4.9151935483999996</v>
      </c>
      <c r="H26" s="168">
        <v>4.9287666666999996</v>
      </c>
      <c r="I26" s="168">
        <v>4.9559677419000003</v>
      </c>
      <c r="J26" s="168">
        <v>5.0764516128999997</v>
      </c>
      <c r="K26" s="168">
        <v>5.0958666667000001</v>
      </c>
      <c r="L26" s="168">
        <v>5.1406129032000001</v>
      </c>
      <c r="M26" s="168">
        <v>5.2248999999999999</v>
      </c>
      <c r="N26" s="168">
        <v>5.2190322581000004</v>
      </c>
      <c r="O26" s="168">
        <v>5.1500322581000004</v>
      </c>
      <c r="P26" s="168">
        <v>5.1440000000000001</v>
      </c>
      <c r="Q26" s="168">
        <v>5.1533225806000003</v>
      </c>
      <c r="R26" s="168">
        <v>5.0179</v>
      </c>
      <c r="S26" s="168">
        <v>4.7192903226</v>
      </c>
      <c r="T26" s="168">
        <v>4.7866</v>
      </c>
      <c r="U26" s="168">
        <v>4.8713225806000002</v>
      </c>
      <c r="V26" s="168">
        <v>4.8556129031999999</v>
      </c>
      <c r="W26" s="168">
        <v>4.8608333332999996</v>
      </c>
      <c r="X26" s="168">
        <v>4.8237741935000003</v>
      </c>
      <c r="Y26" s="168">
        <v>4.9724000000000004</v>
      </c>
      <c r="Z26" s="168">
        <v>4.9799677419000004</v>
      </c>
      <c r="AA26" s="168">
        <v>5.1234516129000003</v>
      </c>
      <c r="AB26" s="168">
        <v>4.7450714286000002</v>
      </c>
      <c r="AC26" s="168">
        <v>5.1655161290000002</v>
      </c>
      <c r="AD26" s="168">
        <v>5.2099333333000004</v>
      </c>
      <c r="AE26" s="168">
        <v>5.2053548386999999</v>
      </c>
      <c r="AF26" s="168">
        <v>5.1885666666999999</v>
      </c>
      <c r="AG26" s="168">
        <v>5.2284516128999998</v>
      </c>
      <c r="AH26" s="168">
        <v>5.2515483870999997</v>
      </c>
      <c r="AI26" s="168">
        <v>5.2404666666999997</v>
      </c>
      <c r="AJ26" s="168">
        <v>5.3319999999999999</v>
      </c>
      <c r="AK26" s="168">
        <v>5.3816666667000002</v>
      </c>
      <c r="AL26" s="168">
        <v>5.3955806451999999</v>
      </c>
      <c r="AM26" s="168">
        <v>5.2564193548000002</v>
      </c>
      <c r="AN26" s="168">
        <v>5.2209285714</v>
      </c>
      <c r="AO26" s="168">
        <v>5.2989354839000002</v>
      </c>
      <c r="AP26" s="168">
        <v>5.3507333333</v>
      </c>
      <c r="AQ26" s="168">
        <v>5.4150967742000002</v>
      </c>
      <c r="AR26" s="168">
        <v>5.4577</v>
      </c>
      <c r="AS26" s="168">
        <v>5.4719354839000003</v>
      </c>
      <c r="AT26" s="168">
        <v>5.5030645161000002</v>
      </c>
      <c r="AU26" s="168">
        <v>5.5699666667000001</v>
      </c>
      <c r="AV26" s="168">
        <v>5.5762903226000002</v>
      </c>
      <c r="AW26" s="168">
        <v>5.5977666667000001</v>
      </c>
      <c r="AX26" s="168">
        <v>5.4673225806000003</v>
      </c>
      <c r="AY26" s="168">
        <v>5.6175806452000003</v>
      </c>
      <c r="AZ26" s="168">
        <v>5.6279642857000001</v>
      </c>
      <c r="BA26" s="168">
        <v>5.6927419355</v>
      </c>
      <c r="BB26" s="168">
        <v>5.6926333332999999</v>
      </c>
      <c r="BC26" s="168">
        <v>5.6826739999999996</v>
      </c>
      <c r="BD26" s="168">
        <v>5.7027539999999997</v>
      </c>
      <c r="BE26" s="168">
        <v>5.7128560000000004</v>
      </c>
      <c r="BF26" s="258">
        <v>5.7153080000000003</v>
      </c>
      <c r="BG26" s="258">
        <v>5.7082379999999997</v>
      </c>
      <c r="BH26" s="258">
        <v>5.7133839999999996</v>
      </c>
      <c r="BI26" s="258">
        <v>5.7296100000000001</v>
      </c>
      <c r="BJ26" s="258">
        <v>5.7379379999999998</v>
      </c>
      <c r="BK26" s="258">
        <v>5.7440490000000004</v>
      </c>
      <c r="BL26" s="258">
        <v>5.7486290000000002</v>
      </c>
      <c r="BM26" s="258">
        <v>5.7497590000000001</v>
      </c>
      <c r="BN26" s="258">
        <v>5.7472289999999999</v>
      </c>
      <c r="BO26" s="258">
        <v>5.7393340000000004</v>
      </c>
      <c r="BP26" s="258">
        <v>5.7378</v>
      </c>
      <c r="BQ26" s="258">
        <v>5.7414849999999999</v>
      </c>
      <c r="BR26" s="258">
        <v>5.7444730000000002</v>
      </c>
      <c r="BS26" s="258">
        <v>5.7501819999999997</v>
      </c>
      <c r="BT26" s="258">
        <v>5.7634189999999998</v>
      </c>
      <c r="BU26" s="258">
        <v>5.7831429999999999</v>
      </c>
      <c r="BV26" s="258">
        <v>5.8006700000000002</v>
      </c>
    </row>
    <row r="27" spans="1:74" ht="11.15" customHeight="1" x14ac:dyDescent="0.25">
      <c r="A27" s="61" t="s">
        <v>527</v>
      </c>
      <c r="B27" s="147" t="s">
        <v>789</v>
      </c>
      <c r="C27" s="168">
        <v>3.6702903226000001</v>
      </c>
      <c r="D27" s="168">
        <v>3.5776071428999998</v>
      </c>
      <c r="E27" s="168">
        <v>3.1120645160999998</v>
      </c>
      <c r="F27" s="168">
        <v>2.3922333333000001</v>
      </c>
      <c r="G27" s="168">
        <v>2.2204516128999998</v>
      </c>
      <c r="H27" s="168">
        <v>2.2827333332999999</v>
      </c>
      <c r="I27" s="168">
        <v>2.5102903226</v>
      </c>
      <c r="J27" s="168">
        <v>2.5509354839</v>
      </c>
      <c r="K27" s="168">
        <v>2.3775666666999999</v>
      </c>
      <c r="L27" s="168">
        <v>2.4059677419000001</v>
      </c>
      <c r="M27" s="168">
        <v>3.0417666667000001</v>
      </c>
      <c r="N27" s="168">
        <v>3.3715806451999999</v>
      </c>
      <c r="O27" s="168">
        <v>3.6158709676999998</v>
      </c>
      <c r="P27" s="168">
        <v>3.5576206896999998</v>
      </c>
      <c r="Q27" s="168">
        <v>2.9310322581000001</v>
      </c>
      <c r="R27" s="168">
        <v>2.4897999999999998</v>
      </c>
      <c r="S27" s="168">
        <v>2.2030645161</v>
      </c>
      <c r="T27" s="168">
        <v>2.3456000000000001</v>
      </c>
      <c r="U27" s="168">
        <v>2.6459999999999999</v>
      </c>
      <c r="V27" s="168">
        <v>2.5727096773999998</v>
      </c>
      <c r="W27" s="168">
        <v>2.3704666667000001</v>
      </c>
      <c r="X27" s="168">
        <v>2.4781612903000001</v>
      </c>
      <c r="Y27" s="168">
        <v>2.7101999999999999</v>
      </c>
      <c r="Z27" s="168">
        <v>3.4643548386999998</v>
      </c>
      <c r="AA27" s="168">
        <v>4.0348387096999998</v>
      </c>
      <c r="AB27" s="168">
        <v>4.1603571428999997</v>
      </c>
      <c r="AC27" s="168">
        <v>3.1533548386999999</v>
      </c>
      <c r="AD27" s="168">
        <v>2.7605</v>
      </c>
      <c r="AE27" s="168">
        <v>2.4778709676999999</v>
      </c>
      <c r="AF27" s="168">
        <v>2.7263000000000002</v>
      </c>
      <c r="AG27" s="168">
        <v>2.8503870968</v>
      </c>
      <c r="AH27" s="168">
        <v>2.8768709676999999</v>
      </c>
      <c r="AI27" s="168">
        <v>2.5985</v>
      </c>
      <c r="AJ27" s="168">
        <v>2.6568387097000001</v>
      </c>
      <c r="AK27" s="168">
        <v>3.3141666666999998</v>
      </c>
      <c r="AL27" s="168">
        <v>3.5977419355000002</v>
      </c>
      <c r="AM27" s="168">
        <v>4.2678064516000003</v>
      </c>
      <c r="AN27" s="168">
        <v>4.0270714286000002</v>
      </c>
      <c r="AO27" s="168">
        <v>3.3050645160999998</v>
      </c>
      <c r="AP27" s="168">
        <v>2.9068666667</v>
      </c>
      <c r="AQ27" s="168">
        <v>2.6644838709999998</v>
      </c>
      <c r="AR27" s="168">
        <v>2.8460999999999999</v>
      </c>
      <c r="AS27" s="168">
        <v>3.0691612902999998</v>
      </c>
      <c r="AT27" s="168">
        <v>3.0412903226000001</v>
      </c>
      <c r="AU27" s="168">
        <v>2.8099333333000001</v>
      </c>
      <c r="AV27" s="168">
        <v>2.8113548386999998</v>
      </c>
      <c r="AW27" s="168">
        <v>3.4047666667000001</v>
      </c>
      <c r="AX27" s="168">
        <v>4.018516129</v>
      </c>
      <c r="AY27" s="168">
        <v>3.9314838710000002</v>
      </c>
      <c r="AZ27" s="168">
        <v>3.8839642856999999</v>
      </c>
      <c r="BA27" s="168">
        <v>3.5806451613000001</v>
      </c>
      <c r="BB27" s="168">
        <v>2.9732333333000001</v>
      </c>
      <c r="BC27" s="168">
        <v>2.8457880000000002</v>
      </c>
      <c r="BD27" s="168">
        <v>2.978815</v>
      </c>
      <c r="BE27" s="168">
        <v>3.25807</v>
      </c>
      <c r="BF27" s="258">
        <v>3.1765789999999998</v>
      </c>
      <c r="BG27" s="258">
        <v>2.967835</v>
      </c>
      <c r="BH27" s="258">
        <v>2.8893559999999998</v>
      </c>
      <c r="BI27" s="258">
        <v>3.4382510000000002</v>
      </c>
      <c r="BJ27" s="258">
        <v>4.0727099999999998</v>
      </c>
      <c r="BK27" s="258">
        <v>4.2944269999999998</v>
      </c>
      <c r="BL27" s="258">
        <v>3.9880710000000001</v>
      </c>
      <c r="BM27" s="258">
        <v>3.4547759999999998</v>
      </c>
      <c r="BN27" s="258">
        <v>2.8787470000000002</v>
      </c>
      <c r="BO27" s="258">
        <v>2.712351</v>
      </c>
      <c r="BP27" s="258">
        <v>2.887384</v>
      </c>
      <c r="BQ27" s="258">
        <v>3.2242310000000001</v>
      </c>
      <c r="BR27" s="258">
        <v>3.1587559999999999</v>
      </c>
      <c r="BS27" s="258">
        <v>2.8827660000000002</v>
      </c>
      <c r="BT27" s="258">
        <v>2.8353730000000001</v>
      </c>
      <c r="BU27" s="258">
        <v>3.3626990000000001</v>
      </c>
      <c r="BV27" s="258">
        <v>4.049893</v>
      </c>
    </row>
    <row r="28" spans="1:74" ht="11.15" customHeight="1" x14ac:dyDescent="0.25">
      <c r="A28" s="61" t="s">
        <v>535</v>
      </c>
      <c r="B28" s="147" t="s">
        <v>416</v>
      </c>
      <c r="C28" s="168">
        <v>0.14564516128999999</v>
      </c>
      <c r="D28" s="168">
        <v>0.14564285714</v>
      </c>
      <c r="E28" s="168">
        <v>0.14564516128999999</v>
      </c>
      <c r="F28" s="168">
        <v>0.14563333333</v>
      </c>
      <c r="G28" s="168">
        <v>0.14564516128999999</v>
      </c>
      <c r="H28" s="168">
        <v>0.14563333333</v>
      </c>
      <c r="I28" s="168">
        <v>0.14564516128999999</v>
      </c>
      <c r="J28" s="168">
        <v>0.14564516128999999</v>
      </c>
      <c r="K28" s="168">
        <v>0.14563333333</v>
      </c>
      <c r="L28" s="168">
        <v>0.14564516128999999</v>
      </c>
      <c r="M28" s="168">
        <v>0.14563333333</v>
      </c>
      <c r="N28" s="168">
        <v>0.14564516128999999</v>
      </c>
      <c r="O28" s="168">
        <v>0.13425806452</v>
      </c>
      <c r="P28" s="168">
        <v>0.13424137930999999</v>
      </c>
      <c r="Q28" s="168">
        <v>0.13425806452</v>
      </c>
      <c r="R28" s="168">
        <v>0.13423333333000001</v>
      </c>
      <c r="S28" s="168">
        <v>0.13425806452</v>
      </c>
      <c r="T28" s="168">
        <v>0.13423333333000001</v>
      </c>
      <c r="U28" s="168">
        <v>0.13425806452</v>
      </c>
      <c r="V28" s="168">
        <v>0.13425806452</v>
      </c>
      <c r="W28" s="168">
        <v>0.13423333333000001</v>
      </c>
      <c r="X28" s="168">
        <v>0.13425806452</v>
      </c>
      <c r="Y28" s="168">
        <v>0.13423333333000001</v>
      </c>
      <c r="Z28" s="168">
        <v>0.13425806452</v>
      </c>
      <c r="AA28" s="168">
        <v>0.14925806452000001</v>
      </c>
      <c r="AB28" s="168">
        <v>0.14924999999999999</v>
      </c>
      <c r="AC28" s="168">
        <v>0.14925806452000001</v>
      </c>
      <c r="AD28" s="168">
        <v>0.14923333333</v>
      </c>
      <c r="AE28" s="168">
        <v>0.14925806452000001</v>
      </c>
      <c r="AF28" s="168">
        <v>0.14923333333</v>
      </c>
      <c r="AG28" s="168">
        <v>0.14925806452000001</v>
      </c>
      <c r="AH28" s="168">
        <v>0.14925806452000001</v>
      </c>
      <c r="AI28" s="168">
        <v>0.14923333333</v>
      </c>
      <c r="AJ28" s="168">
        <v>0.14925806452000001</v>
      </c>
      <c r="AK28" s="168">
        <v>0.14923333333</v>
      </c>
      <c r="AL28" s="168">
        <v>0.14925806452000001</v>
      </c>
      <c r="AM28" s="168">
        <v>0.14561290323000001</v>
      </c>
      <c r="AN28" s="168">
        <v>0.14560714286000001</v>
      </c>
      <c r="AO28" s="168">
        <v>0.14561290323000001</v>
      </c>
      <c r="AP28" s="168">
        <v>0.14563333333</v>
      </c>
      <c r="AQ28" s="168">
        <v>0.14561290323000001</v>
      </c>
      <c r="AR28" s="168">
        <v>0.14563333333</v>
      </c>
      <c r="AS28" s="168">
        <v>0.14561290323000001</v>
      </c>
      <c r="AT28" s="168">
        <v>0.14561290323000001</v>
      </c>
      <c r="AU28" s="168">
        <v>0.14560000000000001</v>
      </c>
      <c r="AV28" s="168">
        <v>0.14561290323000001</v>
      </c>
      <c r="AW28" s="168">
        <v>0.14560000000000001</v>
      </c>
      <c r="AX28" s="168">
        <v>0.14561290323000001</v>
      </c>
      <c r="AY28" s="168">
        <v>0.14561290323000001</v>
      </c>
      <c r="AZ28" s="168">
        <v>0.14560714286000001</v>
      </c>
      <c r="BA28" s="168">
        <v>0.14561290323000001</v>
      </c>
      <c r="BB28" s="168">
        <v>0.14560000000000001</v>
      </c>
      <c r="BC28" s="168">
        <v>0.14561290323000001</v>
      </c>
      <c r="BD28" s="168">
        <v>0.14561289999999999</v>
      </c>
      <c r="BE28" s="168">
        <v>0.14561289999999999</v>
      </c>
      <c r="BF28" s="258">
        <v>0.14561289999999999</v>
      </c>
      <c r="BG28" s="258">
        <v>0.14561289999999999</v>
      </c>
      <c r="BH28" s="258">
        <v>0.14561289999999999</v>
      </c>
      <c r="BI28" s="258">
        <v>0.14561289999999999</v>
      </c>
      <c r="BJ28" s="258">
        <v>0.14561289999999999</v>
      </c>
      <c r="BK28" s="258">
        <v>0.14561289999999999</v>
      </c>
      <c r="BL28" s="258">
        <v>0.14561289999999999</v>
      </c>
      <c r="BM28" s="258">
        <v>0.14561289999999999</v>
      </c>
      <c r="BN28" s="258">
        <v>0.14561289999999999</v>
      </c>
      <c r="BO28" s="258">
        <v>0.14561289999999999</v>
      </c>
      <c r="BP28" s="258">
        <v>0.14561289999999999</v>
      </c>
      <c r="BQ28" s="258">
        <v>0.14561289999999999</v>
      </c>
      <c r="BR28" s="258">
        <v>0.14561289999999999</v>
      </c>
      <c r="BS28" s="258">
        <v>0.14561289999999999</v>
      </c>
      <c r="BT28" s="258">
        <v>0.14561289999999999</v>
      </c>
      <c r="BU28" s="258">
        <v>0.14561289999999999</v>
      </c>
      <c r="BV28" s="258">
        <v>0.14561289999999999</v>
      </c>
    </row>
    <row r="29" spans="1:74" ht="11.15" customHeight="1" x14ac:dyDescent="0.25">
      <c r="A29" s="61" t="s">
        <v>526</v>
      </c>
      <c r="B29" s="147" t="s">
        <v>761</v>
      </c>
      <c r="C29" s="168">
        <v>110.46132258</v>
      </c>
      <c r="D29" s="168">
        <v>107.82567856999999</v>
      </c>
      <c r="E29" s="168">
        <v>94.445516128999998</v>
      </c>
      <c r="F29" s="168">
        <v>73.746166666999997</v>
      </c>
      <c r="G29" s="168">
        <v>68.838225805999997</v>
      </c>
      <c r="H29" s="168">
        <v>70.644666666999996</v>
      </c>
      <c r="I29" s="168">
        <v>77.222709676999997</v>
      </c>
      <c r="J29" s="168">
        <v>78.513677419000004</v>
      </c>
      <c r="K29" s="168">
        <v>73.541733332999996</v>
      </c>
      <c r="L29" s="168">
        <v>74.404645161000005</v>
      </c>
      <c r="M29" s="168">
        <v>92.791799999999995</v>
      </c>
      <c r="N29" s="168">
        <v>102.28116129</v>
      </c>
      <c r="O29" s="168">
        <v>107.11458064999999</v>
      </c>
      <c r="P29" s="168">
        <v>105.46613793</v>
      </c>
      <c r="Q29" s="168">
        <v>87.806129032000001</v>
      </c>
      <c r="R29" s="168">
        <v>75.228266667</v>
      </c>
      <c r="S29" s="168">
        <v>66.843903225999995</v>
      </c>
      <c r="T29" s="168">
        <v>70.930466667000005</v>
      </c>
      <c r="U29" s="168">
        <v>79.486741934999998</v>
      </c>
      <c r="V29" s="168">
        <v>77.404354839000007</v>
      </c>
      <c r="W29" s="168">
        <v>71.706000000000003</v>
      </c>
      <c r="X29" s="168">
        <v>74.706193548000002</v>
      </c>
      <c r="Y29" s="168">
        <v>81.398133333000004</v>
      </c>
      <c r="Z29" s="168">
        <v>102.67180645000001</v>
      </c>
      <c r="AA29" s="168">
        <v>107.60052468000001</v>
      </c>
      <c r="AB29" s="168">
        <v>110.60012807</v>
      </c>
      <c r="AC29" s="168">
        <v>85.141643262000002</v>
      </c>
      <c r="AD29" s="168">
        <v>75.688151633000004</v>
      </c>
      <c r="AE29" s="168">
        <v>68.230197390000001</v>
      </c>
      <c r="AF29" s="168">
        <v>74.685739162999994</v>
      </c>
      <c r="AG29" s="168">
        <v>77.918028386000003</v>
      </c>
      <c r="AH29" s="168">
        <v>78.568333387999999</v>
      </c>
      <c r="AI29" s="168">
        <v>71.195155803000006</v>
      </c>
      <c r="AJ29" s="168">
        <v>72.838932256999996</v>
      </c>
      <c r="AK29" s="168">
        <v>89.315778066999997</v>
      </c>
      <c r="AL29" s="168">
        <v>96.786573450999995</v>
      </c>
      <c r="AM29" s="168">
        <v>115.86091442</v>
      </c>
      <c r="AN29" s="168">
        <v>109.32575489</v>
      </c>
      <c r="AO29" s="168">
        <v>89.725416840999998</v>
      </c>
      <c r="AP29" s="168">
        <v>78.915084100000001</v>
      </c>
      <c r="AQ29" s="168">
        <v>72.334757060000001</v>
      </c>
      <c r="AR29" s="168">
        <v>77.265155902999993</v>
      </c>
      <c r="AS29" s="168">
        <v>83.320844871999995</v>
      </c>
      <c r="AT29" s="168">
        <v>82.564594165000003</v>
      </c>
      <c r="AU29" s="168">
        <v>76.283393102999995</v>
      </c>
      <c r="AV29" s="168">
        <v>76.321651189999997</v>
      </c>
      <c r="AW29" s="168">
        <v>92.431394296999997</v>
      </c>
      <c r="AX29" s="168">
        <v>109.0931999</v>
      </c>
      <c r="AY29" s="168">
        <v>106.73114889999999</v>
      </c>
      <c r="AZ29" s="168">
        <v>105.4407696</v>
      </c>
      <c r="BA29" s="168">
        <v>97.206253390000001</v>
      </c>
      <c r="BB29" s="168">
        <v>80.716664100000003</v>
      </c>
      <c r="BC29" s="168">
        <v>76.238403194</v>
      </c>
      <c r="BD29" s="168">
        <v>79.744809900000007</v>
      </c>
      <c r="BE29" s="168">
        <v>86.746423899999996</v>
      </c>
      <c r="BF29" s="258">
        <v>84.651859999999999</v>
      </c>
      <c r="BG29" s="258">
        <v>79.413659999999993</v>
      </c>
      <c r="BH29" s="258">
        <v>77.340959999999995</v>
      </c>
      <c r="BI29" s="258">
        <v>91.286590000000004</v>
      </c>
      <c r="BJ29" s="258">
        <v>107.32599999999999</v>
      </c>
      <c r="BK29" s="258">
        <v>112.9906</v>
      </c>
      <c r="BL29" s="258">
        <v>105.2015</v>
      </c>
      <c r="BM29" s="258">
        <v>91.620949999999993</v>
      </c>
      <c r="BN29" s="258">
        <v>76.940730000000002</v>
      </c>
      <c r="BO29" s="258">
        <v>72.791169999999994</v>
      </c>
      <c r="BP29" s="258">
        <v>77.17689</v>
      </c>
      <c r="BQ29" s="258">
        <v>85.726489999999998</v>
      </c>
      <c r="BR29" s="258">
        <v>83.961010000000002</v>
      </c>
      <c r="BS29" s="258">
        <v>77.120729999999995</v>
      </c>
      <c r="BT29" s="258">
        <v>75.691599999999994</v>
      </c>
      <c r="BU29" s="258">
        <v>89.064790000000002</v>
      </c>
      <c r="BV29" s="258">
        <v>106.38379999999999</v>
      </c>
    </row>
    <row r="30" spans="1:74" ht="11.15" customHeight="1" x14ac:dyDescent="0.25">
      <c r="A30" s="61"/>
      <c r="B30" s="147"/>
      <c r="C30" s="168"/>
      <c r="D30" s="168"/>
      <c r="E30" s="168"/>
      <c r="F30" s="168"/>
      <c r="G30" s="168"/>
      <c r="H30" s="168"/>
      <c r="I30" s="168"/>
      <c r="J30" s="168"/>
      <c r="K30" s="168"/>
      <c r="L30" s="168"/>
      <c r="M30" s="168"/>
      <c r="N30" s="168"/>
      <c r="O30" s="168"/>
      <c r="P30" s="168"/>
      <c r="Q30" s="168"/>
      <c r="R30" s="168"/>
      <c r="S30" s="168"/>
      <c r="T30" s="168"/>
      <c r="U30" s="168"/>
      <c r="V30" s="168"/>
      <c r="W30" s="168"/>
      <c r="X30" s="168"/>
      <c r="Y30" s="168"/>
      <c r="Z30" s="168"/>
      <c r="AA30" s="168"/>
      <c r="AB30" s="168"/>
      <c r="AC30" s="168"/>
      <c r="AD30" s="168"/>
      <c r="AE30" s="168"/>
      <c r="AF30" s="168"/>
      <c r="AG30" s="168"/>
      <c r="AH30" s="168"/>
      <c r="AI30" s="168"/>
      <c r="AJ30" s="168"/>
      <c r="AK30" s="168"/>
      <c r="AL30" s="168"/>
      <c r="AM30" s="168"/>
      <c r="AN30" s="168"/>
      <c r="AO30" s="168"/>
      <c r="AP30" s="168"/>
      <c r="AQ30" s="168"/>
      <c r="AR30" s="168"/>
      <c r="AS30" s="168"/>
      <c r="AT30" s="168"/>
      <c r="AU30" s="168"/>
      <c r="AV30" s="168"/>
      <c r="AW30" s="168"/>
      <c r="AX30" s="168"/>
      <c r="AY30" s="168"/>
      <c r="AZ30" s="168"/>
      <c r="BA30" s="168"/>
      <c r="BB30" s="168"/>
      <c r="BC30" s="168"/>
      <c r="BD30" s="168"/>
      <c r="BE30" s="168"/>
      <c r="BF30" s="258"/>
      <c r="BG30" s="258"/>
      <c r="BH30" s="258"/>
      <c r="BI30" s="258"/>
      <c r="BJ30" s="168"/>
      <c r="BK30" s="168"/>
      <c r="BL30" s="168"/>
      <c r="BM30" s="168"/>
      <c r="BN30" s="168"/>
      <c r="BO30" s="168"/>
      <c r="BP30" s="168"/>
      <c r="BQ30" s="168"/>
      <c r="BR30" s="168"/>
      <c r="BS30" s="168"/>
      <c r="BT30" s="168"/>
      <c r="BU30" s="168"/>
      <c r="BV30" s="168"/>
    </row>
    <row r="31" spans="1:74" ht="11.15" customHeight="1" x14ac:dyDescent="0.25">
      <c r="A31" s="56"/>
      <c r="B31" s="62" t="s">
        <v>760</v>
      </c>
      <c r="C31" s="65"/>
      <c r="D31" s="65"/>
      <c r="E31" s="65"/>
      <c r="F31" s="65"/>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5"/>
      <c r="BC31" s="65"/>
      <c r="BD31" s="65"/>
      <c r="BE31" s="65"/>
      <c r="BF31" s="286"/>
      <c r="BG31" s="286"/>
      <c r="BH31" s="286"/>
      <c r="BI31" s="286"/>
      <c r="BJ31" s="286"/>
      <c r="BK31" s="286"/>
      <c r="BL31" s="286"/>
      <c r="BM31" s="286"/>
      <c r="BN31" s="286"/>
      <c r="BO31" s="286"/>
      <c r="BP31" s="286"/>
      <c r="BQ31" s="286"/>
      <c r="BR31" s="286"/>
      <c r="BS31" s="286"/>
      <c r="BT31" s="286"/>
      <c r="BU31" s="286"/>
      <c r="BV31" s="286"/>
    </row>
    <row r="32" spans="1:74" ht="11.15" customHeight="1" x14ac:dyDescent="0.25">
      <c r="A32" s="61" t="s">
        <v>519</v>
      </c>
      <c r="B32" s="147" t="s">
        <v>417</v>
      </c>
      <c r="C32" s="190">
        <v>1993.9960000000001</v>
      </c>
      <c r="D32" s="190">
        <v>1426.21</v>
      </c>
      <c r="E32" s="190">
        <v>1184.8900000000001</v>
      </c>
      <c r="F32" s="190">
        <v>1559.4010000000001</v>
      </c>
      <c r="G32" s="190">
        <v>2031.0309999999999</v>
      </c>
      <c r="H32" s="190">
        <v>2460.748</v>
      </c>
      <c r="I32" s="190">
        <v>2714.1959999999999</v>
      </c>
      <c r="J32" s="190">
        <v>2997.81</v>
      </c>
      <c r="K32" s="190">
        <v>3414.9389999999999</v>
      </c>
      <c r="L32" s="190">
        <v>3762.0430000000001</v>
      </c>
      <c r="M32" s="190">
        <v>3610.029</v>
      </c>
      <c r="N32" s="190">
        <v>3188.2429999999999</v>
      </c>
      <c r="O32" s="190">
        <v>2616.1750000000002</v>
      </c>
      <c r="P32" s="190">
        <v>2080.8829999999998</v>
      </c>
      <c r="Q32" s="190">
        <v>2029.3589999999999</v>
      </c>
      <c r="R32" s="190">
        <v>2332.4929999999999</v>
      </c>
      <c r="S32" s="190">
        <v>2777.5839999999998</v>
      </c>
      <c r="T32" s="190">
        <v>3133.0949999999998</v>
      </c>
      <c r="U32" s="190">
        <v>3293.549</v>
      </c>
      <c r="V32" s="190">
        <v>3522.2159999999999</v>
      </c>
      <c r="W32" s="190">
        <v>3839.8359999999998</v>
      </c>
      <c r="X32" s="190">
        <v>3928.5030000000002</v>
      </c>
      <c r="Y32" s="190">
        <v>3931.616</v>
      </c>
      <c r="Z32" s="190">
        <v>3340.9810000000002</v>
      </c>
      <c r="AA32" s="190">
        <v>2634.9670000000001</v>
      </c>
      <c r="AB32" s="190">
        <v>1859.2180000000001</v>
      </c>
      <c r="AC32" s="190">
        <v>1801.2249999999999</v>
      </c>
      <c r="AD32" s="190">
        <v>1975.0329999999999</v>
      </c>
      <c r="AE32" s="190">
        <v>2389.8910000000001</v>
      </c>
      <c r="AF32" s="190">
        <v>2585.1260000000002</v>
      </c>
      <c r="AG32" s="190">
        <v>2754.7139999999999</v>
      </c>
      <c r="AH32" s="190">
        <v>2917.268</v>
      </c>
      <c r="AI32" s="190">
        <v>3305.982</v>
      </c>
      <c r="AJ32" s="190">
        <v>3665.3850000000002</v>
      </c>
      <c r="AK32" s="190">
        <v>3532.7750000000001</v>
      </c>
      <c r="AL32" s="190">
        <v>3209.982</v>
      </c>
      <c r="AM32" s="190">
        <v>2215.9409999999998</v>
      </c>
      <c r="AN32" s="190">
        <v>1562.018</v>
      </c>
      <c r="AO32" s="190">
        <v>1401.4649999999999</v>
      </c>
      <c r="AP32" s="190">
        <v>1611.7650000000001</v>
      </c>
      <c r="AQ32" s="190">
        <v>2001.915</v>
      </c>
      <c r="AR32" s="190">
        <v>2325.3209999999999</v>
      </c>
      <c r="AS32" s="190">
        <v>2505.1219999999998</v>
      </c>
      <c r="AT32" s="190">
        <v>2709.4209999999998</v>
      </c>
      <c r="AU32" s="190">
        <v>3145.643</v>
      </c>
      <c r="AV32" s="190">
        <v>3569.3629999999998</v>
      </c>
      <c r="AW32" s="190">
        <v>3501.163</v>
      </c>
      <c r="AX32" s="190">
        <v>2927.0830000000001</v>
      </c>
      <c r="AY32" s="190">
        <v>2469.5819999999999</v>
      </c>
      <c r="AZ32" s="190">
        <v>2071.9119999999998</v>
      </c>
      <c r="BA32" s="190">
        <v>1849.635</v>
      </c>
      <c r="BB32" s="190">
        <v>2113.0859999999998</v>
      </c>
      <c r="BC32" s="190">
        <v>2553.165</v>
      </c>
      <c r="BD32" s="190">
        <v>2911.5369999999998</v>
      </c>
      <c r="BE32" s="190">
        <v>3051.2875714000002</v>
      </c>
      <c r="BF32" s="242">
        <v>3208.674</v>
      </c>
      <c r="BG32" s="242">
        <v>3549.585</v>
      </c>
      <c r="BH32" s="242">
        <v>3882.4090000000001</v>
      </c>
      <c r="BI32" s="242">
        <v>3783.8020000000001</v>
      </c>
      <c r="BJ32" s="242">
        <v>3209.5819999999999</v>
      </c>
      <c r="BK32" s="242">
        <v>2490.2820000000002</v>
      </c>
      <c r="BL32" s="242">
        <v>2014.6590000000001</v>
      </c>
      <c r="BM32" s="242">
        <v>1904.41</v>
      </c>
      <c r="BN32" s="242">
        <v>2220.6289999999999</v>
      </c>
      <c r="BO32" s="242">
        <v>2690.768</v>
      </c>
      <c r="BP32" s="242">
        <v>3027.7159999999999</v>
      </c>
      <c r="BQ32" s="242">
        <v>3182.672</v>
      </c>
      <c r="BR32" s="242">
        <v>3317.989</v>
      </c>
      <c r="BS32" s="242">
        <v>3651.0349999999999</v>
      </c>
      <c r="BT32" s="242">
        <v>3985.6869999999999</v>
      </c>
      <c r="BU32" s="242">
        <v>3932.9859999999999</v>
      </c>
      <c r="BV32" s="242">
        <v>3401.9639999999999</v>
      </c>
    </row>
    <row r="33" spans="1:74" ht="11.15" customHeight="1" x14ac:dyDescent="0.25">
      <c r="A33" s="471" t="s">
        <v>971</v>
      </c>
      <c r="B33" s="472" t="s">
        <v>976</v>
      </c>
      <c r="C33" s="190">
        <v>467.721</v>
      </c>
      <c r="D33" s="190">
        <v>311.51100000000002</v>
      </c>
      <c r="E33" s="190">
        <v>216.22300000000001</v>
      </c>
      <c r="F33" s="190">
        <v>294.22199999999998</v>
      </c>
      <c r="G33" s="190">
        <v>418.642</v>
      </c>
      <c r="H33" s="190">
        <v>537.44399999999996</v>
      </c>
      <c r="I33" s="190">
        <v>611.43700000000001</v>
      </c>
      <c r="J33" s="190">
        <v>724.87400000000002</v>
      </c>
      <c r="K33" s="190">
        <v>844.64700000000005</v>
      </c>
      <c r="L33" s="190">
        <v>932.38099999999997</v>
      </c>
      <c r="M33" s="190">
        <v>885.82100000000003</v>
      </c>
      <c r="N33" s="190">
        <v>763.80600000000004</v>
      </c>
      <c r="O33" s="190">
        <v>591.51300000000003</v>
      </c>
      <c r="P33" s="190">
        <v>437.649</v>
      </c>
      <c r="Q33" s="190">
        <v>385.30200000000002</v>
      </c>
      <c r="R33" s="190">
        <v>427.642</v>
      </c>
      <c r="S33" s="190">
        <v>553.024</v>
      </c>
      <c r="T33" s="190">
        <v>654.83199999999999</v>
      </c>
      <c r="U33" s="190">
        <v>721.28499999999997</v>
      </c>
      <c r="V33" s="190">
        <v>803.30200000000002</v>
      </c>
      <c r="W33" s="190">
        <v>889.8</v>
      </c>
      <c r="X33" s="190">
        <v>943.726</v>
      </c>
      <c r="Y33" s="190">
        <v>929.1</v>
      </c>
      <c r="Z33" s="190">
        <v>762.65899999999999</v>
      </c>
      <c r="AA33" s="190">
        <v>557.01900000000001</v>
      </c>
      <c r="AB33" s="190">
        <v>377.28300000000002</v>
      </c>
      <c r="AC33" s="190">
        <v>312.65199999999999</v>
      </c>
      <c r="AD33" s="190">
        <v>333.59699999999998</v>
      </c>
      <c r="AE33" s="190">
        <v>425.51</v>
      </c>
      <c r="AF33" s="190">
        <v>514.76300000000003</v>
      </c>
      <c r="AG33" s="190">
        <v>604.83100000000002</v>
      </c>
      <c r="AH33" s="190">
        <v>688.31500000000005</v>
      </c>
      <c r="AI33" s="190">
        <v>804.37800000000004</v>
      </c>
      <c r="AJ33" s="190">
        <v>904.35299999999995</v>
      </c>
      <c r="AK33" s="190">
        <v>841.98699999999997</v>
      </c>
      <c r="AL33" s="190">
        <v>765.726</v>
      </c>
      <c r="AM33" s="190">
        <v>503.01</v>
      </c>
      <c r="AN33" s="190">
        <v>331.68299999999999</v>
      </c>
      <c r="AO33" s="190">
        <v>242.15100000000001</v>
      </c>
      <c r="AP33" s="190">
        <v>259.29899999999998</v>
      </c>
      <c r="AQ33" s="190">
        <v>370.637</v>
      </c>
      <c r="AR33" s="190">
        <v>481.84500000000003</v>
      </c>
      <c r="AS33" s="190">
        <v>557.35299999999995</v>
      </c>
      <c r="AT33" s="190">
        <v>629.06200000000001</v>
      </c>
      <c r="AU33" s="190">
        <v>759.00300000000004</v>
      </c>
      <c r="AV33" s="190">
        <v>857.32299999999998</v>
      </c>
      <c r="AW33" s="190">
        <v>841.90499999999997</v>
      </c>
      <c r="AX33" s="190">
        <v>698.23500000000001</v>
      </c>
      <c r="AY33" s="190">
        <v>547.44799999999998</v>
      </c>
      <c r="AZ33" s="190">
        <v>422.834</v>
      </c>
      <c r="BA33" s="190">
        <v>334.17899999999997</v>
      </c>
      <c r="BB33" s="190">
        <v>418.238</v>
      </c>
      <c r="BC33" s="190">
        <v>551.75</v>
      </c>
      <c r="BD33" s="190">
        <v>643</v>
      </c>
      <c r="BE33" s="190">
        <v>688.14285714000005</v>
      </c>
      <c r="BF33" s="242">
        <v>750.65250000000003</v>
      </c>
      <c r="BG33" s="242">
        <v>847.58209999999997</v>
      </c>
      <c r="BH33" s="242">
        <v>913.25689999999997</v>
      </c>
      <c r="BI33" s="242">
        <v>878.08590000000004</v>
      </c>
      <c r="BJ33" s="242">
        <v>742.9873</v>
      </c>
      <c r="BK33" s="242">
        <v>564.78409999999997</v>
      </c>
      <c r="BL33" s="242">
        <v>420.34559999999999</v>
      </c>
      <c r="BM33" s="242">
        <v>354.3648</v>
      </c>
      <c r="BN33" s="242">
        <v>427.62849999999997</v>
      </c>
      <c r="BO33" s="242">
        <v>563.8492</v>
      </c>
      <c r="BP33" s="242">
        <v>667.27059999999994</v>
      </c>
      <c r="BQ33" s="242">
        <v>731.98559999999998</v>
      </c>
      <c r="BR33" s="242">
        <v>774.50419999999997</v>
      </c>
      <c r="BS33" s="242">
        <v>860.32820000000004</v>
      </c>
      <c r="BT33" s="242">
        <v>939.66499999999996</v>
      </c>
      <c r="BU33" s="242">
        <v>916.02499999999998</v>
      </c>
      <c r="BV33" s="242">
        <v>775.74919999999997</v>
      </c>
    </row>
    <row r="34" spans="1:74" ht="11.15" customHeight="1" x14ac:dyDescent="0.25">
      <c r="A34" s="471" t="s">
        <v>972</v>
      </c>
      <c r="B34" s="472" t="s">
        <v>977</v>
      </c>
      <c r="C34" s="190">
        <v>521.36400000000003</v>
      </c>
      <c r="D34" s="190">
        <v>337.01499999999999</v>
      </c>
      <c r="E34" s="190">
        <v>241.81299999999999</v>
      </c>
      <c r="F34" s="190">
        <v>305.166</v>
      </c>
      <c r="G34" s="190">
        <v>439.20800000000003</v>
      </c>
      <c r="H34" s="190">
        <v>579.34699999999998</v>
      </c>
      <c r="I34" s="190">
        <v>696.24599999999998</v>
      </c>
      <c r="J34" s="190">
        <v>834.22900000000004</v>
      </c>
      <c r="K34" s="190">
        <v>990.12099999999998</v>
      </c>
      <c r="L34" s="190">
        <v>1102.942</v>
      </c>
      <c r="M34" s="190">
        <v>1029.8109999999999</v>
      </c>
      <c r="N34" s="190">
        <v>884.81100000000004</v>
      </c>
      <c r="O34" s="190">
        <v>717.08199999999999</v>
      </c>
      <c r="P34" s="190">
        <v>541.07500000000005</v>
      </c>
      <c r="Q34" s="190">
        <v>471.33600000000001</v>
      </c>
      <c r="R34" s="190">
        <v>523.28800000000001</v>
      </c>
      <c r="S34" s="190">
        <v>640.524</v>
      </c>
      <c r="T34" s="190">
        <v>746.98599999999999</v>
      </c>
      <c r="U34" s="190">
        <v>827.11599999999999</v>
      </c>
      <c r="V34" s="190">
        <v>934.70100000000002</v>
      </c>
      <c r="W34" s="190">
        <v>1052.6420000000001</v>
      </c>
      <c r="X34" s="190">
        <v>1113.2</v>
      </c>
      <c r="Y34" s="190">
        <v>1107.643</v>
      </c>
      <c r="Z34" s="190">
        <v>917.51599999999996</v>
      </c>
      <c r="AA34" s="190">
        <v>692.38099999999997</v>
      </c>
      <c r="AB34" s="190">
        <v>453.46300000000002</v>
      </c>
      <c r="AC34" s="190">
        <v>395.23099999999999</v>
      </c>
      <c r="AD34" s="190">
        <v>437.99299999999999</v>
      </c>
      <c r="AE34" s="190">
        <v>531.67999999999995</v>
      </c>
      <c r="AF34" s="190">
        <v>629.53800000000001</v>
      </c>
      <c r="AG34" s="190">
        <v>720.101</v>
      </c>
      <c r="AH34" s="190">
        <v>827.45600000000002</v>
      </c>
      <c r="AI34" s="190">
        <v>965.71500000000003</v>
      </c>
      <c r="AJ34" s="190">
        <v>1075.3610000000001</v>
      </c>
      <c r="AK34" s="190">
        <v>1022.811</v>
      </c>
      <c r="AL34" s="190">
        <v>886.6</v>
      </c>
      <c r="AM34" s="190">
        <v>574.95299999999997</v>
      </c>
      <c r="AN34" s="190">
        <v>372.28699999999998</v>
      </c>
      <c r="AO34" s="190">
        <v>296.10599999999999</v>
      </c>
      <c r="AP34" s="190">
        <v>330.20800000000003</v>
      </c>
      <c r="AQ34" s="190">
        <v>444.25799999999998</v>
      </c>
      <c r="AR34" s="190">
        <v>557.01099999999997</v>
      </c>
      <c r="AS34" s="190">
        <v>648.32299999999998</v>
      </c>
      <c r="AT34" s="190">
        <v>767.01400000000001</v>
      </c>
      <c r="AU34" s="190">
        <v>916.58699999999999</v>
      </c>
      <c r="AV34" s="190">
        <v>1053.441</v>
      </c>
      <c r="AW34" s="190">
        <v>1030.375</v>
      </c>
      <c r="AX34" s="190">
        <v>831.31100000000004</v>
      </c>
      <c r="AY34" s="190">
        <v>660.15</v>
      </c>
      <c r="AZ34" s="190">
        <v>518.22699999999998</v>
      </c>
      <c r="BA34" s="190">
        <v>416.673</v>
      </c>
      <c r="BB34" s="190">
        <v>482.27800000000002</v>
      </c>
      <c r="BC34" s="190">
        <v>592.23400000000004</v>
      </c>
      <c r="BD34" s="190">
        <v>705</v>
      </c>
      <c r="BE34" s="190">
        <v>784.42857143000003</v>
      </c>
      <c r="BF34" s="242">
        <v>890.19320000000005</v>
      </c>
      <c r="BG34" s="242">
        <v>1025.962</v>
      </c>
      <c r="BH34" s="242">
        <v>1140.0139999999999</v>
      </c>
      <c r="BI34" s="242">
        <v>1097.134</v>
      </c>
      <c r="BJ34" s="242">
        <v>883.30430000000001</v>
      </c>
      <c r="BK34" s="242">
        <v>661.59979999999996</v>
      </c>
      <c r="BL34" s="242">
        <v>502.25060000000002</v>
      </c>
      <c r="BM34" s="242">
        <v>429.255</v>
      </c>
      <c r="BN34" s="242">
        <v>492.90030000000002</v>
      </c>
      <c r="BO34" s="242">
        <v>619.36019999999996</v>
      </c>
      <c r="BP34" s="242">
        <v>728.85720000000003</v>
      </c>
      <c r="BQ34" s="242">
        <v>804.89229999999998</v>
      </c>
      <c r="BR34" s="242">
        <v>893.4271</v>
      </c>
      <c r="BS34" s="242">
        <v>1014.314</v>
      </c>
      <c r="BT34" s="242">
        <v>1125.434</v>
      </c>
      <c r="BU34" s="242">
        <v>1105.527</v>
      </c>
      <c r="BV34" s="242">
        <v>920.47519999999997</v>
      </c>
    </row>
    <row r="35" spans="1:74" ht="11.15" customHeight="1" x14ac:dyDescent="0.25">
      <c r="A35" s="471" t="s">
        <v>973</v>
      </c>
      <c r="B35" s="472" t="s">
        <v>978</v>
      </c>
      <c r="C35" s="190">
        <v>696.52300000000002</v>
      </c>
      <c r="D35" s="190">
        <v>562.56100000000004</v>
      </c>
      <c r="E35" s="190">
        <v>519.04499999999996</v>
      </c>
      <c r="F35" s="190">
        <v>695.03499999999997</v>
      </c>
      <c r="G35" s="190">
        <v>825.66899999999998</v>
      </c>
      <c r="H35" s="190">
        <v>917.25599999999997</v>
      </c>
      <c r="I35" s="190">
        <v>941.72699999999998</v>
      </c>
      <c r="J35" s="190">
        <v>948.79399999999998</v>
      </c>
      <c r="K35" s="190">
        <v>1049.0540000000001</v>
      </c>
      <c r="L35" s="190">
        <v>1191.8009999999999</v>
      </c>
      <c r="M35" s="190">
        <v>1180.4459999999999</v>
      </c>
      <c r="N35" s="190">
        <v>1094.683</v>
      </c>
      <c r="O35" s="190">
        <v>934.55100000000004</v>
      </c>
      <c r="P35" s="190">
        <v>777.98900000000003</v>
      </c>
      <c r="Q35" s="190">
        <v>856.99599999999998</v>
      </c>
      <c r="R35" s="190">
        <v>1021.981</v>
      </c>
      <c r="S35" s="190">
        <v>1140.3</v>
      </c>
      <c r="T35" s="190">
        <v>1221.2280000000001</v>
      </c>
      <c r="U35" s="190">
        <v>1206.979</v>
      </c>
      <c r="V35" s="190">
        <v>1233.355</v>
      </c>
      <c r="W35" s="190">
        <v>1312.67</v>
      </c>
      <c r="X35" s="190">
        <v>1280.971</v>
      </c>
      <c r="Y35" s="190">
        <v>1312.672</v>
      </c>
      <c r="Z35" s="190">
        <v>1155.134</v>
      </c>
      <c r="AA35" s="190">
        <v>944.577</v>
      </c>
      <c r="AB35" s="190">
        <v>679.43299999999999</v>
      </c>
      <c r="AC35" s="190">
        <v>760.14800000000002</v>
      </c>
      <c r="AD35" s="190">
        <v>832.26900000000001</v>
      </c>
      <c r="AE35" s="190">
        <v>978.79600000000005</v>
      </c>
      <c r="AF35" s="190">
        <v>993.36500000000001</v>
      </c>
      <c r="AG35" s="190">
        <v>973.06899999999996</v>
      </c>
      <c r="AH35" s="190">
        <v>939.52200000000005</v>
      </c>
      <c r="AI35" s="190">
        <v>1052.7349999999999</v>
      </c>
      <c r="AJ35" s="190">
        <v>1184.701</v>
      </c>
      <c r="AK35" s="190">
        <v>1169.171</v>
      </c>
      <c r="AL35" s="190">
        <v>1142.665</v>
      </c>
      <c r="AM35" s="190">
        <v>793.52800000000002</v>
      </c>
      <c r="AN35" s="190">
        <v>580.62400000000002</v>
      </c>
      <c r="AO35" s="190">
        <v>587.35799999999995</v>
      </c>
      <c r="AP35" s="190">
        <v>731.01900000000001</v>
      </c>
      <c r="AQ35" s="190">
        <v>840.63300000000004</v>
      </c>
      <c r="AR35" s="190">
        <v>884.80700000000002</v>
      </c>
      <c r="AS35" s="190">
        <v>871.65099999999995</v>
      </c>
      <c r="AT35" s="190">
        <v>883.95500000000004</v>
      </c>
      <c r="AU35" s="190">
        <v>1006.276</v>
      </c>
      <c r="AV35" s="190">
        <v>1170.046</v>
      </c>
      <c r="AW35" s="190">
        <v>1178.827</v>
      </c>
      <c r="AX35" s="190">
        <v>1041.6020000000001</v>
      </c>
      <c r="AY35" s="190">
        <v>979.65899999999999</v>
      </c>
      <c r="AZ35" s="190">
        <v>919.44899999999996</v>
      </c>
      <c r="BA35" s="190">
        <v>918.64499999999998</v>
      </c>
      <c r="BB35" s="190">
        <v>982.49800000000005</v>
      </c>
      <c r="BC35" s="190">
        <v>1083.0820000000001</v>
      </c>
      <c r="BD35" s="190">
        <v>1144</v>
      </c>
      <c r="BE35" s="190">
        <v>1124.8571429000001</v>
      </c>
      <c r="BF35" s="242">
        <v>1090.636</v>
      </c>
      <c r="BG35" s="242">
        <v>1165.3820000000001</v>
      </c>
      <c r="BH35" s="242">
        <v>1285.1880000000001</v>
      </c>
      <c r="BI35" s="242">
        <v>1281.511</v>
      </c>
      <c r="BJ35" s="242">
        <v>1132.3050000000001</v>
      </c>
      <c r="BK35" s="242">
        <v>908.82680000000005</v>
      </c>
      <c r="BL35" s="242">
        <v>779.01499999999999</v>
      </c>
      <c r="BM35" s="242">
        <v>815.41189999999995</v>
      </c>
      <c r="BN35" s="242">
        <v>964.54330000000004</v>
      </c>
      <c r="BO35" s="242">
        <v>1106.7860000000001</v>
      </c>
      <c r="BP35" s="242">
        <v>1168.4949999999999</v>
      </c>
      <c r="BQ35" s="242">
        <v>1144.1890000000001</v>
      </c>
      <c r="BR35" s="242">
        <v>1123.625</v>
      </c>
      <c r="BS35" s="242">
        <v>1212.8630000000001</v>
      </c>
      <c r="BT35" s="242">
        <v>1321.5930000000001</v>
      </c>
      <c r="BU35" s="242">
        <v>1327.998</v>
      </c>
      <c r="BV35" s="242">
        <v>1197.877</v>
      </c>
    </row>
    <row r="36" spans="1:74" ht="11.15" customHeight="1" x14ac:dyDescent="0.25">
      <c r="A36" s="471" t="s">
        <v>974</v>
      </c>
      <c r="B36" s="472" t="s">
        <v>979</v>
      </c>
      <c r="C36" s="190">
        <v>103.471</v>
      </c>
      <c r="D36" s="190">
        <v>73.132000000000005</v>
      </c>
      <c r="E36" s="190">
        <v>63.338999999999999</v>
      </c>
      <c r="F36" s="190">
        <v>76.438000000000002</v>
      </c>
      <c r="G36" s="190">
        <v>101.82</v>
      </c>
      <c r="H36" s="190">
        <v>135.13999999999999</v>
      </c>
      <c r="I36" s="190">
        <v>158.78299999999999</v>
      </c>
      <c r="J36" s="190">
        <v>177.92099999999999</v>
      </c>
      <c r="K36" s="190">
        <v>200.48599999999999</v>
      </c>
      <c r="L36" s="190">
        <v>206.239</v>
      </c>
      <c r="M36" s="190">
        <v>196.303</v>
      </c>
      <c r="N36" s="190">
        <v>167.4</v>
      </c>
      <c r="O36" s="190">
        <v>134.99700000000001</v>
      </c>
      <c r="P36" s="190">
        <v>99.387</v>
      </c>
      <c r="Q36" s="190">
        <v>91.873000000000005</v>
      </c>
      <c r="R36" s="190">
        <v>109.496</v>
      </c>
      <c r="S36" s="190">
        <v>143.38399999999999</v>
      </c>
      <c r="T36" s="190">
        <v>177.05500000000001</v>
      </c>
      <c r="U36" s="190">
        <v>200.209</v>
      </c>
      <c r="V36" s="190">
        <v>214.78200000000001</v>
      </c>
      <c r="W36" s="190">
        <v>235.09399999999999</v>
      </c>
      <c r="X36" s="190">
        <v>239.428</v>
      </c>
      <c r="Y36" s="190">
        <v>236.36199999999999</v>
      </c>
      <c r="Z36" s="190">
        <v>195.131</v>
      </c>
      <c r="AA36" s="190">
        <v>154.86199999999999</v>
      </c>
      <c r="AB36" s="190">
        <v>115.10599999999999</v>
      </c>
      <c r="AC36" s="190">
        <v>113.42700000000001</v>
      </c>
      <c r="AD36" s="190">
        <v>123.884</v>
      </c>
      <c r="AE36" s="190">
        <v>154.82900000000001</v>
      </c>
      <c r="AF36" s="190">
        <v>175.06200000000001</v>
      </c>
      <c r="AG36" s="190">
        <v>184.54599999999999</v>
      </c>
      <c r="AH36" s="190">
        <v>190.40700000000001</v>
      </c>
      <c r="AI36" s="190">
        <v>205.22200000000001</v>
      </c>
      <c r="AJ36" s="190">
        <v>213.31800000000001</v>
      </c>
      <c r="AK36" s="190">
        <v>204.40299999999999</v>
      </c>
      <c r="AL36" s="190">
        <v>171.28200000000001</v>
      </c>
      <c r="AM36" s="190">
        <v>127.863</v>
      </c>
      <c r="AN36" s="190">
        <v>92.822999999999993</v>
      </c>
      <c r="AO36" s="190">
        <v>90.370999999999995</v>
      </c>
      <c r="AP36" s="190">
        <v>92.991</v>
      </c>
      <c r="AQ36" s="190">
        <v>116.554</v>
      </c>
      <c r="AR36" s="190">
        <v>137.01300000000001</v>
      </c>
      <c r="AS36" s="190">
        <v>147.446</v>
      </c>
      <c r="AT36" s="190">
        <v>159.45599999999999</v>
      </c>
      <c r="AU36" s="190">
        <v>184.27699999999999</v>
      </c>
      <c r="AV36" s="190">
        <v>206.011</v>
      </c>
      <c r="AW36" s="190">
        <v>194.315</v>
      </c>
      <c r="AX36" s="190">
        <v>157.51300000000001</v>
      </c>
      <c r="AY36" s="190">
        <v>122.78</v>
      </c>
      <c r="AZ36" s="190">
        <v>93.683000000000007</v>
      </c>
      <c r="BA36" s="190">
        <v>79.253</v>
      </c>
      <c r="BB36" s="190">
        <v>98.19</v>
      </c>
      <c r="BC36" s="190">
        <v>136.816</v>
      </c>
      <c r="BD36" s="190">
        <v>173</v>
      </c>
      <c r="BE36" s="190">
        <v>191.85714286000001</v>
      </c>
      <c r="BF36" s="242">
        <v>208.01410000000001</v>
      </c>
      <c r="BG36" s="242">
        <v>223.8321</v>
      </c>
      <c r="BH36" s="242">
        <v>232.88130000000001</v>
      </c>
      <c r="BI36" s="242">
        <v>222.98650000000001</v>
      </c>
      <c r="BJ36" s="242">
        <v>185.8999</v>
      </c>
      <c r="BK36" s="242">
        <v>155.0864</v>
      </c>
      <c r="BL36" s="242">
        <v>130.3974</v>
      </c>
      <c r="BM36" s="242">
        <v>119.14619999999999</v>
      </c>
      <c r="BN36" s="242">
        <v>119.7574</v>
      </c>
      <c r="BO36" s="242">
        <v>137.21809999999999</v>
      </c>
      <c r="BP36" s="242">
        <v>160.64340000000001</v>
      </c>
      <c r="BQ36" s="242">
        <v>181.85749999999999</v>
      </c>
      <c r="BR36" s="242">
        <v>202.4975</v>
      </c>
      <c r="BS36" s="242">
        <v>222.67099999999999</v>
      </c>
      <c r="BT36" s="242">
        <v>235.25720000000001</v>
      </c>
      <c r="BU36" s="242">
        <v>228.00149999999999</v>
      </c>
      <c r="BV36" s="242">
        <v>192.6705</v>
      </c>
    </row>
    <row r="37" spans="1:74" ht="11.15" customHeight="1" x14ac:dyDescent="0.25">
      <c r="A37" s="471" t="s">
        <v>975</v>
      </c>
      <c r="B37" s="472" t="s">
        <v>980</v>
      </c>
      <c r="C37" s="190">
        <v>170.928</v>
      </c>
      <c r="D37" s="190">
        <v>110.759</v>
      </c>
      <c r="E37" s="190">
        <v>114.514</v>
      </c>
      <c r="F37" s="190">
        <v>158.43899999999999</v>
      </c>
      <c r="G37" s="190">
        <v>214.374</v>
      </c>
      <c r="H37" s="190">
        <v>258.71600000000001</v>
      </c>
      <c r="I37" s="190">
        <v>271.65100000000001</v>
      </c>
      <c r="J37" s="190">
        <v>276.31900000000002</v>
      </c>
      <c r="K37" s="190">
        <v>294.11599999999999</v>
      </c>
      <c r="L37" s="190">
        <v>292.34100000000001</v>
      </c>
      <c r="M37" s="190">
        <v>282.58199999999999</v>
      </c>
      <c r="N37" s="190">
        <v>244.91399999999999</v>
      </c>
      <c r="O37" s="190">
        <v>209.90100000000001</v>
      </c>
      <c r="P37" s="190">
        <v>199.06700000000001</v>
      </c>
      <c r="Q37" s="190">
        <v>200.44800000000001</v>
      </c>
      <c r="R37" s="190">
        <v>227.10300000000001</v>
      </c>
      <c r="S37" s="190">
        <v>276.32100000000003</v>
      </c>
      <c r="T37" s="190">
        <v>307.63900000000001</v>
      </c>
      <c r="U37" s="190">
        <v>310.85300000000001</v>
      </c>
      <c r="V37" s="190">
        <v>306.63600000000002</v>
      </c>
      <c r="W37" s="190">
        <v>318.45600000000002</v>
      </c>
      <c r="X37" s="190">
        <v>319.786</v>
      </c>
      <c r="Y37" s="190">
        <v>315.94</v>
      </c>
      <c r="Z37" s="190">
        <v>282.24299999999999</v>
      </c>
      <c r="AA37" s="190">
        <v>259.44099999999997</v>
      </c>
      <c r="AB37" s="190">
        <v>209.17400000000001</v>
      </c>
      <c r="AC37" s="190">
        <v>196.5</v>
      </c>
      <c r="AD37" s="190">
        <v>224.02099999999999</v>
      </c>
      <c r="AE37" s="190">
        <v>274.25599999999997</v>
      </c>
      <c r="AF37" s="190">
        <v>245.655</v>
      </c>
      <c r="AG37" s="190">
        <v>243.90199999999999</v>
      </c>
      <c r="AH37" s="190">
        <v>242.07</v>
      </c>
      <c r="AI37" s="190">
        <v>247.595</v>
      </c>
      <c r="AJ37" s="190">
        <v>257.26499999999999</v>
      </c>
      <c r="AK37" s="190">
        <v>266.36399999999998</v>
      </c>
      <c r="AL37" s="190">
        <v>218.285</v>
      </c>
      <c r="AM37" s="190">
        <v>193.77</v>
      </c>
      <c r="AN37" s="190">
        <v>163.19200000000001</v>
      </c>
      <c r="AO37" s="190">
        <v>164.84899999999999</v>
      </c>
      <c r="AP37" s="190">
        <v>177.39500000000001</v>
      </c>
      <c r="AQ37" s="190">
        <v>207.28</v>
      </c>
      <c r="AR37" s="190">
        <v>239.541</v>
      </c>
      <c r="AS37" s="190">
        <v>252.923</v>
      </c>
      <c r="AT37" s="190">
        <v>240.18</v>
      </c>
      <c r="AU37" s="190">
        <v>247.42699999999999</v>
      </c>
      <c r="AV37" s="190">
        <v>249.994</v>
      </c>
      <c r="AW37" s="190">
        <v>224.364</v>
      </c>
      <c r="AX37" s="190">
        <v>168.91200000000001</v>
      </c>
      <c r="AY37" s="190">
        <v>130.893</v>
      </c>
      <c r="AZ37" s="190">
        <v>90.224999999999994</v>
      </c>
      <c r="BA37" s="190">
        <v>74.186000000000007</v>
      </c>
      <c r="BB37" s="190">
        <v>105.01300000000001</v>
      </c>
      <c r="BC37" s="190">
        <v>161.29900000000001</v>
      </c>
      <c r="BD37" s="190">
        <v>216</v>
      </c>
      <c r="BE37" s="190">
        <v>229.14285713999999</v>
      </c>
      <c r="BF37" s="242">
        <v>236.9332</v>
      </c>
      <c r="BG37" s="242">
        <v>253.12690000000001</v>
      </c>
      <c r="BH37" s="242">
        <v>277.10789999999997</v>
      </c>
      <c r="BI37" s="242">
        <v>271.48200000000003</v>
      </c>
      <c r="BJ37" s="242">
        <v>234.4973</v>
      </c>
      <c r="BK37" s="242">
        <v>171.9297</v>
      </c>
      <c r="BL37" s="242">
        <v>156.5283</v>
      </c>
      <c r="BM37" s="242">
        <v>161.44049999999999</v>
      </c>
      <c r="BN37" s="242">
        <v>190.9838</v>
      </c>
      <c r="BO37" s="242">
        <v>237.4128</v>
      </c>
      <c r="BP37" s="242">
        <v>274.33280000000002</v>
      </c>
      <c r="BQ37" s="242">
        <v>289.74459999999999</v>
      </c>
      <c r="BR37" s="242">
        <v>292.61340000000001</v>
      </c>
      <c r="BS37" s="242">
        <v>308.09930000000003</v>
      </c>
      <c r="BT37" s="242">
        <v>330.81169999999997</v>
      </c>
      <c r="BU37" s="242">
        <v>324.03719999999998</v>
      </c>
      <c r="BV37" s="242">
        <v>285.90109999999999</v>
      </c>
    </row>
    <row r="38" spans="1:74" ht="11.15" customHeight="1" x14ac:dyDescent="0.25">
      <c r="A38" s="471" t="s">
        <v>981</v>
      </c>
      <c r="B38" s="535" t="s">
        <v>406</v>
      </c>
      <c r="C38" s="205">
        <v>33.99</v>
      </c>
      <c r="D38" s="205">
        <v>31.233000000000001</v>
      </c>
      <c r="E38" s="205">
        <v>29.957000000000001</v>
      </c>
      <c r="F38" s="205">
        <v>30.100999999999999</v>
      </c>
      <c r="G38" s="205">
        <v>31.32</v>
      </c>
      <c r="H38" s="205">
        <v>32.844999999999999</v>
      </c>
      <c r="I38" s="205">
        <v>34.353000000000002</v>
      </c>
      <c r="J38" s="205">
        <v>35.673000000000002</v>
      </c>
      <c r="K38" s="205">
        <v>36.515999999999998</v>
      </c>
      <c r="L38" s="205">
        <v>36.338999999999999</v>
      </c>
      <c r="M38" s="205">
        <v>35.067</v>
      </c>
      <c r="N38" s="205">
        <v>32.628</v>
      </c>
      <c r="O38" s="205">
        <v>28.131</v>
      </c>
      <c r="P38" s="205">
        <v>25.716000000000001</v>
      </c>
      <c r="Q38" s="205">
        <v>23.402999999999999</v>
      </c>
      <c r="R38" s="205">
        <v>22.981999999999999</v>
      </c>
      <c r="S38" s="205">
        <v>24.030999999999999</v>
      </c>
      <c r="T38" s="205">
        <v>25.356000000000002</v>
      </c>
      <c r="U38" s="205">
        <v>27.109000000000002</v>
      </c>
      <c r="V38" s="205">
        <v>29.44</v>
      </c>
      <c r="W38" s="205">
        <v>31.172999999999998</v>
      </c>
      <c r="X38" s="205">
        <v>31.393000000000001</v>
      </c>
      <c r="Y38" s="205">
        <v>29.899000000000001</v>
      </c>
      <c r="Z38" s="205">
        <v>28.298999999999999</v>
      </c>
      <c r="AA38" s="205">
        <v>26.687999999999999</v>
      </c>
      <c r="AB38" s="205">
        <v>24.759</v>
      </c>
      <c r="AC38" s="205">
        <v>23.266999999999999</v>
      </c>
      <c r="AD38" s="205">
        <v>23.27</v>
      </c>
      <c r="AE38" s="205">
        <v>24.82</v>
      </c>
      <c r="AF38" s="205">
        <v>26.742999999999999</v>
      </c>
      <c r="AG38" s="205">
        <v>28.265999999999998</v>
      </c>
      <c r="AH38" s="205">
        <v>29.498999999999999</v>
      </c>
      <c r="AI38" s="205">
        <v>30.337</v>
      </c>
      <c r="AJ38" s="205">
        <v>30.388000000000002</v>
      </c>
      <c r="AK38" s="205">
        <v>28.04</v>
      </c>
      <c r="AL38" s="205">
        <v>25.425999999999998</v>
      </c>
      <c r="AM38" s="205">
        <v>22.815999999999999</v>
      </c>
      <c r="AN38" s="205">
        <v>21.408999999999999</v>
      </c>
      <c r="AO38" s="205">
        <v>20.631</v>
      </c>
      <c r="AP38" s="205">
        <v>20.853000000000002</v>
      </c>
      <c r="AQ38" s="205">
        <v>22.553000000000001</v>
      </c>
      <c r="AR38" s="205">
        <v>25.105</v>
      </c>
      <c r="AS38" s="205">
        <v>27.427</v>
      </c>
      <c r="AT38" s="205">
        <v>29.754999999999999</v>
      </c>
      <c r="AU38" s="205">
        <v>32.075000000000003</v>
      </c>
      <c r="AV38" s="205">
        <v>32.548000000000002</v>
      </c>
      <c r="AW38" s="205">
        <v>31.376999999999999</v>
      </c>
      <c r="AX38" s="205">
        <v>29.510999999999999</v>
      </c>
      <c r="AY38" s="205">
        <v>28.652999999999999</v>
      </c>
      <c r="AZ38" s="205">
        <v>27.492999999999999</v>
      </c>
      <c r="BA38" s="205">
        <v>26.7</v>
      </c>
      <c r="BB38" s="205">
        <v>26.87</v>
      </c>
      <c r="BC38" s="205">
        <v>27.984999999999999</v>
      </c>
      <c r="BD38" s="205">
        <v>30.536999999999999</v>
      </c>
      <c r="BE38" s="205">
        <v>32.859000000000002</v>
      </c>
      <c r="BF38" s="249">
        <v>32.245199999999997</v>
      </c>
      <c r="BG38" s="249">
        <v>33.699399999999997</v>
      </c>
      <c r="BH38" s="249">
        <v>33.961199999999998</v>
      </c>
      <c r="BI38" s="249">
        <v>32.602400000000003</v>
      </c>
      <c r="BJ38" s="249">
        <v>30.588200000000001</v>
      </c>
      <c r="BK38" s="249">
        <v>28.055599999999998</v>
      </c>
      <c r="BL38" s="249">
        <v>26.122</v>
      </c>
      <c r="BM38" s="249">
        <v>24.791599999999999</v>
      </c>
      <c r="BN38" s="249">
        <v>24.815200000000001</v>
      </c>
      <c r="BO38" s="249">
        <v>26.1418</v>
      </c>
      <c r="BP38" s="249">
        <v>28.1172</v>
      </c>
      <c r="BQ38" s="249">
        <v>30.002800000000001</v>
      </c>
      <c r="BR38" s="249">
        <v>31.32244</v>
      </c>
      <c r="BS38" s="249">
        <v>32.760080000000002</v>
      </c>
      <c r="BT38" s="249">
        <v>32.925840000000001</v>
      </c>
      <c r="BU38" s="249">
        <v>31.397079999999999</v>
      </c>
      <c r="BV38" s="249">
        <v>29.29044</v>
      </c>
    </row>
    <row r="39" spans="1:74" s="335" customFormat="1" ht="12" customHeight="1" x14ac:dyDescent="0.25">
      <c r="A39" s="334"/>
      <c r="B39" s="659" t="s">
        <v>832</v>
      </c>
      <c r="C39" s="614"/>
      <c r="D39" s="614"/>
      <c r="E39" s="614"/>
      <c r="F39" s="614"/>
      <c r="G39" s="614"/>
      <c r="H39" s="614"/>
      <c r="I39" s="614"/>
      <c r="J39" s="614"/>
      <c r="K39" s="614"/>
      <c r="L39" s="614"/>
      <c r="M39" s="614"/>
      <c r="N39" s="614"/>
      <c r="O39" s="614"/>
      <c r="P39" s="614"/>
      <c r="Q39" s="608"/>
      <c r="AY39" s="390"/>
      <c r="AZ39" s="390"/>
      <c r="BA39" s="390"/>
      <c r="BB39" s="481"/>
      <c r="BC39" s="390"/>
      <c r="BD39" s="390"/>
      <c r="BE39" s="390"/>
      <c r="BF39" s="390"/>
      <c r="BG39" s="390"/>
      <c r="BH39" s="390"/>
      <c r="BI39" s="390"/>
      <c r="BJ39" s="390"/>
    </row>
    <row r="40" spans="1:74" s="335" customFormat="1" ht="12" customHeight="1" x14ac:dyDescent="0.25">
      <c r="A40" s="334"/>
      <c r="B40" s="672" t="s">
        <v>833</v>
      </c>
      <c r="C40" s="614"/>
      <c r="D40" s="614"/>
      <c r="E40" s="614"/>
      <c r="F40" s="614"/>
      <c r="G40" s="614"/>
      <c r="H40" s="614"/>
      <c r="I40" s="614"/>
      <c r="J40" s="614"/>
      <c r="K40" s="614"/>
      <c r="L40" s="614"/>
      <c r="M40" s="614"/>
      <c r="N40" s="614"/>
      <c r="O40" s="614"/>
      <c r="P40" s="614"/>
      <c r="Q40" s="608"/>
      <c r="Y40" s="536"/>
      <c r="Z40" s="536"/>
      <c r="AA40" s="536"/>
      <c r="AB40" s="536"/>
      <c r="AY40" s="390"/>
      <c r="AZ40" s="390"/>
      <c r="BA40" s="390"/>
      <c r="BB40" s="390"/>
      <c r="BC40" s="390"/>
      <c r="BD40" s="390"/>
      <c r="BE40" s="390"/>
      <c r="BF40" s="390"/>
      <c r="BG40" s="390"/>
      <c r="BH40" s="390"/>
      <c r="BI40" s="390"/>
      <c r="BJ40" s="390"/>
    </row>
    <row r="41" spans="1:74" s="335" customFormat="1" ht="12" customHeight="1" x14ac:dyDescent="0.25">
      <c r="A41" s="334"/>
      <c r="B41" s="672" t="s">
        <v>834</v>
      </c>
      <c r="C41" s="614"/>
      <c r="D41" s="614"/>
      <c r="E41" s="614"/>
      <c r="F41" s="614"/>
      <c r="G41" s="614"/>
      <c r="H41" s="614"/>
      <c r="I41" s="614"/>
      <c r="J41" s="614"/>
      <c r="K41" s="614"/>
      <c r="L41" s="614"/>
      <c r="M41" s="614"/>
      <c r="N41" s="614"/>
      <c r="O41" s="614"/>
      <c r="P41" s="614"/>
      <c r="Q41" s="608"/>
      <c r="AY41" s="390"/>
      <c r="AZ41" s="390"/>
      <c r="BA41" s="390"/>
      <c r="BB41" s="390"/>
      <c r="BC41" s="390"/>
      <c r="BD41" s="390"/>
      <c r="BE41" s="390"/>
      <c r="BF41" s="390"/>
      <c r="BG41" s="390"/>
      <c r="BH41" s="390"/>
      <c r="BI41" s="390"/>
      <c r="BJ41" s="390"/>
    </row>
    <row r="42" spans="1:74" s="335" customFormat="1" ht="12" customHeight="1" x14ac:dyDescent="0.25">
      <c r="A42" s="334"/>
      <c r="B42" s="670" t="s">
        <v>982</v>
      </c>
      <c r="C42" s="608"/>
      <c r="D42" s="608"/>
      <c r="E42" s="608"/>
      <c r="F42" s="608"/>
      <c r="G42" s="608"/>
      <c r="H42" s="608"/>
      <c r="I42" s="608"/>
      <c r="J42" s="608"/>
      <c r="K42" s="608"/>
      <c r="L42" s="608"/>
      <c r="M42" s="608"/>
      <c r="N42" s="608"/>
      <c r="O42" s="608"/>
      <c r="P42" s="608"/>
      <c r="Q42" s="608"/>
      <c r="AY42" s="390"/>
      <c r="AZ42" s="390"/>
      <c r="BA42" s="390"/>
      <c r="BB42" s="390"/>
      <c r="BC42" s="390"/>
      <c r="BD42" s="390"/>
      <c r="BE42" s="390"/>
      <c r="BF42" s="390"/>
      <c r="BG42" s="390"/>
      <c r="BH42" s="390"/>
      <c r="BI42" s="390"/>
      <c r="BJ42" s="390"/>
    </row>
    <row r="43" spans="1:74" s="218" customFormat="1" ht="12" customHeight="1" x14ac:dyDescent="0.25">
      <c r="A43" s="61"/>
      <c r="B43" s="629" t="s">
        <v>790</v>
      </c>
      <c r="C43" s="630"/>
      <c r="D43" s="630"/>
      <c r="E43" s="630"/>
      <c r="F43" s="630"/>
      <c r="G43" s="630"/>
      <c r="H43" s="630"/>
      <c r="I43" s="630"/>
      <c r="J43" s="630"/>
      <c r="K43" s="630"/>
      <c r="L43" s="630"/>
      <c r="M43" s="630"/>
      <c r="N43" s="630"/>
      <c r="O43" s="630"/>
      <c r="P43" s="630"/>
      <c r="Q43" s="630"/>
      <c r="AY43" s="389"/>
      <c r="AZ43" s="389"/>
      <c r="BA43" s="389"/>
      <c r="BB43" s="389"/>
      <c r="BC43" s="389"/>
      <c r="BD43" s="389"/>
      <c r="BE43" s="389"/>
      <c r="BF43" s="389"/>
      <c r="BG43" s="389"/>
      <c r="BH43" s="389"/>
      <c r="BI43" s="389"/>
      <c r="BJ43" s="389"/>
    </row>
    <row r="44" spans="1:74" s="335" customFormat="1" ht="12" customHeight="1" x14ac:dyDescent="0.25">
      <c r="A44" s="334"/>
      <c r="B44" s="673" t="s">
        <v>838</v>
      </c>
      <c r="C44" s="673"/>
      <c r="D44" s="673"/>
      <c r="E44" s="673"/>
      <c r="F44" s="673"/>
      <c r="G44" s="673"/>
      <c r="H44" s="673"/>
      <c r="I44" s="673"/>
      <c r="J44" s="673"/>
      <c r="K44" s="673"/>
      <c r="L44" s="673"/>
      <c r="M44" s="673"/>
      <c r="N44" s="673"/>
      <c r="O44" s="673"/>
      <c r="P44" s="673"/>
      <c r="Q44" s="608"/>
      <c r="AY44" s="390"/>
      <c r="AZ44" s="390"/>
      <c r="BA44" s="390"/>
      <c r="BB44" s="390"/>
      <c r="BC44" s="390"/>
      <c r="BD44" s="390"/>
      <c r="BE44" s="390"/>
      <c r="BF44" s="390"/>
      <c r="BG44" s="390"/>
      <c r="BH44" s="390"/>
      <c r="BI44" s="390"/>
      <c r="BJ44" s="390"/>
    </row>
    <row r="45" spans="1:74" s="335" customFormat="1" ht="12" customHeight="1" x14ac:dyDescent="0.25">
      <c r="A45" s="334"/>
      <c r="B45" s="649" t="str">
        <f>"Notes: "&amp;"EIA completed modeling and analysis for this report on " &amp;Dates!D2&amp;"."</f>
        <v>Notes: EIA completed modeling and analysis for this report on Tuesday Augutst 3, 2023.</v>
      </c>
      <c r="C45" s="671"/>
      <c r="D45" s="671"/>
      <c r="E45" s="671"/>
      <c r="F45" s="671"/>
      <c r="G45" s="671"/>
      <c r="H45" s="671"/>
      <c r="I45" s="671"/>
      <c r="J45" s="671"/>
      <c r="K45" s="671"/>
      <c r="L45" s="671"/>
      <c r="M45" s="671"/>
      <c r="N45" s="671"/>
      <c r="O45" s="671"/>
      <c r="P45" s="671"/>
      <c r="Q45" s="650"/>
      <c r="AY45" s="390"/>
      <c r="AZ45" s="390"/>
      <c r="BA45" s="390"/>
      <c r="BB45" s="390"/>
      <c r="BC45" s="390"/>
      <c r="BD45" s="390"/>
      <c r="BE45" s="390"/>
      <c r="BF45" s="390"/>
      <c r="BG45" s="390"/>
      <c r="BH45" s="390"/>
      <c r="BI45" s="390"/>
      <c r="BJ45" s="390"/>
    </row>
    <row r="46" spans="1:74" s="335" customFormat="1" ht="12" customHeight="1" x14ac:dyDescent="0.25">
      <c r="A46" s="334"/>
      <c r="B46" s="622" t="s">
        <v>338</v>
      </c>
      <c r="C46" s="621"/>
      <c r="D46" s="621"/>
      <c r="E46" s="621"/>
      <c r="F46" s="621"/>
      <c r="G46" s="621"/>
      <c r="H46" s="621"/>
      <c r="I46" s="621"/>
      <c r="J46" s="621"/>
      <c r="K46" s="621"/>
      <c r="L46" s="621"/>
      <c r="M46" s="621"/>
      <c r="N46" s="621"/>
      <c r="O46" s="621"/>
      <c r="P46" s="621"/>
      <c r="Q46" s="621"/>
      <c r="AY46" s="390"/>
      <c r="AZ46" s="390"/>
      <c r="BA46" s="390"/>
      <c r="BB46" s="390"/>
      <c r="BC46" s="390"/>
      <c r="BD46" s="390"/>
      <c r="BE46" s="390"/>
      <c r="BF46" s="390"/>
      <c r="BG46" s="390"/>
      <c r="BH46" s="390"/>
      <c r="BI46" s="390"/>
      <c r="BJ46" s="390"/>
    </row>
    <row r="47" spans="1:74" s="335" customFormat="1" ht="12" customHeight="1" x14ac:dyDescent="0.25">
      <c r="A47" s="334"/>
      <c r="B47" s="615" t="s">
        <v>839</v>
      </c>
      <c r="C47" s="614"/>
      <c r="D47" s="614"/>
      <c r="E47" s="614"/>
      <c r="F47" s="614"/>
      <c r="G47" s="614"/>
      <c r="H47" s="614"/>
      <c r="I47" s="614"/>
      <c r="J47" s="614"/>
      <c r="K47" s="614"/>
      <c r="L47" s="614"/>
      <c r="M47" s="614"/>
      <c r="N47" s="614"/>
      <c r="O47" s="614"/>
      <c r="P47" s="614"/>
      <c r="Q47" s="608"/>
      <c r="AY47" s="390"/>
      <c r="AZ47" s="390"/>
      <c r="BA47" s="390"/>
      <c r="BB47" s="390"/>
      <c r="BC47" s="390"/>
      <c r="BD47" s="390"/>
      <c r="BE47" s="390"/>
      <c r="BF47" s="390"/>
      <c r="BG47" s="390"/>
      <c r="BH47" s="390"/>
      <c r="BI47" s="390"/>
      <c r="BJ47" s="390"/>
    </row>
    <row r="48" spans="1:74" s="335" customFormat="1" ht="12" customHeight="1" x14ac:dyDescent="0.25">
      <c r="A48" s="334"/>
      <c r="B48" s="617" t="s">
        <v>813</v>
      </c>
      <c r="C48" s="618"/>
      <c r="D48" s="618"/>
      <c r="E48" s="618"/>
      <c r="F48" s="618"/>
      <c r="G48" s="618"/>
      <c r="H48" s="618"/>
      <c r="I48" s="618"/>
      <c r="J48" s="618"/>
      <c r="K48" s="618"/>
      <c r="L48" s="618"/>
      <c r="M48" s="618"/>
      <c r="N48" s="618"/>
      <c r="O48" s="618"/>
      <c r="P48" s="618"/>
      <c r="Q48" s="608"/>
      <c r="AY48" s="390"/>
      <c r="AZ48" s="390"/>
      <c r="BA48" s="390"/>
      <c r="BB48" s="390"/>
      <c r="BC48" s="390"/>
      <c r="BD48" s="497"/>
      <c r="BE48" s="497"/>
      <c r="BF48" s="497"/>
      <c r="BG48" s="390"/>
      <c r="BH48" s="390"/>
      <c r="BI48" s="390"/>
      <c r="BJ48" s="390"/>
    </row>
    <row r="49" spans="1:74" s="336" customFormat="1" ht="12" customHeight="1" x14ac:dyDescent="0.25">
      <c r="A49" s="322"/>
      <c r="B49" s="638" t="s">
        <v>1282</v>
      </c>
      <c r="C49" s="608"/>
      <c r="D49" s="608"/>
      <c r="E49" s="608"/>
      <c r="F49" s="608"/>
      <c r="G49" s="608"/>
      <c r="H49" s="608"/>
      <c r="I49" s="608"/>
      <c r="J49" s="608"/>
      <c r="K49" s="608"/>
      <c r="L49" s="608"/>
      <c r="M49" s="608"/>
      <c r="N49" s="608"/>
      <c r="O49" s="608"/>
      <c r="P49" s="608"/>
      <c r="Q49" s="608"/>
      <c r="AY49" s="391"/>
      <c r="AZ49" s="391"/>
      <c r="BA49" s="391"/>
      <c r="BB49" s="391"/>
      <c r="BC49" s="391"/>
      <c r="BD49" s="498"/>
      <c r="BE49" s="498"/>
      <c r="BF49" s="498"/>
      <c r="BG49" s="391"/>
      <c r="BH49" s="391"/>
      <c r="BI49" s="391"/>
      <c r="BJ49" s="391"/>
    </row>
    <row r="50" spans="1:74" x14ac:dyDescent="0.25">
      <c r="BK50" s="287"/>
      <c r="BL50" s="287"/>
      <c r="BM50" s="287"/>
      <c r="BN50" s="287"/>
      <c r="BO50" s="287"/>
      <c r="BP50" s="287"/>
      <c r="BQ50" s="287"/>
      <c r="BR50" s="287"/>
      <c r="BS50" s="287"/>
      <c r="BT50" s="287"/>
      <c r="BU50" s="287"/>
      <c r="BV50" s="287"/>
    </row>
    <row r="51" spans="1:74" x14ac:dyDescent="0.25">
      <c r="BK51" s="287"/>
      <c r="BL51" s="287"/>
      <c r="BM51" s="287"/>
      <c r="BN51" s="287"/>
      <c r="BO51" s="287"/>
      <c r="BP51" s="287"/>
      <c r="BQ51" s="287"/>
      <c r="BR51" s="287"/>
      <c r="BS51" s="287"/>
      <c r="BT51" s="287"/>
      <c r="BU51" s="287"/>
      <c r="BV51" s="287"/>
    </row>
    <row r="52" spans="1:74" x14ac:dyDescent="0.25">
      <c r="BK52" s="287"/>
      <c r="BL52" s="287"/>
      <c r="BM52" s="287"/>
      <c r="BN52" s="287"/>
      <c r="BO52" s="287"/>
      <c r="BP52" s="287"/>
      <c r="BQ52" s="287"/>
      <c r="BR52" s="287"/>
      <c r="BS52" s="287"/>
      <c r="BT52" s="287"/>
      <c r="BU52" s="287"/>
      <c r="BV52" s="287"/>
    </row>
    <row r="53" spans="1:74" x14ac:dyDescent="0.25">
      <c r="BK53" s="287"/>
      <c r="BL53" s="287"/>
      <c r="BM53" s="287"/>
      <c r="BN53" s="287"/>
      <c r="BO53" s="287"/>
      <c r="BP53" s="287"/>
      <c r="BQ53" s="287"/>
      <c r="BR53" s="287"/>
      <c r="BS53" s="287"/>
      <c r="BT53" s="287"/>
      <c r="BU53" s="287"/>
      <c r="BV53" s="287"/>
    </row>
    <row r="54" spans="1:74" x14ac:dyDescent="0.25">
      <c r="BK54" s="287"/>
      <c r="BL54" s="287"/>
      <c r="BM54" s="287"/>
      <c r="BN54" s="287"/>
      <c r="BO54" s="287"/>
      <c r="BP54" s="287"/>
      <c r="BQ54" s="287"/>
      <c r="BR54" s="287"/>
      <c r="BS54" s="287"/>
      <c r="BT54" s="287"/>
      <c r="BU54" s="287"/>
      <c r="BV54" s="287"/>
    </row>
    <row r="55" spans="1:74" x14ac:dyDescent="0.25">
      <c r="BK55" s="287"/>
      <c r="BL55" s="287"/>
      <c r="BM55" s="287"/>
      <c r="BN55" s="287"/>
      <c r="BO55" s="287"/>
      <c r="BP55" s="287"/>
      <c r="BQ55" s="287"/>
      <c r="BR55" s="287"/>
      <c r="BS55" s="287"/>
      <c r="BT55" s="287"/>
      <c r="BU55" s="287"/>
      <c r="BV55" s="287"/>
    </row>
    <row r="56" spans="1:74" x14ac:dyDescent="0.25">
      <c r="BK56" s="287"/>
      <c r="BL56" s="287"/>
      <c r="BM56" s="287"/>
      <c r="BN56" s="287"/>
      <c r="BO56" s="287"/>
      <c r="BP56" s="287"/>
      <c r="BQ56" s="287"/>
      <c r="BR56" s="287"/>
      <c r="BS56" s="287"/>
      <c r="BT56" s="287"/>
      <c r="BU56" s="287"/>
      <c r="BV56" s="287"/>
    </row>
    <row r="57" spans="1:74" x14ac:dyDescent="0.25">
      <c r="BK57" s="287"/>
      <c r="BL57" s="287"/>
      <c r="BM57" s="287"/>
      <c r="BN57" s="287"/>
      <c r="BO57" s="287"/>
      <c r="BP57" s="287"/>
      <c r="BQ57" s="287"/>
      <c r="BR57" s="287"/>
      <c r="BS57" s="287"/>
      <c r="BT57" s="287"/>
      <c r="BU57" s="287"/>
      <c r="BV57" s="287"/>
    </row>
    <row r="58" spans="1:74" x14ac:dyDescent="0.25">
      <c r="BK58" s="287"/>
      <c r="BL58" s="287"/>
      <c r="BM58" s="287"/>
      <c r="BN58" s="287"/>
      <c r="BO58" s="287"/>
      <c r="BP58" s="287"/>
      <c r="BQ58" s="287"/>
      <c r="BR58" s="287"/>
      <c r="BS58" s="287"/>
      <c r="BT58" s="287"/>
      <c r="BU58" s="287"/>
      <c r="BV58" s="287"/>
    </row>
    <row r="59" spans="1:74" x14ac:dyDescent="0.25">
      <c r="BK59" s="287"/>
      <c r="BL59" s="287"/>
      <c r="BM59" s="287"/>
      <c r="BN59" s="287"/>
      <c r="BO59" s="287"/>
      <c r="BP59" s="287"/>
      <c r="BQ59" s="287"/>
      <c r="BR59" s="287"/>
      <c r="BS59" s="287"/>
      <c r="BT59" s="287"/>
      <c r="BU59" s="287"/>
      <c r="BV59" s="287"/>
    </row>
    <row r="60" spans="1:74" x14ac:dyDescent="0.25">
      <c r="BK60" s="287"/>
      <c r="BL60" s="287"/>
      <c r="BM60" s="287"/>
      <c r="BN60" s="287"/>
      <c r="BO60" s="287"/>
      <c r="BP60" s="287"/>
      <c r="BQ60" s="287"/>
      <c r="BR60" s="287"/>
      <c r="BS60" s="287"/>
      <c r="BT60" s="287"/>
      <c r="BU60" s="287"/>
      <c r="BV60" s="287"/>
    </row>
    <row r="61" spans="1:74" x14ac:dyDescent="0.25">
      <c r="BK61" s="287"/>
      <c r="BL61" s="287"/>
      <c r="BM61" s="287"/>
      <c r="BN61" s="287"/>
      <c r="BO61" s="287"/>
      <c r="BP61" s="287"/>
      <c r="BQ61" s="287"/>
      <c r="BR61" s="287"/>
      <c r="BS61" s="287"/>
      <c r="BT61" s="287"/>
      <c r="BU61" s="287"/>
      <c r="BV61" s="287"/>
    </row>
    <row r="62" spans="1:74" x14ac:dyDescent="0.25">
      <c r="BK62" s="287"/>
      <c r="BL62" s="287"/>
      <c r="BM62" s="287"/>
      <c r="BN62" s="287"/>
      <c r="BO62" s="287"/>
      <c r="BP62" s="287"/>
      <c r="BQ62" s="287"/>
      <c r="BR62" s="287"/>
      <c r="BS62" s="287"/>
      <c r="BT62" s="287"/>
      <c r="BU62" s="287"/>
      <c r="BV62" s="287"/>
    </row>
    <row r="63" spans="1:74" x14ac:dyDescent="0.25">
      <c r="BK63" s="287"/>
      <c r="BL63" s="287"/>
      <c r="BM63" s="287"/>
      <c r="BN63" s="287"/>
      <c r="BO63" s="287"/>
      <c r="BP63" s="287"/>
      <c r="BQ63" s="287"/>
      <c r="BR63" s="287"/>
      <c r="BS63" s="287"/>
      <c r="BT63" s="287"/>
      <c r="BU63" s="287"/>
      <c r="BV63" s="287"/>
    </row>
    <row r="64" spans="1:74" x14ac:dyDescent="0.25">
      <c r="BK64" s="287"/>
      <c r="BL64" s="287"/>
      <c r="BM64" s="287"/>
      <c r="BN64" s="287"/>
      <c r="BO64" s="287"/>
      <c r="BP64" s="287"/>
      <c r="BQ64" s="287"/>
      <c r="BR64" s="287"/>
      <c r="BS64" s="287"/>
      <c r="BT64" s="287"/>
      <c r="BU64" s="287"/>
      <c r="BV64" s="287"/>
    </row>
    <row r="65" spans="63:74" x14ac:dyDescent="0.25">
      <c r="BK65" s="287"/>
      <c r="BL65" s="287"/>
      <c r="BM65" s="287"/>
      <c r="BN65" s="287"/>
      <c r="BO65" s="287"/>
      <c r="BP65" s="287"/>
      <c r="BQ65" s="287"/>
      <c r="BR65" s="287"/>
      <c r="BS65" s="287"/>
      <c r="BT65" s="287"/>
      <c r="BU65" s="287"/>
      <c r="BV65" s="287"/>
    </row>
    <row r="66" spans="63:74" x14ac:dyDescent="0.25">
      <c r="BK66" s="287"/>
      <c r="BL66" s="287"/>
      <c r="BM66" s="287"/>
      <c r="BN66" s="287"/>
      <c r="BO66" s="287"/>
      <c r="BP66" s="287"/>
      <c r="BQ66" s="287"/>
      <c r="BR66" s="287"/>
      <c r="BS66" s="287"/>
      <c r="BT66" s="287"/>
      <c r="BU66" s="287"/>
      <c r="BV66" s="287"/>
    </row>
    <row r="67" spans="63:74" x14ac:dyDescent="0.25">
      <c r="BK67" s="287"/>
      <c r="BL67" s="287"/>
      <c r="BM67" s="287"/>
      <c r="BN67" s="287"/>
      <c r="BO67" s="287"/>
      <c r="BP67" s="287"/>
      <c r="BQ67" s="287"/>
      <c r="BR67" s="287"/>
      <c r="BS67" s="287"/>
      <c r="BT67" s="287"/>
      <c r="BU67" s="287"/>
      <c r="BV67" s="287"/>
    </row>
    <row r="68" spans="63:74" x14ac:dyDescent="0.25">
      <c r="BK68" s="287"/>
      <c r="BL68" s="287"/>
      <c r="BM68" s="287"/>
      <c r="BN68" s="287"/>
      <c r="BO68" s="287"/>
      <c r="BP68" s="287"/>
      <c r="BQ68" s="287"/>
      <c r="BR68" s="287"/>
      <c r="BS68" s="287"/>
      <c r="BT68" s="287"/>
      <c r="BU68" s="287"/>
      <c r="BV68" s="287"/>
    </row>
    <row r="69" spans="63:74" x14ac:dyDescent="0.25">
      <c r="BK69" s="287"/>
      <c r="BL69" s="287"/>
      <c r="BM69" s="287"/>
      <c r="BN69" s="287"/>
      <c r="BO69" s="287"/>
      <c r="BP69" s="287"/>
      <c r="BQ69" s="287"/>
      <c r="BR69" s="287"/>
      <c r="BS69" s="287"/>
      <c r="BT69" s="287"/>
      <c r="BU69" s="287"/>
      <c r="BV69" s="287"/>
    </row>
    <row r="70" spans="63:74" x14ac:dyDescent="0.25">
      <c r="BK70" s="287"/>
      <c r="BL70" s="287"/>
      <c r="BM70" s="287"/>
      <c r="BN70" s="287"/>
      <c r="BO70" s="287"/>
      <c r="BP70" s="287"/>
      <c r="BQ70" s="287"/>
      <c r="BR70" s="287"/>
      <c r="BS70" s="287"/>
      <c r="BT70" s="287"/>
      <c r="BU70" s="287"/>
      <c r="BV70" s="287"/>
    </row>
    <row r="71" spans="63:74" x14ac:dyDescent="0.25">
      <c r="BK71" s="287"/>
      <c r="BL71" s="287"/>
      <c r="BM71" s="287"/>
      <c r="BN71" s="287"/>
      <c r="BO71" s="287"/>
      <c r="BP71" s="287"/>
      <c r="BQ71" s="287"/>
      <c r="BR71" s="287"/>
      <c r="BS71" s="287"/>
      <c r="BT71" s="287"/>
      <c r="BU71" s="287"/>
      <c r="BV71" s="287"/>
    </row>
    <row r="72" spans="63:74" x14ac:dyDescent="0.25">
      <c r="BK72" s="287"/>
      <c r="BL72" s="287"/>
      <c r="BM72" s="287"/>
      <c r="BN72" s="287"/>
      <c r="BO72" s="287"/>
      <c r="BP72" s="287"/>
      <c r="BQ72" s="287"/>
      <c r="BR72" s="287"/>
      <c r="BS72" s="287"/>
      <c r="BT72" s="287"/>
      <c r="BU72" s="287"/>
      <c r="BV72" s="287"/>
    </row>
    <row r="73" spans="63:74" x14ac:dyDescent="0.25">
      <c r="BK73" s="287"/>
      <c r="BL73" s="287"/>
      <c r="BM73" s="287"/>
      <c r="BN73" s="287"/>
      <c r="BO73" s="287"/>
      <c r="BP73" s="287"/>
      <c r="BQ73" s="287"/>
      <c r="BR73" s="287"/>
      <c r="BS73" s="287"/>
      <c r="BT73" s="287"/>
      <c r="BU73" s="287"/>
      <c r="BV73" s="287"/>
    </row>
    <row r="74" spans="63:74" x14ac:dyDescent="0.25">
      <c r="BK74" s="287"/>
      <c r="BL74" s="287"/>
      <c r="BM74" s="287"/>
      <c r="BN74" s="287"/>
      <c r="BO74" s="287"/>
      <c r="BP74" s="287"/>
      <c r="BQ74" s="287"/>
      <c r="BR74" s="287"/>
      <c r="BS74" s="287"/>
      <c r="BT74" s="287"/>
      <c r="BU74" s="287"/>
      <c r="BV74" s="287"/>
    </row>
    <row r="75" spans="63:74" x14ac:dyDescent="0.25">
      <c r="BK75" s="287"/>
      <c r="BL75" s="287"/>
      <c r="BM75" s="287"/>
      <c r="BN75" s="287"/>
      <c r="BO75" s="287"/>
      <c r="BP75" s="287"/>
      <c r="BQ75" s="287"/>
      <c r="BR75" s="287"/>
      <c r="BS75" s="287"/>
      <c r="BT75" s="287"/>
      <c r="BU75" s="287"/>
      <c r="BV75" s="287"/>
    </row>
    <row r="76" spans="63:74" x14ac:dyDescent="0.25">
      <c r="BK76" s="287"/>
      <c r="BL76" s="287"/>
      <c r="BM76" s="287"/>
      <c r="BN76" s="287"/>
      <c r="BO76" s="287"/>
      <c r="BP76" s="287"/>
      <c r="BQ76" s="287"/>
      <c r="BR76" s="287"/>
      <c r="BS76" s="287"/>
      <c r="BT76" s="287"/>
      <c r="BU76" s="287"/>
      <c r="BV76" s="287"/>
    </row>
    <row r="77" spans="63:74" x14ac:dyDescent="0.25">
      <c r="BK77" s="287"/>
      <c r="BL77" s="287"/>
      <c r="BM77" s="287"/>
      <c r="BN77" s="287"/>
      <c r="BO77" s="287"/>
      <c r="BP77" s="287"/>
      <c r="BQ77" s="287"/>
      <c r="BR77" s="287"/>
      <c r="BS77" s="287"/>
      <c r="BT77" s="287"/>
      <c r="BU77" s="287"/>
      <c r="BV77" s="287"/>
    </row>
    <row r="78" spans="63:74" x14ac:dyDescent="0.25">
      <c r="BK78" s="287"/>
      <c r="BL78" s="287"/>
      <c r="BM78" s="287"/>
      <c r="BN78" s="287"/>
      <c r="BO78" s="287"/>
      <c r="BP78" s="287"/>
      <c r="BQ78" s="287"/>
      <c r="BR78" s="287"/>
      <c r="BS78" s="287"/>
      <c r="BT78" s="287"/>
      <c r="BU78" s="287"/>
      <c r="BV78" s="287"/>
    </row>
    <row r="79" spans="63:74" x14ac:dyDescent="0.25">
      <c r="BK79" s="287"/>
      <c r="BL79" s="287"/>
      <c r="BM79" s="287"/>
      <c r="BN79" s="287"/>
      <c r="BO79" s="287"/>
      <c r="BP79" s="287"/>
      <c r="BQ79" s="287"/>
      <c r="BR79" s="287"/>
      <c r="BS79" s="287"/>
      <c r="BT79" s="287"/>
      <c r="BU79" s="287"/>
      <c r="BV79" s="287"/>
    </row>
    <row r="80" spans="63:74" x14ac:dyDescent="0.25">
      <c r="BK80" s="287"/>
      <c r="BL80" s="287"/>
      <c r="BM80" s="287"/>
      <c r="BN80" s="287"/>
      <c r="BO80" s="287"/>
      <c r="BP80" s="287"/>
      <c r="BQ80" s="287"/>
      <c r="BR80" s="287"/>
      <c r="BS80" s="287"/>
      <c r="BT80" s="287"/>
      <c r="BU80" s="287"/>
      <c r="BV80" s="287"/>
    </row>
    <row r="81" spans="63:74" x14ac:dyDescent="0.25">
      <c r="BK81" s="287"/>
      <c r="BL81" s="287"/>
      <c r="BM81" s="287"/>
      <c r="BN81" s="287"/>
      <c r="BO81" s="287"/>
      <c r="BP81" s="287"/>
      <c r="BQ81" s="287"/>
      <c r="BR81" s="287"/>
      <c r="BS81" s="287"/>
      <c r="BT81" s="287"/>
      <c r="BU81" s="287"/>
      <c r="BV81" s="287"/>
    </row>
    <row r="82" spans="63:74" x14ac:dyDescent="0.25">
      <c r="BK82" s="287"/>
      <c r="BL82" s="287"/>
      <c r="BM82" s="287"/>
      <c r="BN82" s="287"/>
      <c r="BO82" s="287"/>
      <c r="BP82" s="287"/>
      <c r="BQ82" s="287"/>
      <c r="BR82" s="287"/>
      <c r="BS82" s="287"/>
      <c r="BT82" s="287"/>
      <c r="BU82" s="287"/>
      <c r="BV82" s="287"/>
    </row>
    <row r="83" spans="63:74" x14ac:dyDescent="0.25">
      <c r="BK83" s="287"/>
      <c r="BL83" s="287"/>
      <c r="BM83" s="287"/>
      <c r="BN83" s="287"/>
      <c r="BO83" s="287"/>
      <c r="BP83" s="287"/>
      <c r="BQ83" s="287"/>
      <c r="BR83" s="287"/>
      <c r="BS83" s="287"/>
      <c r="BT83" s="287"/>
      <c r="BU83" s="287"/>
      <c r="BV83" s="287"/>
    </row>
    <row r="84" spans="63:74" x14ac:dyDescent="0.25">
      <c r="BK84" s="287"/>
      <c r="BL84" s="287"/>
      <c r="BM84" s="287"/>
      <c r="BN84" s="287"/>
      <c r="BO84" s="287"/>
      <c r="BP84" s="287"/>
      <c r="BQ84" s="287"/>
      <c r="BR84" s="287"/>
      <c r="BS84" s="287"/>
      <c r="BT84" s="287"/>
      <c r="BU84" s="287"/>
      <c r="BV84" s="287"/>
    </row>
    <row r="85" spans="63:74" x14ac:dyDescent="0.25">
      <c r="BK85" s="287"/>
      <c r="BL85" s="287"/>
      <c r="BM85" s="287"/>
      <c r="BN85" s="287"/>
      <c r="BO85" s="287"/>
      <c r="BP85" s="287"/>
      <c r="BQ85" s="287"/>
      <c r="BR85" s="287"/>
      <c r="BS85" s="287"/>
      <c r="BT85" s="287"/>
      <c r="BU85" s="287"/>
      <c r="BV85" s="287"/>
    </row>
    <row r="86" spans="63:74" x14ac:dyDescent="0.25">
      <c r="BK86" s="287"/>
      <c r="BL86" s="287"/>
      <c r="BM86" s="287"/>
      <c r="BN86" s="287"/>
      <c r="BO86" s="287"/>
      <c r="BP86" s="287"/>
      <c r="BQ86" s="287"/>
      <c r="BR86" s="287"/>
      <c r="BS86" s="287"/>
      <c r="BT86" s="287"/>
      <c r="BU86" s="287"/>
      <c r="BV86" s="287"/>
    </row>
    <row r="87" spans="63:74" x14ac:dyDescent="0.25">
      <c r="BK87" s="287"/>
      <c r="BL87" s="287"/>
      <c r="BM87" s="287"/>
      <c r="BN87" s="287"/>
      <c r="BO87" s="287"/>
      <c r="BP87" s="287"/>
      <c r="BQ87" s="287"/>
      <c r="BR87" s="287"/>
      <c r="BS87" s="287"/>
      <c r="BT87" s="287"/>
      <c r="BU87" s="287"/>
      <c r="BV87" s="287"/>
    </row>
    <row r="88" spans="63:74" x14ac:dyDescent="0.25">
      <c r="BK88" s="287"/>
      <c r="BL88" s="287"/>
      <c r="BM88" s="287"/>
      <c r="BN88" s="287"/>
      <c r="BO88" s="287"/>
      <c r="BP88" s="287"/>
      <c r="BQ88" s="287"/>
      <c r="BR88" s="287"/>
      <c r="BS88" s="287"/>
      <c r="BT88" s="287"/>
      <c r="BU88" s="287"/>
      <c r="BV88" s="287"/>
    </row>
    <row r="89" spans="63:74" x14ac:dyDescent="0.25">
      <c r="BK89" s="287"/>
      <c r="BL89" s="287"/>
      <c r="BM89" s="287"/>
      <c r="BN89" s="287"/>
      <c r="BO89" s="287"/>
      <c r="BP89" s="287"/>
      <c r="BQ89" s="287"/>
      <c r="BR89" s="287"/>
      <c r="BS89" s="287"/>
      <c r="BT89" s="287"/>
      <c r="BU89" s="287"/>
      <c r="BV89" s="287"/>
    </row>
    <row r="90" spans="63:74" x14ac:dyDescent="0.25">
      <c r="BK90" s="287"/>
      <c r="BL90" s="287"/>
      <c r="BM90" s="287"/>
      <c r="BN90" s="287"/>
      <c r="BO90" s="287"/>
      <c r="BP90" s="287"/>
      <c r="BQ90" s="287"/>
      <c r="BR90" s="287"/>
      <c r="BS90" s="287"/>
      <c r="BT90" s="287"/>
      <c r="BU90" s="287"/>
      <c r="BV90" s="287"/>
    </row>
    <row r="91" spans="63:74" x14ac:dyDescent="0.25">
      <c r="BK91" s="287"/>
      <c r="BL91" s="287"/>
      <c r="BM91" s="287"/>
      <c r="BN91" s="287"/>
      <c r="BO91" s="287"/>
      <c r="BP91" s="287"/>
      <c r="BQ91" s="287"/>
      <c r="BR91" s="287"/>
      <c r="BS91" s="287"/>
      <c r="BT91" s="287"/>
      <c r="BU91" s="287"/>
      <c r="BV91" s="287"/>
    </row>
    <row r="92" spans="63:74" x14ac:dyDescent="0.25">
      <c r="BK92" s="287"/>
      <c r="BL92" s="287"/>
      <c r="BM92" s="287"/>
      <c r="BN92" s="287"/>
      <c r="BO92" s="287"/>
      <c r="BP92" s="287"/>
      <c r="BQ92" s="287"/>
      <c r="BR92" s="287"/>
      <c r="BS92" s="287"/>
      <c r="BT92" s="287"/>
      <c r="BU92" s="287"/>
      <c r="BV92" s="287"/>
    </row>
    <row r="93" spans="63:74" x14ac:dyDescent="0.25">
      <c r="BK93" s="287"/>
      <c r="BL93" s="287"/>
      <c r="BM93" s="287"/>
      <c r="BN93" s="287"/>
      <c r="BO93" s="287"/>
      <c r="BP93" s="287"/>
      <c r="BQ93" s="287"/>
      <c r="BR93" s="287"/>
      <c r="BS93" s="287"/>
      <c r="BT93" s="287"/>
      <c r="BU93" s="287"/>
      <c r="BV93" s="287"/>
    </row>
    <row r="94" spans="63:74" x14ac:dyDescent="0.25">
      <c r="BK94" s="287"/>
      <c r="BL94" s="287"/>
      <c r="BM94" s="287"/>
      <c r="BN94" s="287"/>
      <c r="BO94" s="287"/>
      <c r="BP94" s="287"/>
      <c r="BQ94" s="287"/>
      <c r="BR94" s="287"/>
      <c r="BS94" s="287"/>
      <c r="BT94" s="287"/>
      <c r="BU94" s="287"/>
      <c r="BV94" s="287"/>
    </row>
    <row r="95" spans="63:74" x14ac:dyDescent="0.25">
      <c r="BK95" s="287"/>
      <c r="BL95" s="287"/>
      <c r="BM95" s="287"/>
      <c r="BN95" s="287"/>
      <c r="BO95" s="287"/>
      <c r="BP95" s="287"/>
      <c r="BQ95" s="287"/>
      <c r="BR95" s="287"/>
      <c r="BS95" s="287"/>
      <c r="BT95" s="287"/>
      <c r="BU95" s="287"/>
      <c r="BV95" s="287"/>
    </row>
    <row r="96" spans="63:74" x14ac:dyDescent="0.25">
      <c r="BK96" s="287"/>
      <c r="BL96" s="287"/>
      <c r="BM96" s="287"/>
      <c r="BN96" s="287"/>
      <c r="BO96" s="287"/>
      <c r="BP96" s="287"/>
      <c r="BQ96" s="287"/>
      <c r="BR96" s="287"/>
      <c r="BS96" s="287"/>
      <c r="BT96" s="287"/>
      <c r="BU96" s="287"/>
      <c r="BV96" s="287"/>
    </row>
    <row r="97" spans="63:74" x14ac:dyDescent="0.25">
      <c r="BK97" s="287"/>
      <c r="BL97" s="287"/>
      <c r="BM97" s="287"/>
      <c r="BN97" s="287"/>
      <c r="BO97" s="287"/>
      <c r="BP97" s="287"/>
      <c r="BQ97" s="287"/>
      <c r="BR97" s="287"/>
      <c r="BS97" s="287"/>
      <c r="BT97" s="287"/>
      <c r="BU97" s="287"/>
      <c r="BV97" s="287"/>
    </row>
    <row r="98" spans="63:74" x14ac:dyDescent="0.25">
      <c r="BK98" s="287"/>
      <c r="BL98" s="287"/>
      <c r="BM98" s="287"/>
      <c r="BN98" s="287"/>
      <c r="BO98" s="287"/>
      <c r="BP98" s="287"/>
      <c r="BQ98" s="287"/>
      <c r="BR98" s="287"/>
      <c r="BS98" s="287"/>
      <c r="BT98" s="287"/>
      <c r="BU98" s="287"/>
      <c r="BV98" s="287"/>
    </row>
    <row r="99" spans="63:74" x14ac:dyDescent="0.25">
      <c r="BK99" s="287"/>
      <c r="BL99" s="287"/>
      <c r="BM99" s="287"/>
      <c r="BN99" s="287"/>
      <c r="BO99" s="287"/>
      <c r="BP99" s="287"/>
      <c r="BQ99" s="287"/>
      <c r="BR99" s="287"/>
      <c r="BS99" s="287"/>
      <c r="BT99" s="287"/>
      <c r="BU99" s="287"/>
      <c r="BV99" s="287"/>
    </row>
    <row r="100" spans="63:74" x14ac:dyDescent="0.25">
      <c r="BK100" s="287"/>
      <c r="BL100" s="287"/>
      <c r="BM100" s="287"/>
      <c r="BN100" s="287"/>
      <c r="BO100" s="287"/>
      <c r="BP100" s="287"/>
      <c r="BQ100" s="287"/>
      <c r="BR100" s="287"/>
      <c r="BS100" s="287"/>
      <c r="BT100" s="287"/>
      <c r="BU100" s="287"/>
      <c r="BV100" s="287"/>
    </row>
    <row r="101" spans="63:74" x14ac:dyDescent="0.25">
      <c r="BK101" s="287"/>
      <c r="BL101" s="287"/>
      <c r="BM101" s="287"/>
      <c r="BN101" s="287"/>
      <c r="BO101" s="287"/>
      <c r="BP101" s="287"/>
      <c r="BQ101" s="287"/>
      <c r="BR101" s="287"/>
      <c r="BS101" s="287"/>
      <c r="BT101" s="287"/>
      <c r="BU101" s="287"/>
      <c r="BV101" s="287"/>
    </row>
    <row r="102" spans="63:74" x14ac:dyDescent="0.25">
      <c r="BK102" s="287"/>
      <c r="BL102" s="287"/>
      <c r="BM102" s="287"/>
      <c r="BN102" s="287"/>
      <c r="BO102" s="287"/>
      <c r="BP102" s="287"/>
      <c r="BQ102" s="287"/>
      <c r="BR102" s="287"/>
      <c r="BS102" s="287"/>
      <c r="BT102" s="287"/>
      <c r="BU102" s="287"/>
      <c r="BV102" s="287"/>
    </row>
    <row r="103" spans="63:74" x14ac:dyDescent="0.25">
      <c r="BK103" s="287"/>
      <c r="BL103" s="287"/>
      <c r="BM103" s="287"/>
      <c r="BN103" s="287"/>
      <c r="BO103" s="287"/>
      <c r="BP103" s="287"/>
      <c r="BQ103" s="287"/>
      <c r="BR103" s="287"/>
      <c r="BS103" s="287"/>
      <c r="BT103" s="287"/>
      <c r="BU103" s="287"/>
      <c r="BV103" s="287"/>
    </row>
    <row r="104" spans="63:74" x14ac:dyDescent="0.25">
      <c r="BK104" s="287"/>
      <c r="BL104" s="287"/>
      <c r="BM104" s="287"/>
      <c r="BN104" s="287"/>
      <c r="BO104" s="287"/>
      <c r="BP104" s="287"/>
      <c r="BQ104" s="287"/>
      <c r="BR104" s="287"/>
      <c r="BS104" s="287"/>
      <c r="BT104" s="287"/>
      <c r="BU104" s="287"/>
      <c r="BV104" s="287"/>
    </row>
    <row r="105" spans="63:74" x14ac:dyDescent="0.25">
      <c r="BK105" s="287"/>
      <c r="BL105" s="287"/>
      <c r="BM105" s="287"/>
      <c r="BN105" s="287"/>
      <c r="BO105" s="287"/>
      <c r="BP105" s="287"/>
      <c r="BQ105" s="287"/>
      <c r="BR105" s="287"/>
      <c r="BS105" s="287"/>
      <c r="BT105" s="287"/>
      <c r="BU105" s="287"/>
      <c r="BV105" s="287"/>
    </row>
    <row r="106" spans="63:74" x14ac:dyDescent="0.25">
      <c r="BK106" s="287"/>
      <c r="BL106" s="287"/>
      <c r="BM106" s="287"/>
      <c r="BN106" s="287"/>
      <c r="BO106" s="287"/>
      <c r="BP106" s="287"/>
      <c r="BQ106" s="287"/>
      <c r="BR106" s="287"/>
      <c r="BS106" s="287"/>
      <c r="BT106" s="287"/>
      <c r="BU106" s="287"/>
      <c r="BV106" s="287"/>
    </row>
    <row r="107" spans="63:74" x14ac:dyDescent="0.25">
      <c r="BK107" s="287"/>
      <c r="BL107" s="287"/>
      <c r="BM107" s="287"/>
      <c r="BN107" s="287"/>
      <c r="BO107" s="287"/>
      <c r="BP107" s="287"/>
      <c r="BQ107" s="287"/>
      <c r="BR107" s="287"/>
      <c r="BS107" s="287"/>
      <c r="BT107" s="287"/>
      <c r="BU107" s="287"/>
      <c r="BV107" s="287"/>
    </row>
    <row r="108" spans="63:74" x14ac:dyDescent="0.25">
      <c r="BK108" s="287"/>
      <c r="BL108" s="287"/>
      <c r="BM108" s="287"/>
      <c r="BN108" s="287"/>
      <c r="BO108" s="287"/>
      <c r="BP108" s="287"/>
      <c r="BQ108" s="287"/>
      <c r="BR108" s="287"/>
      <c r="BS108" s="287"/>
      <c r="BT108" s="287"/>
      <c r="BU108" s="287"/>
      <c r="BV108" s="287"/>
    </row>
    <row r="109" spans="63:74" x14ac:dyDescent="0.25">
      <c r="BK109" s="287"/>
      <c r="BL109" s="287"/>
      <c r="BM109" s="287"/>
      <c r="BN109" s="287"/>
      <c r="BO109" s="287"/>
      <c r="BP109" s="287"/>
      <c r="BQ109" s="287"/>
      <c r="BR109" s="287"/>
      <c r="BS109" s="287"/>
      <c r="BT109" s="287"/>
      <c r="BU109" s="287"/>
      <c r="BV109" s="287"/>
    </row>
    <row r="110" spans="63:74" x14ac:dyDescent="0.25">
      <c r="BK110" s="287"/>
      <c r="BL110" s="287"/>
      <c r="BM110" s="287"/>
      <c r="BN110" s="287"/>
      <c r="BO110" s="287"/>
      <c r="BP110" s="287"/>
      <c r="BQ110" s="287"/>
      <c r="BR110" s="287"/>
      <c r="BS110" s="287"/>
      <c r="BT110" s="287"/>
      <c r="BU110" s="287"/>
      <c r="BV110" s="287"/>
    </row>
    <row r="111" spans="63:74" x14ac:dyDescent="0.25">
      <c r="BK111" s="287"/>
      <c r="BL111" s="287"/>
      <c r="BM111" s="287"/>
      <c r="BN111" s="287"/>
      <c r="BO111" s="287"/>
      <c r="BP111" s="287"/>
      <c r="BQ111" s="287"/>
      <c r="BR111" s="287"/>
      <c r="BS111" s="287"/>
      <c r="BT111" s="287"/>
      <c r="BU111" s="287"/>
      <c r="BV111" s="287"/>
    </row>
    <row r="112" spans="63:74" x14ac:dyDescent="0.25">
      <c r="BK112" s="287"/>
      <c r="BL112" s="287"/>
      <c r="BM112" s="287"/>
      <c r="BN112" s="287"/>
      <c r="BO112" s="287"/>
      <c r="BP112" s="287"/>
      <c r="BQ112" s="287"/>
      <c r="BR112" s="287"/>
      <c r="BS112" s="287"/>
      <c r="BT112" s="287"/>
      <c r="BU112" s="287"/>
      <c r="BV112" s="287"/>
    </row>
    <row r="113" spans="63:74" x14ac:dyDescent="0.25">
      <c r="BK113" s="287"/>
      <c r="BL113" s="287"/>
      <c r="BM113" s="287"/>
      <c r="BN113" s="287"/>
      <c r="BO113" s="287"/>
      <c r="BP113" s="287"/>
      <c r="BQ113" s="287"/>
      <c r="BR113" s="287"/>
      <c r="BS113" s="287"/>
      <c r="BT113" s="287"/>
      <c r="BU113" s="287"/>
      <c r="BV113" s="287"/>
    </row>
    <row r="114" spans="63:74" x14ac:dyDescent="0.25">
      <c r="BK114" s="287"/>
      <c r="BL114" s="287"/>
      <c r="BM114" s="287"/>
      <c r="BN114" s="287"/>
      <c r="BO114" s="287"/>
      <c r="BP114" s="287"/>
      <c r="BQ114" s="287"/>
      <c r="BR114" s="287"/>
      <c r="BS114" s="287"/>
      <c r="BT114" s="287"/>
      <c r="BU114" s="287"/>
      <c r="BV114" s="287"/>
    </row>
    <row r="115" spans="63:74" x14ac:dyDescent="0.25">
      <c r="BK115" s="287"/>
      <c r="BL115" s="287"/>
      <c r="BM115" s="287"/>
      <c r="BN115" s="287"/>
      <c r="BO115" s="287"/>
      <c r="BP115" s="287"/>
      <c r="BQ115" s="287"/>
      <c r="BR115" s="287"/>
      <c r="BS115" s="287"/>
      <c r="BT115" s="287"/>
      <c r="BU115" s="287"/>
      <c r="BV115" s="287"/>
    </row>
    <row r="116" spans="63:74" x14ac:dyDescent="0.25">
      <c r="BK116" s="287"/>
      <c r="BL116" s="287"/>
      <c r="BM116" s="287"/>
      <c r="BN116" s="287"/>
      <c r="BO116" s="287"/>
      <c r="BP116" s="287"/>
      <c r="BQ116" s="287"/>
      <c r="BR116" s="287"/>
      <c r="BS116" s="287"/>
      <c r="BT116" s="287"/>
      <c r="BU116" s="287"/>
      <c r="BV116" s="287"/>
    </row>
    <row r="117" spans="63:74" x14ac:dyDescent="0.25">
      <c r="BK117" s="287"/>
      <c r="BL117" s="287"/>
      <c r="BM117" s="287"/>
      <c r="BN117" s="287"/>
      <c r="BO117" s="287"/>
      <c r="BP117" s="287"/>
      <c r="BQ117" s="287"/>
      <c r="BR117" s="287"/>
      <c r="BS117" s="287"/>
      <c r="BT117" s="287"/>
      <c r="BU117" s="287"/>
      <c r="BV117" s="287"/>
    </row>
    <row r="118" spans="63:74" x14ac:dyDescent="0.25">
      <c r="BK118" s="287"/>
      <c r="BL118" s="287"/>
      <c r="BM118" s="287"/>
      <c r="BN118" s="287"/>
      <c r="BO118" s="287"/>
      <c r="BP118" s="287"/>
      <c r="BQ118" s="287"/>
      <c r="BR118" s="287"/>
      <c r="BS118" s="287"/>
      <c r="BT118" s="287"/>
      <c r="BU118" s="287"/>
      <c r="BV118" s="287"/>
    </row>
    <row r="119" spans="63:74" x14ac:dyDescent="0.25">
      <c r="BK119" s="287"/>
      <c r="BL119" s="287"/>
      <c r="BM119" s="287"/>
      <c r="BN119" s="287"/>
      <c r="BO119" s="287"/>
      <c r="BP119" s="287"/>
      <c r="BQ119" s="287"/>
      <c r="BR119" s="287"/>
      <c r="BS119" s="287"/>
      <c r="BT119" s="287"/>
      <c r="BU119" s="287"/>
      <c r="BV119" s="287"/>
    </row>
    <row r="120" spans="63:74" x14ac:dyDescent="0.25">
      <c r="BK120" s="287"/>
      <c r="BL120" s="287"/>
      <c r="BM120" s="287"/>
      <c r="BN120" s="287"/>
      <c r="BO120" s="287"/>
      <c r="BP120" s="287"/>
      <c r="BQ120" s="287"/>
      <c r="BR120" s="287"/>
      <c r="BS120" s="287"/>
      <c r="BT120" s="287"/>
      <c r="BU120" s="287"/>
      <c r="BV120" s="287"/>
    </row>
    <row r="121" spans="63:74" x14ac:dyDescent="0.25">
      <c r="BK121" s="287"/>
      <c r="BL121" s="287"/>
      <c r="BM121" s="287"/>
      <c r="BN121" s="287"/>
      <c r="BO121" s="287"/>
      <c r="BP121" s="287"/>
      <c r="BQ121" s="287"/>
      <c r="BR121" s="287"/>
      <c r="BS121" s="287"/>
      <c r="BT121" s="287"/>
      <c r="BU121" s="287"/>
      <c r="BV121" s="287"/>
    </row>
    <row r="122" spans="63:74" x14ac:dyDescent="0.25">
      <c r="BK122" s="287"/>
      <c r="BL122" s="287"/>
      <c r="BM122" s="287"/>
      <c r="BN122" s="287"/>
      <c r="BO122" s="287"/>
      <c r="BP122" s="287"/>
      <c r="BQ122" s="287"/>
      <c r="BR122" s="287"/>
      <c r="BS122" s="287"/>
      <c r="BT122" s="287"/>
      <c r="BU122" s="287"/>
      <c r="BV122" s="287"/>
    </row>
    <row r="123" spans="63:74" x14ac:dyDescent="0.25">
      <c r="BK123" s="287"/>
      <c r="BL123" s="287"/>
      <c r="BM123" s="287"/>
      <c r="BN123" s="287"/>
      <c r="BO123" s="287"/>
      <c r="BP123" s="287"/>
      <c r="BQ123" s="287"/>
      <c r="BR123" s="287"/>
      <c r="BS123" s="287"/>
      <c r="BT123" s="287"/>
      <c r="BU123" s="287"/>
      <c r="BV123" s="287"/>
    </row>
    <row r="124" spans="63:74" x14ac:dyDescent="0.25">
      <c r="BK124" s="287"/>
      <c r="BL124" s="287"/>
      <c r="BM124" s="287"/>
      <c r="BN124" s="287"/>
      <c r="BO124" s="287"/>
      <c r="BP124" s="287"/>
      <c r="BQ124" s="287"/>
      <c r="BR124" s="287"/>
      <c r="BS124" s="287"/>
      <c r="BT124" s="287"/>
      <c r="BU124" s="287"/>
      <c r="BV124" s="287"/>
    </row>
    <row r="125" spans="63:74" x14ac:dyDescent="0.25">
      <c r="BK125" s="287"/>
      <c r="BL125" s="287"/>
      <c r="BM125" s="287"/>
      <c r="BN125" s="287"/>
      <c r="BO125" s="287"/>
      <c r="BP125" s="287"/>
      <c r="BQ125" s="287"/>
      <c r="BR125" s="287"/>
      <c r="BS125" s="287"/>
      <c r="BT125" s="287"/>
      <c r="BU125" s="287"/>
      <c r="BV125" s="287"/>
    </row>
    <row r="126" spans="63:74" x14ac:dyDescent="0.25">
      <c r="BK126" s="287"/>
      <c r="BL126" s="287"/>
      <c r="BM126" s="287"/>
      <c r="BN126" s="287"/>
      <c r="BO126" s="287"/>
      <c r="BP126" s="287"/>
      <c r="BQ126" s="287"/>
      <c r="BR126" s="287"/>
      <c r="BS126" s="287"/>
      <c r="BT126" s="287"/>
      <c r="BU126" s="287"/>
      <c r="BV126" s="287"/>
    </row>
    <row r="127" spans="63:74" x14ac:dyDescent="0.25">
      <c r="BK127" s="287"/>
      <c r="BL127" s="287"/>
      <c r="BM127" s="287"/>
      <c r="BN127" s="287"/>
      <c r="BO127" s="287"/>
      <c r="BP127" s="287"/>
      <c r="BQ127" s="287"/>
      <c r="BR127" s="287"/>
      <c r="BS127" s="287"/>
      <c r="BT127" s="287"/>
      <c r="BU127" s="287"/>
      <c r="BV127" s="287"/>
    </row>
    <row r="128" spans="63:74" x14ac:dyDescent="0.25">
      <c r="BK128" s="287"/>
      <c r="BL128" s="287"/>
      <c r="BM128" s="287"/>
      <c r="BN128" s="287"/>
      <c r="BO128" s="287"/>
      <c r="BP128" s="287"/>
      <c r="BQ128" s="287"/>
      <c r="BR128" s="287"/>
      <c r="BS128" s="287"/>
      <c r="BT128" s="287"/>
      <c r="BU128" s="287"/>
      <c r="BV128" s="287"/>
    </row>
    <row r="129" spans="63:74" x14ac:dyDescent="0.25">
      <c r="BK129" s="287"/>
      <c r="BL129" s="287"/>
      <c r="BM129" s="287"/>
      <c r="BN129" s="287"/>
      <c r="BO129" s="287"/>
      <c r="BP129" s="287"/>
      <c r="BQ129" s="287"/>
      <c r="BR129" s="287"/>
      <c r="BS129" s="287"/>
      <c r="BT129" s="287"/>
      <c r="BU129" s="287"/>
      <c r="BV129" s="287"/>
    </row>
    <row r="130" spans="63:74" x14ac:dyDescent="0.25">
      <c r="BK130" s="287"/>
      <c r="BL130" s="287"/>
      <c r="BM130" s="287"/>
      <c r="BN130" s="287"/>
      <c r="BO130" s="287"/>
      <c r="BP130" s="287"/>
      <c r="BQ130" s="287"/>
      <c r="BR130" s="287"/>
      <c r="BS130" s="287"/>
      <c r="BT130" s="287"/>
      <c r="BU130" s="287"/>
      <c r="BV130" s="287"/>
    </row>
    <row r="131" spans="63:74" x14ac:dyDescent="0.25">
      <c r="BK131" s="287"/>
      <c r="BL131" s="287"/>
      <c r="BM131" s="287"/>
      <c r="BN131" s="287"/>
      <c r="BO131" s="287"/>
      <c r="BP131" s="287"/>
      <c r="BQ131" s="287"/>
      <c r="BR131" s="287"/>
      <c r="BS131" s="287"/>
      <c r="BT131" s="287"/>
      <c r="BU131" s="287"/>
      <c r="BV131" s="287"/>
    </row>
    <row r="132" spans="63:74" x14ac:dyDescent="0.25">
      <c r="BK132" s="287"/>
      <c r="BL132" s="287"/>
      <c r="BM132" s="287"/>
      <c r="BN132" s="287"/>
      <c r="BO132" s="287"/>
      <c r="BP132" s="287"/>
      <c r="BQ132" s="287"/>
      <c r="BR132" s="287"/>
      <c r="BS132" s="287"/>
      <c r="BT132" s="287"/>
      <c r="BU132" s="287"/>
      <c r="BV132" s="287"/>
    </row>
    <row r="133" spans="63:74" x14ac:dyDescent="0.25">
      <c r="BK133" s="287"/>
      <c r="BL133" s="287"/>
      <c r="BM133" s="287"/>
      <c r="BN133" s="287"/>
      <c r="BO133" s="287"/>
      <c r="BP133" s="287"/>
      <c r="BQ133" s="287"/>
      <c r="BR133" s="287"/>
      <c r="BS133" s="287"/>
      <c r="BT133" s="287"/>
      <c r="BU133" s="287"/>
      <c r="BV133" s="287"/>
    </row>
    <row r="134" spans="63:74" x14ac:dyDescent="0.25">
      <c r="BK134" s="287"/>
      <c r="BL134" s="287"/>
      <c r="BM134" s="287"/>
      <c r="BN134" s="287"/>
      <c r="BO134" s="287"/>
      <c r="BP134" s="287"/>
      <c r="BQ134" s="287"/>
      <c r="BR134" s="287"/>
      <c r="BS134" s="287"/>
      <c r="BT134" s="287"/>
      <c r="BU134" s="287"/>
      <c r="BV134" s="287"/>
    </row>
    <row r="135" spans="63:74" x14ac:dyDescent="0.25">
      <c r="BK135" s="287"/>
      <c r="BL135" s="287"/>
      <c r="BM135" s="287"/>
      <c r="BN135" s="287"/>
      <c r="BO135" s="287"/>
      <c r="BP135" s="287"/>
      <c r="BQ135" s="287"/>
      <c r="BR135" s="287"/>
      <c r="BS135" s="287"/>
      <c r="BT135" s="287"/>
      <c r="BU135" s="287"/>
      <c r="BV135" s="287"/>
    </row>
    <row r="136" spans="63:74" x14ac:dyDescent="0.25">
      <c r="BK136" s="287"/>
      <c r="BL136" s="287"/>
      <c r="BM136" s="287"/>
      <c r="BN136" s="287"/>
      <c r="BO136" s="287"/>
      <c r="BP136" s="287"/>
      <c r="BQ136" s="287"/>
      <c r="BR136" s="287"/>
      <c r="BS136" s="287"/>
      <c r="BT136" s="287"/>
      <c r="BU136" s="287"/>
      <c r="BV136" s="287"/>
    </row>
    <row r="137" spans="63:74" x14ac:dyDescent="0.25">
      <c r="BK137" s="287"/>
      <c r="BL137" s="287"/>
      <c r="BM137" s="287"/>
      <c r="BN137" s="287"/>
      <c r="BO137" s="287"/>
      <c r="BP137" s="287"/>
      <c r="BQ137" s="287"/>
      <c r="BR137" s="287"/>
      <c r="BS137" s="287"/>
      <c r="BT137" s="287"/>
      <c r="BU137" s="287"/>
      <c r="BV137" s="287"/>
    </row>
    <row r="138" spans="63:74" x14ac:dyDescent="0.25">
      <c r="BK138" s="287"/>
      <c r="BL138" s="287"/>
      <c r="BM138" s="287"/>
      <c r="BN138" s="287"/>
      <c r="BO138" s="287"/>
      <c r="BP138" s="287"/>
      <c r="BQ138" s="287"/>
      <c r="BR138" s="287"/>
      <c r="BS138" s="287"/>
      <c r="BT138" s="287"/>
      <c r="BU138" s="287"/>
      <c r="BV138" s="287"/>
    </row>
    <row r="139" spans="63:74" x14ac:dyDescent="0.25">
      <c r="BK139" s="287"/>
      <c r="BL139" s="287"/>
      <c r="BM139" s="287"/>
      <c r="BN139" s="287"/>
      <c r="BO139" s="287"/>
      <c r="BP139" s="287"/>
      <c r="BQ139" s="287"/>
      <c r="BR139" s="287"/>
      <c r="BS139" s="287"/>
      <c r="BT139" s="287"/>
      <c r="BU139" s="287"/>
      <c r="BV139" s="287"/>
    </row>
    <row r="140" spans="63:74" x14ac:dyDescent="0.25">
      <c r="BK140" s="287"/>
      <c r="BL140" s="287"/>
      <c r="BM140" s="287"/>
      <c r="BN140" s="287"/>
      <c r="BO140" s="287"/>
      <c r="BP140" s="287"/>
      <c r="BQ140" s="287"/>
      <c r="BR140" s="287"/>
      <c r="BS140" s="287"/>
      <c r="BT140" s="287"/>
      <c r="BU140" s="287"/>
      <c r="BV140" s="287"/>
    </row>
    <row r="141" spans="63:74" x14ac:dyDescent="0.25">
      <c r="BK141" s="287"/>
      <c r="BL141" s="287"/>
      <c r="BM141" s="287"/>
      <c r="BN141" s="287"/>
      <c r="BO141" s="287"/>
      <c r="BP141" s="287"/>
      <c r="BQ141" s="287"/>
      <c r="BR141" s="287"/>
      <c r="BS141" s="287"/>
      <c r="BT141" s="287"/>
      <c r="BU141" s="287"/>
      <c r="BV141" s="287"/>
    </row>
    <row r="142" spans="63:74" x14ac:dyDescent="0.25">
      <c r="BK142" s="287"/>
      <c r="BL142" s="287"/>
      <c r="BM142" s="287"/>
      <c r="BN142" s="287"/>
      <c r="BO142" s="287"/>
      <c r="BP142" s="287"/>
      <c r="BQ142" s="287"/>
      <c r="BR142" s="287"/>
      <c r="BS142" s="287"/>
      <c r="BT142" s="287"/>
      <c r="BU142" s="287"/>
      <c r="BV142" s="287"/>
    </row>
    <row r="143" spans="63:74" x14ac:dyDescent="0.25">
      <c r="BK143" s="287"/>
      <c r="BL143" s="287"/>
      <c r="BM143" s="287"/>
      <c r="BN143" s="287"/>
      <c r="BO143" s="287"/>
      <c r="BP143" s="287"/>
      <c r="BQ143" s="287"/>
      <c r="BR143" s="287"/>
      <c r="BS143" s="287"/>
      <c r="BT143" s="287"/>
      <c r="BU143" s="287"/>
      <c r="BV143" s="287"/>
    </row>
    <row r="144" spans="63:74" x14ac:dyDescent="0.25">
      <c r="BK144" s="287"/>
      <c r="BL144" s="287"/>
      <c r="BM144" s="287"/>
      <c r="BN144" s="287"/>
      <c r="BO144" s="287"/>
      <c r="BP144" s="287"/>
      <c r="BQ144" s="287"/>
      <c r="BR144" s="287"/>
      <c r="BS144" s="287"/>
      <c r="BT144" s="287"/>
      <c r="BU144" s="287"/>
      <c r="BV144" s="287"/>
    </row>
    <row r="145" spans="63:74" x14ac:dyDescent="0.25">
      <c r="BK145" s="287"/>
      <c r="BL145" s="287"/>
      <c r="BM145" s="287"/>
      <c r="BN145" s="287"/>
      <c r="BO145" s="287"/>
      <c r="BP145" s="287"/>
      <c r="BQ145" s="287"/>
      <c r="BR145" s="287"/>
      <c r="BS145" s="287"/>
      <c r="BT145" s="287"/>
      <c r="BU145" s="287"/>
      <c r="BV145" s="287"/>
    </row>
    <row r="177" spans="2:74" ht="9" customHeight="1" x14ac:dyDescent="0.25"/>
    <row r="178" spans="2:74" ht="9" customHeight="1" x14ac:dyDescent="0.25">
      <c r="B178" s="63"/>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AQ178" s="64"/>
      <c r="AR178" s="64"/>
      <c r="AS178" s="64"/>
      <c r="AT178" s="64"/>
      <c r="AU178" s="64"/>
      <c r="AV178" s="64"/>
      <c r="AW178" s="64"/>
      <c r="AX178" s="64"/>
      <c r="AY178" s="286"/>
      <c r="AZ178" s="286"/>
      <c r="BA178" s="286"/>
      <c r="BB178" s="286"/>
      <c r="BC178" s="286"/>
      <c r="BD178" s="65"/>
      <c r="BE178" s="65"/>
      <c r="BF178" s="65"/>
      <c r="BG178" s="286"/>
      <c r="BH178" s="286"/>
      <c r="BI178" s="286"/>
      <c r="BJ178" s="286"/>
      <c r="BK178" s="64"/>
      <c r="BL178" s="64"/>
      <c r="BM178" s="64"/>
      <c r="BN178" s="64"/>
      <c r="BO178" s="64"/>
      <c r="BP178" s="64"/>
      <c r="BQ178" s="64"/>
      <c r="BR178" s="64"/>
      <c r="BS178" s="64"/>
      <c r="BT178" s="64"/>
      <c r="BU178" s="64"/>
      <c r="BV178" s="64"/>
    </row>
    <row r="179" spans="2:74" ht="9" customHeight="1" x14ac:dyDescent="0.25">
      <c r="B179" s="63"/>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286"/>
      <c r="AZ179" s="286"/>
      <c r="BA179" s="286"/>
      <c r="BB179" s="286"/>
      <c r="BC179" s="286"/>
      <c r="BD179" s="65"/>
      <c r="BE179" s="65"/>
      <c r="BF179" s="65"/>
      <c r="BG179" s="286"/>
      <c r="BH179" s="286"/>
      <c r="BI179" s="286"/>
      <c r="BJ179" s="286"/>
      <c r="BK179" s="64"/>
      <c r="BL179" s="64"/>
      <c r="BM179" s="64"/>
      <c r="BN179" s="64"/>
      <c r="BO179" s="64"/>
      <c r="BP179" s="64"/>
      <c r="BQ179" s="64"/>
      <c r="BR179" s="64"/>
      <c r="BS179" s="64"/>
      <c r="BT179" s="64"/>
      <c r="BU179" s="64"/>
      <c r="BV179" s="64"/>
    </row>
    <row r="180" spans="2:74" ht="9" customHeight="1" x14ac:dyDescent="0.25">
      <c r="B180" s="63"/>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286"/>
      <c r="AZ180" s="286"/>
      <c r="BA180" s="286"/>
      <c r="BB180" s="286"/>
      <c r="BC180" s="286"/>
      <c r="BD180" s="65"/>
      <c r="BE180" s="65"/>
      <c r="BF180" s="65"/>
      <c r="BG180" s="286"/>
      <c r="BH180" s="286"/>
      <c r="BI180" s="286"/>
      <c r="BJ180" s="286"/>
      <c r="BK180" s="64"/>
      <c r="BL180" s="64"/>
      <c r="BM180" s="64"/>
      <c r="BN180" s="64"/>
      <c r="BO180" s="64"/>
      <c r="BP180" s="64"/>
      <c r="BQ180" s="64"/>
      <c r="BR180" s="64"/>
      <c r="BS180" s="64"/>
      <c r="BT180" s="64"/>
      <c r="BU180" s="64"/>
      <c r="BV180" s="64"/>
    </row>
    <row r="181" spans="2:74" ht="9" customHeight="1" x14ac:dyDescent="0.25">
      <c r="B181" s="63"/>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286"/>
      <c r="AZ181" s="286"/>
      <c r="BA181" s="286"/>
      <c r="BB181" s="286"/>
      <c r="BC181" s="286"/>
      <c r="BD181" s="65"/>
      <c r="BE181" s="65"/>
      <c r="BF181" s="65"/>
      <c r="BG181" s="286"/>
      <c r="BH181" s="286"/>
      <c r="BI181" s="286"/>
      <c r="BJ181" s="286"/>
      <c r="BK181" s="64"/>
      <c r="BL181" s="64"/>
      <c r="BM181" s="64"/>
      <c r="BN181" s="64"/>
      <c r="BO181" s="64"/>
      <c r="BP181" s="64"/>
      <c r="BQ181" s="64"/>
      <c r="BR181" s="64"/>
      <c r="BS181" s="64"/>
      <c r="BT181" s="64"/>
      <c r="BU181" s="64"/>
      <c r="BV181" s="64"/>
    </row>
    <row r="182" spans="2:74" ht="9" customHeight="1" x14ac:dyDescent="0.25">
      <c r="B182" s="63"/>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286"/>
      <c r="AZ182" s="286"/>
      <c r="BA182" s="286"/>
      <c r="BB182" s="286"/>
      <c r="BC182" s="286"/>
      <c r="BD182" s="65"/>
      <c r="BE182" s="65"/>
      <c r="BF182" s="65"/>
      <c r="BG182" s="286"/>
      <c r="BH182" s="286"/>
      <c r="BI182" s="286"/>
      <c r="BJ182" s="286"/>
      <c r="BK182" s="64"/>
      <c r="BL182" s="64"/>
      <c r="BM182" s="64"/>
      <c r="BN182" s="64"/>
      <c r="BO182" s="64"/>
      <c r="BP182" s="64"/>
      <c r="BQ182" s="64"/>
      <c r="BR182" s="64"/>
      <c r="BS182" s="64"/>
      <c r="BT182" s="64"/>
      <c r="BU182" s="64"/>
      <c r="BV182" s="64"/>
    </row>
    <row r="183" spans="2:74" x14ac:dyDescent="0.25">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392"/>
      <c r="AZ183" s="392"/>
      <c r="BA183" s="392"/>
      <c r="BB183" s="392"/>
      <c r="BC183" s="392"/>
      <c r="BD183" s="499"/>
      <c r="BE183" s="499"/>
      <c r="BF183" s="499"/>
      <c r="BG183" s="392"/>
      <c r="BH183" s="392"/>
      <c r="BI183" s="392"/>
      <c r="BJ183" s="392"/>
      <c r="BK183" s="66"/>
      <c r="BL183" s="66"/>
      <c r="BM183" s="66"/>
      <c r="BN183" s="66"/>
      <c r="BO183" s="66"/>
      <c r="BP183" s="66"/>
      <c r="BQ183" s="66"/>
      <c r="BR183" s="66"/>
      <c r="BS183" s="66"/>
      <c r="BT183" s="66"/>
      <c r="BU183" s="66"/>
      <c r="BV183" s="66"/>
    </row>
    <row r="184" spans="2:74" ht="9" customHeight="1" x14ac:dyDescent="0.25">
      <c r="B184" s="63"/>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c r="AP184" s="64"/>
      <c r="AQ184" s="64"/>
      <c r="AR184" s="64"/>
      <c r="AS184" s="64"/>
      <c r="AT184" s="64"/>
      <c r="AU184" s="64"/>
      <c r="AV184" s="64"/>
      <c r="AW184" s="64"/>
      <c r="AX184" s="64"/>
      <c r="AY184" s="286"/>
      <c r="AZ184" s="286"/>
      <c r="BA184" s="286"/>
      <c r="BB184" s="286"/>
      <c r="BC184" s="286"/>
      <c r="BD184" s="65"/>
      <c r="BE184" s="65"/>
      <c r="BF184" s="65"/>
      <c r="BG184" s="286"/>
      <c r="BH184" s="286"/>
      <c r="BI184" s="286"/>
      <c r="BJ184" s="286"/>
      <c r="BK184" s="64"/>
      <c r="BL184" s="64"/>
      <c r="BM184" s="64"/>
      <c r="BN184" s="64"/>
      <c r="BO184" s="64"/>
      <c r="BP184" s="64"/>
      <c r="BQ184" s="64"/>
      <c r="BR184" s="64"/>
      <c r="BS184" s="64"/>
      <c r="BT184" s="64"/>
      <c r="BU184" s="64"/>
      <c r="BV184" s="64"/>
    </row>
    <row r="185" spans="2:74" ht="9" customHeight="1" x14ac:dyDescent="0.25">
      <c r="B185" s="63"/>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AQ185" s="64"/>
      <c r="AR185" s="64"/>
      <c r="AS185" s="64"/>
      <c r="AT185" s="64"/>
      <c r="AU185" s="64"/>
      <c r="AV185" s="64"/>
      <c r="AW185" s="64"/>
      <c r="AX185" s="64"/>
      <c r="AY185" s="286"/>
      <c r="AZ185" s="286"/>
      <c r="BA185" s="286"/>
      <c r="BB185" s="286"/>
      <c r="BC185" s="286"/>
      <c r="BD185" s="65"/>
      <c r="BE185" s="65"/>
      <c r="BF185" s="65"/>
      <c r="BG185" s="286"/>
      <c r="BH185" s="286"/>
      <c r="BI185" s="286"/>
      <c r="BJ185" s="286"/>
      <c r="BK185" s="64"/>
      <c r="BL185" s="64"/>
      <c r="BM185" s="64"/>
      <c r="BN185" s="64"/>
      <c r="BO185" s="64"/>
      <c r="BP185" s="64"/>
      <c r="BQ185" s="64"/>
      <c r="BR185" s="64"/>
      <c r="BS185" s="64"/>
      <c r="BT185" s="64"/>
      <c r="BU185" s="64"/>
      <c r="BV185" s="64"/>
    </row>
    <row r="186" spans="2:74" ht="9" customHeight="1" x14ac:dyDescent="0.25">
      <c r="B186" s="63"/>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c r="AP186" s="64"/>
      <c r="AQ186" s="64"/>
      <c r="AR186" s="64"/>
      <c r="AS186" s="64"/>
      <c r="AT186" s="64"/>
      <c r="AU186" s="64"/>
      <c r="AV186" s="64"/>
      <c r="AW186" s="64"/>
      <c r="AX186" s="64"/>
      <c r="AY186" s="286"/>
      <c r="AZ186" s="286"/>
      <c r="BA186" s="286"/>
      <c r="BB186" s="286"/>
      <c r="BC186" s="286"/>
      <c r="BD186" s="65"/>
      <c r="BE186" s="65"/>
      <c r="BF186" s="65"/>
      <c r="BG186" s="286"/>
      <c r="BH186" s="286"/>
      <c r="BI186" s="286"/>
      <c r="BJ186" s="286"/>
      <c r="BK186" s="64"/>
      <c r="BL186" s="64"/>
      <c r="BM186" s="64"/>
      <c r="BN186" s="64"/>
      <c r="BO186" s="64"/>
      <c r="BP186" s="64"/>
      <c r="BQ186" s="64"/>
      <c r="BR186" s="64"/>
      <c r="BS186" s="64"/>
      <c r="BT186" s="64"/>
      <c r="BU186" s="64"/>
      <c r="BV186" s="64"/>
    </row>
    <row r="187" spans="2:74" ht="9" customHeight="1" x14ac:dyDescent="0.25">
      <c r="B187" s="63"/>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AQ187" s="64"/>
      <c r="AR187" s="64"/>
      <c r="AS187" s="64"/>
      <c r="AT187" s="64"/>
      <c r="AU187" s="64"/>
      <c r="AV187" s="64"/>
      <c r="AW187" s="64"/>
      <c r="AX187" s="64"/>
      <c r="AY187" s="286"/>
      <c r="AZ187" s="286"/>
      <c r="BA187" s="286"/>
      <c r="BB187" s="286"/>
      <c r="BC187" s="286"/>
      <c r="BD187" s="65"/>
      <c r="BE187" s="65"/>
      <c r="BF187" s="65"/>
      <c r="BG187" s="286"/>
      <c r="BH187" s="286"/>
      <c r="BI187" s="286"/>
      <c r="BJ187" s="286"/>
      <c r="BK187" s="64"/>
      <c r="BL187" s="64"/>
      <c r="BM187" s="64"/>
      <c r="BN187" s="64"/>
      <c r="BO187" s="64"/>
      <c r="BP187" s="64"/>
      <c r="BQ187" s="64"/>
      <c r="BR187" s="64"/>
      <c r="BS187" s="64"/>
      <c r="BT187" s="64"/>
      <c r="BU187" s="64"/>
      <c r="BV187" s="64"/>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9">
    <mergeCell ref="A1:A2"/>
    <mergeCell ref="AM3:AX3"/>
    <mergeCell ref="B48:Q48"/>
    <mergeCell ref="B49:Q49"/>
    <mergeCell ref="B42:Q42"/>
    <mergeCell ref="B45:Q45"/>
    <mergeCell ref="B47:Q47"/>
    <mergeCell ref="B43:Q43"/>
    <mergeCell ref="B39:Q39"/>
    <mergeCell ref="B41:Q41"/>
    <mergeCell ref="B40:Q40"/>
    <mergeCell ref="B46:Q46"/>
    <mergeCell ref="B44:Q44"/>
    <mergeCell ref="AY3:BJ3"/>
    <mergeCell ref="BK3:BV3"/>
    <mergeCell ref="B1:AL1"/>
    <mergeCell ref="C3:N3"/>
    <mergeCell ref="O3:Z3"/>
    <mergeCell ref="AA3:AL3"/>
  </mergeCells>
  <phoneticPr fontId="6" type="noConversion"/>
  <conditionalFormatting sqref="C44:P44">
    <cfRule type="cellIs" dxfId="4" priority="1" stopIfTrue="1" operator="notEqual">
      <formula>0</formula>
    </cfRule>
  </conditionalFormatting>
  <hyperlinks>
    <hyperlink ref="A1:A2" location="Contents!A1" display="Table of Contents" xr:uid="{00000000-0004-0000-0B00-000000000000}"/>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ransitionEvaluation="1" transitionEntry="1" codeName="Sheet13">
    <pageSetUpPr fitToPage="1"/>
  </sheetPr>
  <dimension ref="A1:BV143"/>
  <sheetViews>
    <sheetView showGridLines="0" zoomScaleNormal="100" workbookViewId="0">
      <pane xSplit="2" ySplit="4" topLeftCell="AZ6" activePane="bottomRight" state="frozen"/>
      <selection activeCell="BF63" sqref="BF63"/>
      <selection pane="topRight" activeCell="BF63" sqref="BF63"/>
      <selection pane="bottomLeft" activeCell="BF63" sqref="BF63"/>
      <selection pane="bottomRight" activeCell="BE6" sqref="BE6:BE39"/>
    </sheetView>
  </sheetViews>
  <sheetFormatPr defaultColWidth="9.54296875" defaultRowHeight="10.5" x14ac:dyDescent="0.25"/>
  <cols>
    <col min="1" max="1" width="12.54296875" style="5" customWidth="1"/>
    <col min="2" max="2" width="20" style="5" customWidth="1"/>
    <col min="3" max="50" width="6.54296875" style="5" customWidth="1"/>
    <col min="51" max="55" width="6.54296875" style="284" customWidth="1"/>
    <col min="56" max="59" width="6.54296875" style="70" customWidth="1"/>
    <col min="60" max="62" width="6.54296875" style="284" customWidth="1"/>
    <col min="63" max="74" width="6.54296875" style="5" customWidth="1"/>
    <col min="75" max="16384" width="9.54296875" style="5"/>
  </cols>
  <sheetData>
    <row r="1" spans="1:74" ht="13.4" customHeight="1" x14ac:dyDescent="0.3">
      <c r="A1" s="633" t="s">
        <v>774</v>
      </c>
      <c r="B1" s="674" t="s">
        <v>1268</v>
      </c>
      <c r="C1" s="630"/>
      <c r="D1" s="630"/>
      <c r="E1" s="630"/>
      <c r="F1" s="630"/>
      <c r="G1" s="630"/>
      <c r="H1" s="630"/>
      <c r="I1" s="630"/>
      <c r="J1" s="630"/>
      <c r="K1" s="630"/>
      <c r="L1" s="630"/>
      <c r="M1" s="630"/>
      <c r="N1" s="630"/>
      <c r="O1" s="630"/>
      <c r="P1" s="630"/>
      <c r="Q1" s="630"/>
      <c r="R1" s="630"/>
      <c r="S1" s="630"/>
      <c r="T1" s="630"/>
      <c r="U1" s="630"/>
      <c r="V1" s="630"/>
      <c r="W1" s="630"/>
      <c r="X1" s="630"/>
      <c r="Y1" s="630"/>
      <c r="Z1" s="630"/>
      <c r="AA1" s="630"/>
      <c r="AB1" s="630"/>
      <c r="AC1" s="630"/>
      <c r="AD1" s="630"/>
      <c r="AE1" s="630"/>
      <c r="AF1" s="630"/>
      <c r="AG1" s="630"/>
      <c r="AH1" s="630"/>
      <c r="AI1" s="630"/>
      <c r="AJ1" s="630"/>
      <c r="AK1" s="630"/>
      <c r="AL1" s="630"/>
    </row>
    <row r="2" spans="1:74" s="57" customFormat="1" ht="12.5" x14ac:dyDescent="0.25">
      <c r="A2" s="634"/>
      <c r="B2" s="402" t="str">
        <f>"U.S. Energy Information Administration  |  Short-Term Energy Outlook  - "&amp;Dates!D1</f>
        <v>U.S. Energy Information Administration  |  Short-Term Energy Outlook  - August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87"/>
      <c r="AZ2" s="287"/>
      <c r="BA2" s="287"/>
      <c r="BB2" s="287"/>
      <c r="BC2" s="287"/>
      <c r="BD2" s="496"/>
      <c r="BE2" s="496"/>
      <c r="BF2" s="496"/>
      <c r="BG2" s="496"/>
      <c r="BH2" s="287"/>
      <c r="BI2" s="287"/>
      <c r="BJ2" s="287"/>
    </row>
    <row r="3" spans="1:74" s="9" customFormat="1" ht="13" x14ac:dyDescent="0.3">
      <c r="A3" s="596" t="s">
        <v>1325</v>
      </c>
      <c r="B3" s="11"/>
      <c r="C3" s="636">
        <f>Dates!D3</f>
        <v>2019</v>
      </c>
      <c r="D3" s="627"/>
      <c r="E3" s="627"/>
      <c r="F3" s="627"/>
      <c r="G3" s="627"/>
      <c r="H3" s="627"/>
      <c r="I3" s="627"/>
      <c r="J3" s="627"/>
      <c r="K3" s="627"/>
      <c r="L3" s="627"/>
      <c r="M3" s="627"/>
      <c r="N3" s="628"/>
      <c r="O3" s="636">
        <f>C3+1</f>
        <v>2020</v>
      </c>
      <c r="P3" s="637"/>
      <c r="Q3" s="637"/>
      <c r="R3" s="637"/>
      <c r="S3" s="637"/>
      <c r="T3" s="637"/>
      <c r="U3" s="637"/>
      <c r="V3" s="637"/>
      <c r="W3" s="637"/>
      <c r="X3" s="627"/>
      <c r="Y3" s="627"/>
      <c r="Z3" s="628"/>
      <c r="AA3" s="624">
        <f>O3+1</f>
        <v>2021</v>
      </c>
      <c r="AB3" s="627"/>
      <c r="AC3" s="627"/>
      <c r="AD3" s="627"/>
      <c r="AE3" s="627"/>
      <c r="AF3" s="627"/>
      <c r="AG3" s="627"/>
      <c r="AH3" s="627"/>
      <c r="AI3" s="627"/>
      <c r="AJ3" s="627"/>
      <c r="AK3" s="627"/>
      <c r="AL3" s="628"/>
      <c r="AM3" s="624">
        <f>AA3+1</f>
        <v>2022</v>
      </c>
      <c r="AN3" s="627"/>
      <c r="AO3" s="627"/>
      <c r="AP3" s="627"/>
      <c r="AQ3" s="627"/>
      <c r="AR3" s="627"/>
      <c r="AS3" s="627"/>
      <c r="AT3" s="627"/>
      <c r="AU3" s="627"/>
      <c r="AV3" s="627"/>
      <c r="AW3" s="627"/>
      <c r="AX3" s="628"/>
      <c r="AY3" s="624">
        <f>AM3+1</f>
        <v>2023</v>
      </c>
      <c r="AZ3" s="625"/>
      <c r="BA3" s="625"/>
      <c r="BB3" s="625"/>
      <c r="BC3" s="625"/>
      <c r="BD3" s="625"/>
      <c r="BE3" s="625"/>
      <c r="BF3" s="625"/>
      <c r="BG3" s="625"/>
      <c r="BH3" s="625"/>
      <c r="BI3" s="625"/>
      <c r="BJ3" s="626"/>
      <c r="BK3" s="624">
        <f>AY3+1</f>
        <v>2024</v>
      </c>
      <c r="BL3" s="627"/>
      <c r="BM3" s="627"/>
      <c r="BN3" s="627"/>
      <c r="BO3" s="627"/>
      <c r="BP3" s="627"/>
      <c r="BQ3" s="627"/>
      <c r="BR3" s="627"/>
      <c r="BS3" s="627"/>
      <c r="BT3" s="627"/>
      <c r="BU3" s="627"/>
      <c r="BV3" s="628"/>
    </row>
    <row r="4" spans="1:74" s="9" customFormat="1" x14ac:dyDescent="0.25">
      <c r="A4" s="597" t="str">
        <f>Dates!$D$2</f>
        <v>Tuesday Augutst 3,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67"/>
      <c r="B5" s="68" t="s">
        <v>85</v>
      </c>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312"/>
      <c r="AZ5" s="312"/>
      <c r="BA5" s="312"/>
      <c r="BB5" s="312"/>
      <c r="BC5" s="312"/>
      <c r="BD5" s="69"/>
      <c r="BE5" s="69"/>
      <c r="BF5" s="69"/>
      <c r="BG5" s="69"/>
      <c r="BH5" s="69"/>
      <c r="BI5" s="69"/>
      <c r="BJ5" s="312"/>
      <c r="BK5" s="312"/>
      <c r="BL5" s="312"/>
      <c r="BM5" s="312"/>
      <c r="BN5" s="312"/>
      <c r="BO5" s="312"/>
      <c r="BP5" s="312"/>
      <c r="BQ5" s="312"/>
      <c r="BR5" s="312"/>
      <c r="BS5" s="312"/>
      <c r="BT5" s="312"/>
      <c r="BU5" s="312"/>
      <c r="BV5" s="312"/>
    </row>
    <row r="6" spans="1:74" ht="11.15" customHeight="1" x14ac:dyDescent="0.25">
      <c r="A6" s="67" t="s">
        <v>713</v>
      </c>
      <c r="B6" s="149" t="s">
        <v>6</v>
      </c>
      <c r="C6" s="168">
        <v>3.2333599999999998</v>
      </c>
      <c r="D6" s="168">
        <v>2.7986399999999998</v>
      </c>
      <c r="E6" s="168">
        <v>3.0659200000000002</v>
      </c>
      <c r="F6" s="168">
        <v>2.7528800000000002</v>
      </c>
      <c r="G6" s="168">
        <v>2.7435200000000002</v>
      </c>
      <c r="H6" s="168">
        <v>2.4949599999999998</v>
      </c>
      <c r="I6" s="168">
        <v>2.4606400000000002</v>
      </c>
      <c r="J6" s="168">
        <v>2.3098399999999999</v>
      </c>
      <c r="K6" s="168">
        <v>2.6613600000000002</v>
      </c>
      <c r="L6" s="168">
        <v>2.4242400000000002</v>
      </c>
      <c r="M6" s="168">
        <v>2.7591199999999998</v>
      </c>
      <c r="N6" s="168">
        <v>2.30776</v>
      </c>
      <c r="O6" s="168">
        <v>2.0987800000000001</v>
      </c>
      <c r="P6" s="168">
        <v>1.9844900000000001</v>
      </c>
      <c r="Q6" s="168">
        <v>1.85981</v>
      </c>
      <c r="R6" s="168">
        <v>1.80786</v>
      </c>
      <c r="S6" s="168">
        <v>1.8161719999999999</v>
      </c>
      <c r="T6" s="168">
        <v>1.694609</v>
      </c>
      <c r="U6" s="168">
        <v>1.8359129999999999</v>
      </c>
      <c r="V6" s="168">
        <v>2.3896999999999999</v>
      </c>
      <c r="W6" s="168">
        <v>1.996958</v>
      </c>
      <c r="X6" s="168">
        <v>2.4832100000000001</v>
      </c>
      <c r="Y6" s="168">
        <v>2.7117900000000001</v>
      </c>
      <c r="Z6" s="168">
        <v>2.6910099999999999</v>
      </c>
      <c r="AA6" s="168">
        <v>2.81569</v>
      </c>
      <c r="AB6" s="168">
        <v>5.5586500000000001</v>
      </c>
      <c r="AC6" s="168">
        <v>2.7221799999999998</v>
      </c>
      <c r="AD6" s="168">
        <v>2.7668569999999999</v>
      </c>
      <c r="AE6" s="168">
        <v>3.0234899999999998</v>
      </c>
      <c r="AF6" s="168">
        <v>3.38714</v>
      </c>
      <c r="AG6" s="168">
        <v>3.98976</v>
      </c>
      <c r="AH6" s="168">
        <v>4.2287299999999997</v>
      </c>
      <c r="AI6" s="168">
        <v>5.3612399999999996</v>
      </c>
      <c r="AJ6" s="168">
        <v>5.7248900000000003</v>
      </c>
      <c r="AK6" s="168">
        <v>5.24695</v>
      </c>
      <c r="AL6" s="168">
        <v>3.9066399999999999</v>
      </c>
      <c r="AM6" s="168">
        <v>4.5508199999999999</v>
      </c>
      <c r="AN6" s="168">
        <v>4.8729100000000001</v>
      </c>
      <c r="AO6" s="168">
        <v>5.0911</v>
      </c>
      <c r="AP6" s="168">
        <v>6.84701</v>
      </c>
      <c r="AQ6" s="168">
        <v>8.4574599999999993</v>
      </c>
      <c r="AR6" s="168">
        <v>8.0002999999999993</v>
      </c>
      <c r="AS6" s="168">
        <v>7.5680759999999996</v>
      </c>
      <c r="AT6" s="168">
        <v>9.1432000000000002</v>
      </c>
      <c r="AU6" s="168">
        <v>8.1873199999999997</v>
      </c>
      <c r="AV6" s="168">
        <v>5.8807400000000003</v>
      </c>
      <c r="AW6" s="168">
        <v>5.6625500000000004</v>
      </c>
      <c r="AX6" s="168">
        <v>5.7456699999999996</v>
      </c>
      <c r="AY6" s="168">
        <v>3.3975300000000002</v>
      </c>
      <c r="AZ6" s="168">
        <v>2.47282</v>
      </c>
      <c r="BA6" s="168">
        <v>2.4000900000000001</v>
      </c>
      <c r="BB6" s="168">
        <v>2.24424</v>
      </c>
      <c r="BC6" s="168">
        <v>2.2338499999999999</v>
      </c>
      <c r="BD6" s="168">
        <v>2.2650199999999998</v>
      </c>
      <c r="BE6" s="168">
        <v>2.6494499999999999</v>
      </c>
      <c r="BF6" s="258">
        <v>2.6612300000000002</v>
      </c>
      <c r="BG6" s="258">
        <v>2.6155469999999998</v>
      </c>
      <c r="BH6" s="258">
        <v>2.679227</v>
      </c>
      <c r="BI6" s="258">
        <v>3.0249899999999998</v>
      </c>
      <c r="BJ6" s="258">
        <v>3.4890400000000001</v>
      </c>
      <c r="BK6" s="258">
        <v>3.5841069999999999</v>
      </c>
      <c r="BL6" s="258">
        <v>3.4628549999999998</v>
      </c>
      <c r="BM6" s="258">
        <v>3.287776</v>
      </c>
      <c r="BN6" s="258">
        <v>3.0290620000000001</v>
      </c>
      <c r="BO6" s="258">
        <v>2.9873379999999998</v>
      </c>
      <c r="BP6" s="258">
        <v>3.0894409999999999</v>
      </c>
      <c r="BQ6" s="258">
        <v>3.307982</v>
      </c>
      <c r="BR6" s="258">
        <v>3.3923860000000001</v>
      </c>
      <c r="BS6" s="258">
        <v>3.46916</v>
      </c>
      <c r="BT6" s="258">
        <v>3.43289</v>
      </c>
      <c r="BU6" s="258">
        <v>3.4994809999999998</v>
      </c>
      <c r="BV6" s="258">
        <v>3.659707</v>
      </c>
    </row>
    <row r="7" spans="1:74" ht="11.15" customHeight="1" x14ac:dyDescent="0.25">
      <c r="A7" s="67"/>
      <c r="B7" s="70" t="s">
        <v>986</v>
      </c>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3"/>
      <c r="AT7" s="183"/>
      <c r="AU7" s="183"/>
      <c r="AV7" s="183"/>
      <c r="AW7" s="183"/>
      <c r="AX7" s="183"/>
      <c r="AY7" s="183"/>
      <c r="AZ7" s="183"/>
      <c r="BA7" s="183"/>
      <c r="BB7" s="183"/>
      <c r="BC7" s="183"/>
      <c r="BD7" s="183"/>
      <c r="BE7" s="183"/>
      <c r="BF7" s="282"/>
      <c r="BG7" s="282"/>
      <c r="BH7" s="282"/>
      <c r="BI7" s="282"/>
      <c r="BJ7" s="282"/>
      <c r="BK7" s="282"/>
      <c r="BL7" s="282"/>
      <c r="BM7" s="282"/>
      <c r="BN7" s="282"/>
      <c r="BO7" s="282"/>
      <c r="BP7" s="282"/>
      <c r="BQ7" s="282"/>
      <c r="BR7" s="282"/>
      <c r="BS7" s="282"/>
      <c r="BT7" s="282"/>
      <c r="BU7" s="282"/>
      <c r="BV7" s="282"/>
    </row>
    <row r="8" spans="1:74" ht="11.15" customHeight="1" x14ac:dyDescent="0.25">
      <c r="A8" s="67" t="s">
        <v>629</v>
      </c>
      <c r="B8" s="149" t="s">
        <v>418</v>
      </c>
      <c r="C8" s="168">
        <v>14.53261238</v>
      </c>
      <c r="D8" s="168">
        <v>14.286612379999999</v>
      </c>
      <c r="E8" s="168">
        <v>14.418115739999999</v>
      </c>
      <c r="F8" s="168">
        <v>15.13652315</v>
      </c>
      <c r="G8" s="168">
        <v>15.380931159999999</v>
      </c>
      <c r="H8" s="168">
        <v>16.59362084</v>
      </c>
      <c r="I8" s="168">
        <v>18.904978</v>
      </c>
      <c r="J8" s="168">
        <v>19.67530841</v>
      </c>
      <c r="K8" s="168">
        <v>18.623387730000001</v>
      </c>
      <c r="L8" s="168">
        <v>15.868380760000001</v>
      </c>
      <c r="M8" s="168">
        <v>13.65162336</v>
      </c>
      <c r="N8" s="168">
        <v>13.849805269999999</v>
      </c>
      <c r="O8" s="168">
        <v>14.003563310000001</v>
      </c>
      <c r="P8" s="168">
        <v>13.97503708</v>
      </c>
      <c r="Q8" s="168">
        <v>14.201051919999999</v>
      </c>
      <c r="R8" s="168">
        <v>14.618554700000001</v>
      </c>
      <c r="S8" s="168">
        <v>14.39268234</v>
      </c>
      <c r="T8" s="168">
        <v>15.815569740000001</v>
      </c>
      <c r="U8" s="168">
        <v>18.04564586</v>
      </c>
      <c r="V8" s="168">
        <v>19.355640730000001</v>
      </c>
      <c r="W8" s="168">
        <v>18.210788279999999</v>
      </c>
      <c r="X8" s="168">
        <v>15.235326779999999</v>
      </c>
      <c r="Y8" s="168">
        <v>14.22744284</v>
      </c>
      <c r="Z8" s="168">
        <v>15.170126460000001</v>
      </c>
      <c r="AA8" s="168">
        <v>14.74420091</v>
      </c>
      <c r="AB8" s="168">
        <v>14.445447290000001</v>
      </c>
      <c r="AC8" s="168">
        <v>14.955145910000001</v>
      </c>
      <c r="AD8" s="168">
        <v>15.606149179999999</v>
      </c>
      <c r="AE8" s="168">
        <v>16.505636639999999</v>
      </c>
      <c r="AF8" s="168">
        <v>17.688384660000001</v>
      </c>
      <c r="AG8" s="168">
        <v>19.327849799999999</v>
      </c>
      <c r="AH8" s="168">
        <v>21.585640609999999</v>
      </c>
      <c r="AI8" s="168">
        <v>20.425586939999999</v>
      </c>
      <c r="AJ8" s="168">
        <v>19.11876737</v>
      </c>
      <c r="AK8" s="168">
        <v>17.338174169999998</v>
      </c>
      <c r="AL8" s="168">
        <v>17.468619029999999</v>
      </c>
      <c r="AM8" s="168">
        <v>17.19597383</v>
      </c>
      <c r="AN8" s="168">
        <v>17.711779490000001</v>
      </c>
      <c r="AO8" s="168">
        <v>18.421074789999999</v>
      </c>
      <c r="AP8" s="168">
        <v>19.918953349999999</v>
      </c>
      <c r="AQ8" s="168">
        <v>21.04401846</v>
      </c>
      <c r="AR8" s="168">
        <v>23.887712969999999</v>
      </c>
      <c r="AS8" s="168">
        <v>26.364557659999999</v>
      </c>
      <c r="AT8" s="168">
        <v>27.726911940000001</v>
      </c>
      <c r="AU8" s="168">
        <v>26.458966830000001</v>
      </c>
      <c r="AV8" s="168">
        <v>22.45968397</v>
      </c>
      <c r="AW8" s="168">
        <v>21.299917449999999</v>
      </c>
      <c r="AX8" s="168">
        <v>21.735513470000001</v>
      </c>
      <c r="AY8" s="168">
        <v>21.642399489999999</v>
      </c>
      <c r="AZ8" s="168">
        <v>21.177111709999998</v>
      </c>
      <c r="BA8" s="168">
        <v>20.240346599999999</v>
      </c>
      <c r="BB8" s="168">
        <v>20.28416738</v>
      </c>
      <c r="BC8" s="168">
        <v>20.66072853</v>
      </c>
      <c r="BD8" s="168">
        <v>21.549910000000001</v>
      </c>
      <c r="BE8" s="168">
        <v>23.456469999999999</v>
      </c>
      <c r="BF8" s="258">
        <v>24.273420000000002</v>
      </c>
      <c r="BG8" s="258">
        <v>22.37161</v>
      </c>
      <c r="BH8" s="258">
        <v>18.690619999999999</v>
      </c>
      <c r="BI8" s="258">
        <v>17.217680000000001</v>
      </c>
      <c r="BJ8" s="258">
        <v>17.525549999999999</v>
      </c>
      <c r="BK8" s="258">
        <v>17.387129999999999</v>
      </c>
      <c r="BL8" s="258">
        <v>17.23405</v>
      </c>
      <c r="BM8" s="258">
        <v>17.333929999999999</v>
      </c>
      <c r="BN8" s="258">
        <v>17.897189999999998</v>
      </c>
      <c r="BO8" s="258">
        <v>18.528220000000001</v>
      </c>
      <c r="BP8" s="258">
        <v>20.03792</v>
      </c>
      <c r="BQ8" s="258">
        <v>22.430409999999998</v>
      </c>
      <c r="BR8" s="258">
        <v>23.776029999999999</v>
      </c>
      <c r="BS8" s="258">
        <v>22.38552</v>
      </c>
      <c r="BT8" s="258">
        <v>19.00226</v>
      </c>
      <c r="BU8" s="258">
        <v>17.66056</v>
      </c>
      <c r="BV8" s="258">
        <v>18.02506</v>
      </c>
    </row>
    <row r="9" spans="1:74" ht="11.15" customHeight="1" x14ac:dyDescent="0.25">
      <c r="A9" s="67" t="s">
        <v>630</v>
      </c>
      <c r="B9" s="148" t="s">
        <v>448</v>
      </c>
      <c r="C9" s="168">
        <v>10.93718786</v>
      </c>
      <c r="D9" s="168">
        <v>10.61691581</v>
      </c>
      <c r="E9" s="168">
        <v>10.46851839</v>
      </c>
      <c r="F9" s="168">
        <v>11.69905792</v>
      </c>
      <c r="G9" s="168">
        <v>13.32055828</v>
      </c>
      <c r="H9" s="168">
        <v>15.77430204</v>
      </c>
      <c r="I9" s="168">
        <v>18.133853179999999</v>
      </c>
      <c r="J9" s="168">
        <v>18.796405119999999</v>
      </c>
      <c r="K9" s="168">
        <v>18.114293870000001</v>
      </c>
      <c r="L9" s="168">
        <v>15.15732569</v>
      </c>
      <c r="M9" s="168">
        <v>11.4562989</v>
      </c>
      <c r="N9" s="168">
        <v>10.29019806</v>
      </c>
      <c r="O9" s="168">
        <v>10.614712340000001</v>
      </c>
      <c r="P9" s="168">
        <v>10.76041309</v>
      </c>
      <c r="Q9" s="168">
        <v>11.004496769999999</v>
      </c>
      <c r="R9" s="168">
        <v>11.2033583</v>
      </c>
      <c r="S9" s="168">
        <v>11.205974230000001</v>
      </c>
      <c r="T9" s="168">
        <v>15.18960012</v>
      </c>
      <c r="U9" s="168">
        <v>17.552455500000001</v>
      </c>
      <c r="V9" s="168">
        <v>18.39567499</v>
      </c>
      <c r="W9" s="168">
        <v>17.61290164</v>
      </c>
      <c r="X9" s="168">
        <v>14.31481561</v>
      </c>
      <c r="Y9" s="168">
        <v>12.18042653</v>
      </c>
      <c r="Z9" s="168">
        <v>10.932597550000001</v>
      </c>
      <c r="AA9" s="168">
        <v>10.30597715</v>
      </c>
      <c r="AB9" s="168">
        <v>10.22381324</v>
      </c>
      <c r="AC9" s="168">
        <v>10.84259419</v>
      </c>
      <c r="AD9" s="168">
        <v>12.36274669</v>
      </c>
      <c r="AE9" s="168">
        <v>13.592349479999999</v>
      </c>
      <c r="AF9" s="168">
        <v>16.152996940000001</v>
      </c>
      <c r="AG9" s="168">
        <v>18.99930732</v>
      </c>
      <c r="AH9" s="168">
        <v>20.4625415</v>
      </c>
      <c r="AI9" s="168">
        <v>19.552949550000001</v>
      </c>
      <c r="AJ9" s="168">
        <v>19.571612559999998</v>
      </c>
      <c r="AK9" s="168">
        <v>14.33570576</v>
      </c>
      <c r="AL9" s="168">
        <v>13.04345125</v>
      </c>
      <c r="AM9" s="168">
        <v>12.735102100000001</v>
      </c>
      <c r="AN9" s="168">
        <v>12.46396974</v>
      </c>
      <c r="AO9" s="168">
        <v>13.273001839999999</v>
      </c>
      <c r="AP9" s="168">
        <v>13.67265413</v>
      </c>
      <c r="AQ9" s="168">
        <v>15.84809061</v>
      </c>
      <c r="AR9" s="168">
        <v>21.552862879999999</v>
      </c>
      <c r="AS9" s="168">
        <v>23.426477030000001</v>
      </c>
      <c r="AT9" s="168">
        <v>24.080029320000001</v>
      </c>
      <c r="AU9" s="168">
        <v>24.116681509999999</v>
      </c>
      <c r="AV9" s="168">
        <v>19.379182190000002</v>
      </c>
      <c r="AW9" s="168">
        <v>17.599583249999998</v>
      </c>
      <c r="AX9" s="168">
        <v>15.828842939999999</v>
      </c>
      <c r="AY9" s="168">
        <v>16.200550960000001</v>
      </c>
      <c r="AZ9" s="168">
        <v>15.746901769999999</v>
      </c>
      <c r="BA9" s="168">
        <v>14.799982050000001</v>
      </c>
      <c r="BB9" s="168">
        <v>14.91180454</v>
      </c>
      <c r="BC9" s="168">
        <v>16.143212439999999</v>
      </c>
      <c r="BD9" s="168">
        <v>18.244260000000001</v>
      </c>
      <c r="BE9" s="168">
        <v>20.61477</v>
      </c>
      <c r="BF9" s="258">
        <v>21.25967</v>
      </c>
      <c r="BG9" s="258">
        <v>20.356629999999999</v>
      </c>
      <c r="BH9" s="258">
        <v>16.706009999999999</v>
      </c>
      <c r="BI9" s="258">
        <v>14.31776</v>
      </c>
      <c r="BJ9" s="258">
        <v>12.990589999999999</v>
      </c>
      <c r="BK9" s="258">
        <v>12.897919999999999</v>
      </c>
      <c r="BL9" s="258">
        <v>12.710750000000001</v>
      </c>
      <c r="BM9" s="258">
        <v>12.941990000000001</v>
      </c>
      <c r="BN9" s="258">
        <v>13.303800000000001</v>
      </c>
      <c r="BO9" s="258">
        <v>14.96434</v>
      </c>
      <c r="BP9" s="258">
        <v>18.294730000000001</v>
      </c>
      <c r="BQ9" s="258">
        <v>21.263870000000001</v>
      </c>
      <c r="BR9" s="258">
        <v>22.241019999999999</v>
      </c>
      <c r="BS9" s="258">
        <v>21.485849999999999</v>
      </c>
      <c r="BT9" s="258">
        <v>17.661909999999999</v>
      </c>
      <c r="BU9" s="258">
        <v>15.0565</v>
      </c>
      <c r="BV9" s="258">
        <v>13.54172</v>
      </c>
    </row>
    <row r="10" spans="1:74" ht="11.15" customHeight="1" x14ac:dyDescent="0.25">
      <c r="A10" s="67" t="s">
        <v>631</v>
      </c>
      <c r="B10" s="149" t="s">
        <v>419</v>
      </c>
      <c r="C10" s="168">
        <v>7.15576875</v>
      </c>
      <c r="D10" s="168">
        <v>7.2795136319999996</v>
      </c>
      <c r="E10" s="168">
        <v>7.3764071380000003</v>
      </c>
      <c r="F10" s="168">
        <v>8.7207947630000007</v>
      </c>
      <c r="G10" s="168">
        <v>10.8337784</v>
      </c>
      <c r="H10" s="168">
        <v>15.66754311</v>
      </c>
      <c r="I10" s="168">
        <v>18.84129622</v>
      </c>
      <c r="J10" s="168">
        <v>19.76591367</v>
      </c>
      <c r="K10" s="168">
        <v>18.593072289999999</v>
      </c>
      <c r="L10" s="168">
        <v>10.177041409999999</v>
      </c>
      <c r="M10" s="168">
        <v>7.2760906920000004</v>
      </c>
      <c r="N10" s="168">
        <v>7.133536415</v>
      </c>
      <c r="O10" s="168">
        <v>6.9083406309999997</v>
      </c>
      <c r="P10" s="168">
        <v>6.7672514660000003</v>
      </c>
      <c r="Q10" s="168">
        <v>7.4224799800000003</v>
      </c>
      <c r="R10" s="168">
        <v>7.8147533779999998</v>
      </c>
      <c r="S10" s="168">
        <v>9.6803061320000001</v>
      </c>
      <c r="T10" s="168">
        <v>15.33311011</v>
      </c>
      <c r="U10" s="168">
        <v>19.046438869999999</v>
      </c>
      <c r="V10" s="168">
        <v>20.023147850000001</v>
      </c>
      <c r="W10" s="168">
        <v>16.067706770000001</v>
      </c>
      <c r="X10" s="168">
        <v>9.4080067889999999</v>
      </c>
      <c r="Y10" s="168">
        <v>8.5136576250000005</v>
      </c>
      <c r="Z10" s="168">
        <v>7.2259324420000004</v>
      </c>
      <c r="AA10" s="168">
        <v>7.1008479099999997</v>
      </c>
      <c r="AB10" s="168">
        <v>7.0580455940000002</v>
      </c>
      <c r="AC10" s="168">
        <v>8.5722742969999999</v>
      </c>
      <c r="AD10" s="168">
        <v>10.49917619</v>
      </c>
      <c r="AE10" s="168">
        <v>13.01368796</v>
      </c>
      <c r="AF10" s="168">
        <v>19.815797150000002</v>
      </c>
      <c r="AG10" s="168">
        <v>22.048625040000001</v>
      </c>
      <c r="AH10" s="168">
        <v>23.097180080000001</v>
      </c>
      <c r="AI10" s="168">
        <v>22.23279458</v>
      </c>
      <c r="AJ10" s="168">
        <v>15.946036039999999</v>
      </c>
      <c r="AK10" s="168">
        <v>10.91822582</v>
      </c>
      <c r="AL10" s="168">
        <v>10.519188939999999</v>
      </c>
      <c r="AM10" s="168">
        <v>9.3843548250000008</v>
      </c>
      <c r="AN10" s="168">
        <v>9.7533488800000008</v>
      </c>
      <c r="AO10" s="168">
        <v>10.58984733</v>
      </c>
      <c r="AP10" s="168">
        <v>11.77501509</v>
      </c>
      <c r="AQ10" s="168">
        <v>17.204638889999998</v>
      </c>
      <c r="AR10" s="168">
        <v>23.794046789999999</v>
      </c>
      <c r="AS10" s="168">
        <v>26.455713759999998</v>
      </c>
      <c r="AT10" s="168">
        <v>27.429418720000001</v>
      </c>
      <c r="AU10" s="168">
        <v>23.89669597</v>
      </c>
      <c r="AV10" s="168">
        <v>16.417921459999999</v>
      </c>
      <c r="AW10" s="168">
        <v>13.58240726</v>
      </c>
      <c r="AX10" s="168">
        <v>11.89354537</v>
      </c>
      <c r="AY10" s="168">
        <v>11.51567603</v>
      </c>
      <c r="AZ10" s="168">
        <v>11.180503059999999</v>
      </c>
      <c r="BA10" s="168">
        <v>10.374722009999999</v>
      </c>
      <c r="BB10" s="168">
        <v>10.95459249</v>
      </c>
      <c r="BC10" s="168">
        <v>14.058299849999999</v>
      </c>
      <c r="BD10" s="168">
        <v>19.501370000000001</v>
      </c>
      <c r="BE10" s="168">
        <v>22.068169999999999</v>
      </c>
      <c r="BF10" s="258">
        <v>22.036049999999999</v>
      </c>
      <c r="BG10" s="258">
        <v>19.00581</v>
      </c>
      <c r="BH10" s="258">
        <v>11.596299999999999</v>
      </c>
      <c r="BI10" s="258">
        <v>9.4032789999999995</v>
      </c>
      <c r="BJ10" s="258">
        <v>8.5752710000000008</v>
      </c>
      <c r="BK10" s="258">
        <v>8.2142549999999996</v>
      </c>
      <c r="BL10" s="258">
        <v>8.2406140000000008</v>
      </c>
      <c r="BM10" s="258">
        <v>8.7985989999999994</v>
      </c>
      <c r="BN10" s="258">
        <v>9.5805070000000008</v>
      </c>
      <c r="BO10" s="258">
        <v>12.58793</v>
      </c>
      <c r="BP10" s="258">
        <v>18.427859999999999</v>
      </c>
      <c r="BQ10" s="258">
        <v>21.207319999999999</v>
      </c>
      <c r="BR10" s="258">
        <v>21.804510000000001</v>
      </c>
      <c r="BS10" s="258">
        <v>19.226680000000002</v>
      </c>
      <c r="BT10" s="258">
        <v>11.90297</v>
      </c>
      <c r="BU10" s="258">
        <v>9.6745070000000002</v>
      </c>
      <c r="BV10" s="258">
        <v>8.7737639999999999</v>
      </c>
    </row>
    <row r="11" spans="1:74" ht="11.15" customHeight="1" x14ac:dyDescent="0.25">
      <c r="A11" s="67" t="s">
        <v>632</v>
      </c>
      <c r="B11" s="149" t="s">
        <v>420</v>
      </c>
      <c r="C11" s="168">
        <v>8.1084749049999996</v>
      </c>
      <c r="D11" s="168">
        <v>7.7108459580000002</v>
      </c>
      <c r="E11" s="168">
        <v>7.7769626909999996</v>
      </c>
      <c r="F11" s="168">
        <v>9.0918269229999993</v>
      </c>
      <c r="G11" s="168">
        <v>10.790273190000001</v>
      </c>
      <c r="H11" s="168">
        <v>14.92295318</v>
      </c>
      <c r="I11" s="168">
        <v>18.348286609999999</v>
      </c>
      <c r="J11" s="168">
        <v>18.331492900000001</v>
      </c>
      <c r="K11" s="168">
        <v>17.631958019999999</v>
      </c>
      <c r="L11" s="168">
        <v>10.67888595</v>
      </c>
      <c r="M11" s="168">
        <v>7.744743583</v>
      </c>
      <c r="N11" s="168">
        <v>7.3634229879999999</v>
      </c>
      <c r="O11" s="168">
        <v>7.0216414440000001</v>
      </c>
      <c r="P11" s="168">
        <v>7.1719727339999997</v>
      </c>
      <c r="Q11" s="168">
        <v>7.6292924500000003</v>
      </c>
      <c r="R11" s="168">
        <v>8.1618747480000007</v>
      </c>
      <c r="S11" s="168">
        <v>10.789231709999999</v>
      </c>
      <c r="T11" s="168">
        <v>14.79047132</v>
      </c>
      <c r="U11" s="168">
        <v>17.75684657</v>
      </c>
      <c r="V11" s="168">
        <v>18.672690580000001</v>
      </c>
      <c r="W11" s="168">
        <v>16.159621609999999</v>
      </c>
      <c r="X11" s="168">
        <v>10.047893520000001</v>
      </c>
      <c r="Y11" s="168">
        <v>9.0731182429999997</v>
      </c>
      <c r="Z11" s="168">
        <v>7.942608152</v>
      </c>
      <c r="AA11" s="168">
        <v>7.3214945340000002</v>
      </c>
      <c r="AB11" s="168">
        <v>7.1986086140000003</v>
      </c>
      <c r="AC11" s="168">
        <v>8.4220003210000005</v>
      </c>
      <c r="AD11" s="168">
        <v>9.7939907260000005</v>
      </c>
      <c r="AE11" s="168">
        <v>12.06546048</v>
      </c>
      <c r="AF11" s="168">
        <v>16.942730699999998</v>
      </c>
      <c r="AG11" s="168">
        <v>19.887176849999999</v>
      </c>
      <c r="AH11" s="168">
        <v>21.146926069999999</v>
      </c>
      <c r="AI11" s="168">
        <v>20.376039169999999</v>
      </c>
      <c r="AJ11" s="168">
        <v>17.021042640000001</v>
      </c>
      <c r="AK11" s="168">
        <v>11.979855929999999</v>
      </c>
      <c r="AL11" s="168">
        <v>11.67724159</v>
      </c>
      <c r="AM11" s="168">
        <v>10.902237489999999</v>
      </c>
      <c r="AN11" s="168">
        <v>11.476314800000001</v>
      </c>
      <c r="AO11" s="168">
        <v>12.137938800000001</v>
      </c>
      <c r="AP11" s="168">
        <v>12.48441366</v>
      </c>
      <c r="AQ11" s="168">
        <v>17.18938313</v>
      </c>
      <c r="AR11" s="168">
        <v>23.377249089999999</v>
      </c>
      <c r="AS11" s="168">
        <v>24.448560109999999</v>
      </c>
      <c r="AT11" s="168">
        <v>26.165144770000001</v>
      </c>
      <c r="AU11" s="168">
        <v>24.635382809999999</v>
      </c>
      <c r="AV11" s="168">
        <v>16.504339139999999</v>
      </c>
      <c r="AW11" s="168">
        <v>12.886458579999999</v>
      </c>
      <c r="AX11" s="168">
        <v>12.984932199999999</v>
      </c>
      <c r="AY11" s="168">
        <v>13.282510630000001</v>
      </c>
      <c r="AZ11" s="168">
        <v>13.77577189</v>
      </c>
      <c r="BA11" s="168">
        <v>12.951902390000001</v>
      </c>
      <c r="BB11" s="168">
        <v>13.21709231</v>
      </c>
      <c r="BC11" s="168">
        <v>17.14783259</v>
      </c>
      <c r="BD11" s="168">
        <v>21.87998</v>
      </c>
      <c r="BE11" s="168">
        <v>23.58305</v>
      </c>
      <c r="BF11" s="258">
        <v>23.516670000000001</v>
      </c>
      <c r="BG11" s="258">
        <v>20.45824</v>
      </c>
      <c r="BH11" s="258">
        <v>13.42061</v>
      </c>
      <c r="BI11" s="258">
        <v>10.03659</v>
      </c>
      <c r="BJ11" s="258">
        <v>9.5864969999999996</v>
      </c>
      <c r="BK11" s="258">
        <v>8.8887710000000002</v>
      </c>
      <c r="BL11" s="258">
        <v>8.9614600000000006</v>
      </c>
      <c r="BM11" s="258">
        <v>9.418336</v>
      </c>
      <c r="BN11" s="258">
        <v>9.6025770000000001</v>
      </c>
      <c r="BO11" s="258">
        <v>12.625719999999999</v>
      </c>
      <c r="BP11" s="258">
        <v>17.12903</v>
      </c>
      <c r="BQ11" s="258">
        <v>19.488499999999998</v>
      </c>
      <c r="BR11" s="258">
        <v>20.374040000000001</v>
      </c>
      <c r="BS11" s="258">
        <v>18.502030000000001</v>
      </c>
      <c r="BT11" s="258">
        <v>12.557740000000001</v>
      </c>
      <c r="BU11" s="258">
        <v>9.6075079999999993</v>
      </c>
      <c r="BV11" s="258">
        <v>9.2925570000000004</v>
      </c>
    </row>
    <row r="12" spans="1:74" ht="11.15" customHeight="1" x14ac:dyDescent="0.25">
      <c r="A12" s="67" t="s">
        <v>633</v>
      </c>
      <c r="B12" s="149" t="s">
        <v>421</v>
      </c>
      <c r="C12" s="168">
        <v>11.195632659999999</v>
      </c>
      <c r="D12" s="168">
        <v>11.687155539999999</v>
      </c>
      <c r="E12" s="168">
        <v>11.45610162</v>
      </c>
      <c r="F12" s="168">
        <v>14.34311641</v>
      </c>
      <c r="G12" s="168">
        <v>19.79506748</v>
      </c>
      <c r="H12" s="168">
        <v>22.956936030000001</v>
      </c>
      <c r="I12" s="168">
        <v>25.367387669999999</v>
      </c>
      <c r="J12" s="168">
        <v>24.943472230000001</v>
      </c>
      <c r="K12" s="168">
        <v>24.916222739999998</v>
      </c>
      <c r="L12" s="168">
        <v>21.262973290000001</v>
      </c>
      <c r="M12" s="168">
        <v>11.898654759999999</v>
      </c>
      <c r="N12" s="168">
        <v>11.39910317</v>
      </c>
      <c r="O12" s="168">
        <v>11.75983033</v>
      </c>
      <c r="P12" s="168">
        <v>11.44989912</v>
      </c>
      <c r="Q12" s="168">
        <v>12.702684680000001</v>
      </c>
      <c r="R12" s="168">
        <v>13.48612344</v>
      </c>
      <c r="S12" s="168">
        <v>14.63825641</v>
      </c>
      <c r="T12" s="168">
        <v>19.579034709999998</v>
      </c>
      <c r="U12" s="168">
        <v>23.267862260000001</v>
      </c>
      <c r="V12" s="168">
        <v>24.36411648</v>
      </c>
      <c r="W12" s="168">
        <v>22.9051373</v>
      </c>
      <c r="X12" s="168">
        <v>19.872368349999999</v>
      </c>
      <c r="Y12" s="168">
        <v>16.446801789999999</v>
      </c>
      <c r="Z12" s="168">
        <v>11.348026620000001</v>
      </c>
      <c r="AA12" s="168">
        <v>11.13512796</v>
      </c>
      <c r="AB12" s="168">
        <v>11.49435233</v>
      </c>
      <c r="AC12" s="168">
        <v>13.04027337</v>
      </c>
      <c r="AD12" s="168">
        <v>14.578710190000001</v>
      </c>
      <c r="AE12" s="168">
        <v>18.718330269999999</v>
      </c>
      <c r="AF12" s="168">
        <v>23.46793959</v>
      </c>
      <c r="AG12" s="168">
        <v>25.931261060000001</v>
      </c>
      <c r="AH12" s="168">
        <v>26.718150130000001</v>
      </c>
      <c r="AI12" s="168">
        <v>26.73913074</v>
      </c>
      <c r="AJ12" s="168">
        <v>23.838040679999999</v>
      </c>
      <c r="AK12" s="168">
        <v>15.01772016</v>
      </c>
      <c r="AL12" s="168">
        <v>15.080063920000001</v>
      </c>
      <c r="AM12" s="168">
        <v>12.884270539999999</v>
      </c>
      <c r="AN12" s="168">
        <v>14.12463453</v>
      </c>
      <c r="AO12" s="168">
        <v>15.858660820000001</v>
      </c>
      <c r="AP12" s="168">
        <v>18.157957190000001</v>
      </c>
      <c r="AQ12" s="168">
        <v>23.420069139999999</v>
      </c>
      <c r="AR12" s="168">
        <v>30.500268720000001</v>
      </c>
      <c r="AS12" s="168">
        <v>34.625274859999998</v>
      </c>
      <c r="AT12" s="168">
        <v>31.813267419999999</v>
      </c>
      <c r="AU12" s="168">
        <v>32.53870482</v>
      </c>
      <c r="AV12" s="168">
        <v>22.969303149999998</v>
      </c>
      <c r="AW12" s="168">
        <v>18.097078329999999</v>
      </c>
      <c r="AX12" s="168">
        <v>15.939826589999999</v>
      </c>
      <c r="AY12" s="168">
        <v>17.634746549999999</v>
      </c>
      <c r="AZ12" s="168">
        <v>17.857449500000001</v>
      </c>
      <c r="BA12" s="168">
        <v>16.28388803</v>
      </c>
      <c r="BB12" s="168">
        <v>17.67635932</v>
      </c>
      <c r="BC12" s="168">
        <v>21.41745083</v>
      </c>
      <c r="BD12" s="168">
        <v>23.680350000000001</v>
      </c>
      <c r="BE12" s="168">
        <v>25.79588</v>
      </c>
      <c r="BF12" s="258">
        <v>25.026689999999999</v>
      </c>
      <c r="BG12" s="258">
        <v>24.283180000000002</v>
      </c>
      <c r="BH12" s="258">
        <v>21.012119999999999</v>
      </c>
      <c r="BI12" s="258">
        <v>13.64751</v>
      </c>
      <c r="BJ12" s="258">
        <v>12.5184</v>
      </c>
      <c r="BK12" s="258">
        <v>12.524319999999999</v>
      </c>
      <c r="BL12" s="258">
        <v>13.30241</v>
      </c>
      <c r="BM12" s="258">
        <v>13.87823</v>
      </c>
      <c r="BN12" s="258">
        <v>14.95355</v>
      </c>
      <c r="BO12" s="258">
        <v>18.461849999999998</v>
      </c>
      <c r="BP12" s="258">
        <v>22.792919999999999</v>
      </c>
      <c r="BQ12" s="258">
        <v>25.957439999999998</v>
      </c>
      <c r="BR12" s="258">
        <v>25.800170000000001</v>
      </c>
      <c r="BS12" s="258">
        <v>25.448440000000002</v>
      </c>
      <c r="BT12" s="258">
        <v>22.100059999999999</v>
      </c>
      <c r="BU12" s="258">
        <v>14.214589999999999</v>
      </c>
      <c r="BV12" s="258">
        <v>12.8285</v>
      </c>
    </row>
    <row r="13" spans="1:74" ht="11.15" customHeight="1" x14ac:dyDescent="0.25">
      <c r="A13" s="67" t="s">
        <v>634</v>
      </c>
      <c r="B13" s="149" t="s">
        <v>422</v>
      </c>
      <c r="C13" s="168">
        <v>9.7856448839999999</v>
      </c>
      <c r="D13" s="168">
        <v>9.6387459060000005</v>
      </c>
      <c r="E13" s="168">
        <v>9.4867367999999992</v>
      </c>
      <c r="F13" s="168">
        <v>11.742592849999999</v>
      </c>
      <c r="G13" s="168">
        <v>16.826939400000001</v>
      </c>
      <c r="H13" s="168">
        <v>20.310258439999998</v>
      </c>
      <c r="I13" s="168">
        <v>21.317678369999999</v>
      </c>
      <c r="J13" s="168">
        <v>21.929332649999999</v>
      </c>
      <c r="K13" s="168">
        <v>21.42104046</v>
      </c>
      <c r="L13" s="168">
        <v>17.46298131</v>
      </c>
      <c r="M13" s="168">
        <v>9.5758304009999993</v>
      </c>
      <c r="N13" s="168">
        <v>9.7917169289999997</v>
      </c>
      <c r="O13" s="168">
        <v>9.8349962180000006</v>
      </c>
      <c r="P13" s="168">
        <v>9.2940455750000002</v>
      </c>
      <c r="Q13" s="168">
        <v>10.04130911</v>
      </c>
      <c r="R13" s="168">
        <v>11.32382462</v>
      </c>
      <c r="S13" s="168">
        <v>13.955078739999999</v>
      </c>
      <c r="T13" s="168">
        <v>17.142842909999999</v>
      </c>
      <c r="U13" s="168">
        <v>20.255552510000001</v>
      </c>
      <c r="V13" s="168">
        <v>21.77567955</v>
      </c>
      <c r="W13" s="168">
        <v>20.484365029999999</v>
      </c>
      <c r="X13" s="168">
        <v>14.986083239999999</v>
      </c>
      <c r="Y13" s="168">
        <v>11.966849809999999</v>
      </c>
      <c r="Z13" s="168">
        <v>9.1592017479999992</v>
      </c>
      <c r="AA13" s="168">
        <v>9.6693723610000006</v>
      </c>
      <c r="AB13" s="168">
        <v>8.7670624010000004</v>
      </c>
      <c r="AC13" s="168">
        <v>10.20031472</v>
      </c>
      <c r="AD13" s="168">
        <v>12.578397600000001</v>
      </c>
      <c r="AE13" s="168">
        <v>15.702379880000001</v>
      </c>
      <c r="AF13" s="168">
        <v>20.934689559999999</v>
      </c>
      <c r="AG13" s="168">
        <v>21.995502120000001</v>
      </c>
      <c r="AH13" s="168">
        <v>25.168100469999999</v>
      </c>
      <c r="AI13" s="168">
        <v>22.92572302</v>
      </c>
      <c r="AJ13" s="168">
        <v>19.916550919999999</v>
      </c>
      <c r="AK13" s="168">
        <v>13.269114399999999</v>
      </c>
      <c r="AL13" s="168">
        <v>13.780494879999999</v>
      </c>
      <c r="AM13" s="168">
        <v>11.56368095</v>
      </c>
      <c r="AN13" s="168">
        <v>11.404739449999999</v>
      </c>
      <c r="AO13" s="168">
        <v>12.91626162</v>
      </c>
      <c r="AP13" s="168">
        <v>13.61127928</v>
      </c>
      <c r="AQ13" s="168">
        <v>20.063711529999999</v>
      </c>
      <c r="AR13" s="168">
        <v>25.60361365</v>
      </c>
      <c r="AS13" s="168">
        <v>27.377610099999998</v>
      </c>
      <c r="AT13" s="168">
        <v>25.837658990000001</v>
      </c>
      <c r="AU13" s="168">
        <v>25.988634959999999</v>
      </c>
      <c r="AV13" s="168">
        <v>20.398063329999999</v>
      </c>
      <c r="AW13" s="168">
        <v>15.93971106</v>
      </c>
      <c r="AX13" s="168">
        <v>13.9845989</v>
      </c>
      <c r="AY13" s="168">
        <v>14.325041629999999</v>
      </c>
      <c r="AZ13" s="168">
        <v>13.80410953</v>
      </c>
      <c r="BA13" s="168">
        <v>12.946695549999999</v>
      </c>
      <c r="BB13" s="168">
        <v>14.14301148</v>
      </c>
      <c r="BC13" s="168">
        <v>18.134512319999999</v>
      </c>
      <c r="BD13" s="168">
        <v>20.045940000000002</v>
      </c>
      <c r="BE13" s="168">
        <v>21.878399999999999</v>
      </c>
      <c r="BF13" s="258">
        <v>22.784590000000001</v>
      </c>
      <c r="BG13" s="258">
        <v>21.506519999999998</v>
      </c>
      <c r="BH13" s="258">
        <v>17.033539999999999</v>
      </c>
      <c r="BI13" s="258">
        <v>12.300660000000001</v>
      </c>
      <c r="BJ13" s="258">
        <v>10.85464</v>
      </c>
      <c r="BK13" s="258">
        <v>11.017609999999999</v>
      </c>
      <c r="BL13" s="258">
        <v>10.374560000000001</v>
      </c>
      <c r="BM13" s="258">
        <v>11.014749999999999</v>
      </c>
      <c r="BN13" s="258">
        <v>12.14606</v>
      </c>
      <c r="BO13" s="258">
        <v>15.94849</v>
      </c>
      <c r="BP13" s="258">
        <v>20.42022</v>
      </c>
      <c r="BQ13" s="258">
        <v>22.407299999999999</v>
      </c>
      <c r="BR13" s="258">
        <v>23.453279999999999</v>
      </c>
      <c r="BS13" s="258">
        <v>22.253979999999999</v>
      </c>
      <c r="BT13" s="258">
        <v>17.539629999999999</v>
      </c>
      <c r="BU13" s="258">
        <v>12.51369</v>
      </c>
      <c r="BV13" s="258">
        <v>10.90564</v>
      </c>
    </row>
    <row r="14" spans="1:74" ht="11.15" customHeight="1" x14ac:dyDescent="0.25">
      <c r="A14" s="67" t="s">
        <v>635</v>
      </c>
      <c r="B14" s="149" t="s">
        <v>423</v>
      </c>
      <c r="C14" s="168">
        <v>8.2373333340000006</v>
      </c>
      <c r="D14" s="168">
        <v>8.1630731710000006</v>
      </c>
      <c r="E14" s="168">
        <v>8.3406918430000001</v>
      </c>
      <c r="F14" s="168">
        <v>10.58697125</v>
      </c>
      <c r="G14" s="168">
        <v>15.107788149999999</v>
      </c>
      <c r="H14" s="168">
        <v>17.905046850000002</v>
      </c>
      <c r="I14" s="168">
        <v>20.444181149999999</v>
      </c>
      <c r="J14" s="168">
        <v>21.935467840000001</v>
      </c>
      <c r="K14" s="168">
        <v>22.125302000000001</v>
      </c>
      <c r="L14" s="168">
        <v>20.45313578</v>
      </c>
      <c r="M14" s="168">
        <v>9.7735905699999996</v>
      </c>
      <c r="N14" s="168">
        <v>8.8576056740000002</v>
      </c>
      <c r="O14" s="168">
        <v>8.4364154009999996</v>
      </c>
      <c r="P14" s="168">
        <v>8.1346229640000001</v>
      </c>
      <c r="Q14" s="168">
        <v>9.1667458679999996</v>
      </c>
      <c r="R14" s="168">
        <v>11.841316559999999</v>
      </c>
      <c r="S14" s="168">
        <v>14.54770265</v>
      </c>
      <c r="T14" s="168">
        <v>17.898813359999998</v>
      </c>
      <c r="U14" s="168">
        <v>19.594154549999999</v>
      </c>
      <c r="V14" s="168">
        <v>21.446325309999999</v>
      </c>
      <c r="W14" s="168">
        <v>21.136209709999999</v>
      </c>
      <c r="X14" s="168">
        <v>16.21062191</v>
      </c>
      <c r="Y14" s="168">
        <v>12.89788267</v>
      </c>
      <c r="Z14" s="168">
        <v>9.9376559560000004</v>
      </c>
      <c r="AA14" s="168">
        <v>9.9692196230000008</v>
      </c>
      <c r="AB14" s="168">
        <v>8.4793528669999993</v>
      </c>
      <c r="AC14" s="168">
        <v>9.1426933819999991</v>
      </c>
      <c r="AD14" s="168">
        <v>13.368200529999999</v>
      </c>
      <c r="AE14" s="168">
        <v>16.238494079999999</v>
      </c>
      <c r="AF14" s="168">
        <v>19.93885672</v>
      </c>
      <c r="AG14" s="168">
        <v>22.433540130000001</v>
      </c>
      <c r="AH14" s="168">
        <v>24.705247570000001</v>
      </c>
      <c r="AI14" s="168">
        <v>23.859368809999999</v>
      </c>
      <c r="AJ14" s="168">
        <v>22.946788210000001</v>
      </c>
      <c r="AK14" s="168">
        <v>16.124117630000001</v>
      </c>
      <c r="AL14" s="168">
        <v>16.987405290000002</v>
      </c>
      <c r="AM14" s="168">
        <v>13.053930899999999</v>
      </c>
      <c r="AN14" s="168">
        <v>11.989850280000001</v>
      </c>
      <c r="AO14" s="168">
        <v>12.88104601</v>
      </c>
      <c r="AP14" s="168">
        <v>16.784916219999999</v>
      </c>
      <c r="AQ14" s="168">
        <v>23.925665259999999</v>
      </c>
      <c r="AR14" s="168">
        <v>27.001977889999999</v>
      </c>
      <c r="AS14" s="168">
        <v>29.026572349999999</v>
      </c>
      <c r="AT14" s="168">
        <v>32.884056149999999</v>
      </c>
      <c r="AU14" s="168">
        <v>31.166003409999998</v>
      </c>
      <c r="AV14" s="168">
        <v>26.869222929999999</v>
      </c>
      <c r="AW14" s="168">
        <v>17.698206240000001</v>
      </c>
      <c r="AX14" s="168">
        <v>15.21491799</v>
      </c>
      <c r="AY14" s="168">
        <v>15.255063720000001</v>
      </c>
      <c r="AZ14" s="168">
        <v>13.85137231</v>
      </c>
      <c r="BA14" s="168">
        <v>14.55762773</v>
      </c>
      <c r="BB14" s="168">
        <v>16.735771799999998</v>
      </c>
      <c r="BC14" s="168">
        <v>21.127086309999999</v>
      </c>
      <c r="BD14" s="168">
        <v>21.51595</v>
      </c>
      <c r="BE14" s="168">
        <v>21.67653</v>
      </c>
      <c r="BF14" s="258">
        <v>22.65446</v>
      </c>
      <c r="BG14" s="258">
        <v>21.254560000000001</v>
      </c>
      <c r="BH14" s="258">
        <v>18.124970000000001</v>
      </c>
      <c r="BI14" s="258">
        <v>12.49029</v>
      </c>
      <c r="BJ14" s="258">
        <v>10.20359</v>
      </c>
      <c r="BK14" s="258">
        <v>10.226279999999999</v>
      </c>
      <c r="BL14" s="258">
        <v>9.1249850000000006</v>
      </c>
      <c r="BM14" s="258">
        <v>9.6895849999999992</v>
      </c>
      <c r="BN14" s="258">
        <v>12.16994</v>
      </c>
      <c r="BO14" s="258">
        <v>15.60934</v>
      </c>
      <c r="BP14" s="258">
        <v>18.664480000000001</v>
      </c>
      <c r="BQ14" s="258">
        <v>20.5945</v>
      </c>
      <c r="BR14" s="258">
        <v>22.722639999999998</v>
      </c>
      <c r="BS14" s="258">
        <v>22.074660000000002</v>
      </c>
      <c r="BT14" s="258">
        <v>19.097359999999998</v>
      </c>
      <c r="BU14" s="258">
        <v>13.09756</v>
      </c>
      <c r="BV14" s="258">
        <v>10.533440000000001</v>
      </c>
    </row>
    <row r="15" spans="1:74" ht="11.15" customHeight="1" x14ac:dyDescent="0.25">
      <c r="A15" s="67" t="s">
        <v>636</v>
      </c>
      <c r="B15" s="149" t="s">
        <v>424</v>
      </c>
      <c r="C15" s="168">
        <v>7.5151250989999996</v>
      </c>
      <c r="D15" s="168">
        <v>7.643193804</v>
      </c>
      <c r="E15" s="168">
        <v>7.7998418039999997</v>
      </c>
      <c r="F15" s="168">
        <v>8.566611086</v>
      </c>
      <c r="G15" s="168">
        <v>9.1663645270000007</v>
      </c>
      <c r="H15" s="168">
        <v>11.364102450000001</v>
      </c>
      <c r="I15" s="168">
        <v>12.78106221</v>
      </c>
      <c r="J15" s="168">
        <v>13.77819175</v>
      </c>
      <c r="K15" s="168">
        <v>12.92339992</v>
      </c>
      <c r="L15" s="168">
        <v>8.8122987659999996</v>
      </c>
      <c r="M15" s="168">
        <v>7.4173968239999999</v>
      </c>
      <c r="N15" s="168">
        <v>7.3921365730000002</v>
      </c>
      <c r="O15" s="168">
        <v>7.4542524080000003</v>
      </c>
      <c r="P15" s="168">
        <v>7.3979911740000004</v>
      </c>
      <c r="Q15" s="168">
        <v>7.8261144399999996</v>
      </c>
      <c r="R15" s="168">
        <v>8.2874618439999992</v>
      </c>
      <c r="S15" s="168">
        <v>9.8523559580000004</v>
      </c>
      <c r="T15" s="168">
        <v>11.369418749999999</v>
      </c>
      <c r="U15" s="168">
        <v>12.583276959999999</v>
      </c>
      <c r="V15" s="168">
        <v>13.31490135</v>
      </c>
      <c r="W15" s="168">
        <v>11.810922959999999</v>
      </c>
      <c r="X15" s="168">
        <v>9.5505583529999996</v>
      </c>
      <c r="Y15" s="168">
        <v>7.9905834689999997</v>
      </c>
      <c r="Z15" s="168">
        <v>7.6815719150000001</v>
      </c>
      <c r="AA15" s="168">
        <v>7.7545243609999996</v>
      </c>
      <c r="AB15" s="168">
        <v>7.8251646629999998</v>
      </c>
      <c r="AC15" s="168">
        <v>8.3065041260000001</v>
      </c>
      <c r="AD15" s="168">
        <v>9.4787348229999999</v>
      </c>
      <c r="AE15" s="168">
        <v>10.99486085</v>
      </c>
      <c r="AF15" s="168">
        <v>13.061938619999999</v>
      </c>
      <c r="AG15" s="168">
        <v>15.611761400000001</v>
      </c>
      <c r="AH15" s="168">
        <v>15.66931814</v>
      </c>
      <c r="AI15" s="168">
        <v>15.317224270000001</v>
      </c>
      <c r="AJ15" s="168">
        <v>12.37415186</v>
      </c>
      <c r="AK15" s="168">
        <v>10.95485233</v>
      </c>
      <c r="AL15" s="168">
        <v>10.22427804</v>
      </c>
      <c r="AM15" s="168">
        <v>10.12602892</v>
      </c>
      <c r="AN15" s="168">
        <v>10.26487391</v>
      </c>
      <c r="AO15" s="168">
        <v>10.61826505</v>
      </c>
      <c r="AP15" s="168">
        <v>11.57307379</v>
      </c>
      <c r="AQ15" s="168">
        <v>13.114442650000001</v>
      </c>
      <c r="AR15" s="168">
        <v>16.03954654</v>
      </c>
      <c r="AS15" s="168">
        <v>18.922867499999999</v>
      </c>
      <c r="AT15" s="168">
        <v>19.467294849999998</v>
      </c>
      <c r="AU15" s="168">
        <v>19.748526859999998</v>
      </c>
      <c r="AV15" s="168">
        <v>16.71530649</v>
      </c>
      <c r="AW15" s="168">
        <v>13.513042609999999</v>
      </c>
      <c r="AX15" s="168">
        <v>12.44541574</v>
      </c>
      <c r="AY15" s="168">
        <v>12.741211399999999</v>
      </c>
      <c r="AZ15" s="168">
        <v>12.6086337</v>
      </c>
      <c r="BA15" s="168">
        <v>12.067770729999999</v>
      </c>
      <c r="BB15" s="168">
        <v>12.40612179</v>
      </c>
      <c r="BC15" s="168">
        <v>14.78557327</v>
      </c>
      <c r="BD15" s="168">
        <v>11.38083</v>
      </c>
      <c r="BE15" s="168">
        <v>13.529159999999999</v>
      </c>
      <c r="BF15" s="258">
        <v>13.854799999999999</v>
      </c>
      <c r="BG15" s="258">
        <v>12.96186</v>
      </c>
      <c r="BH15" s="258">
        <v>10.192460000000001</v>
      </c>
      <c r="BI15" s="258">
        <v>8.9375590000000003</v>
      </c>
      <c r="BJ15" s="258">
        <v>8.5521349999999998</v>
      </c>
      <c r="BK15" s="258">
        <v>8.5696840000000005</v>
      </c>
      <c r="BL15" s="258">
        <v>8.4201300000000003</v>
      </c>
      <c r="BM15" s="258">
        <v>8.4098269999999999</v>
      </c>
      <c r="BN15" s="258">
        <v>8.9663830000000004</v>
      </c>
      <c r="BO15" s="258">
        <v>10.196910000000001</v>
      </c>
      <c r="BP15" s="258">
        <v>12.162890000000001</v>
      </c>
      <c r="BQ15" s="258">
        <v>14.105399999999999</v>
      </c>
      <c r="BR15" s="258">
        <v>14.546110000000001</v>
      </c>
      <c r="BS15" s="258">
        <v>13.75052</v>
      </c>
      <c r="BT15" s="258">
        <v>10.73718</v>
      </c>
      <c r="BU15" s="258">
        <v>9.2310750000000006</v>
      </c>
      <c r="BV15" s="258">
        <v>8.6511139999999997</v>
      </c>
    </row>
    <row r="16" spans="1:74" ht="11.15" customHeight="1" x14ac:dyDescent="0.25">
      <c r="A16" s="67" t="s">
        <v>637</v>
      </c>
      <c r="B16" s="149" t="s">
        <v>425</v>
      </c>
      <c r="C16" s="168">
        <v>12.389714250000001</v>
      </c>
      <c r="D16" s="168">
        <v>11.91351502</v>
      </c>
      <c r="E16" s="168">
        <v>12.20813047</v>
      </c>
      <c r="F16" s="168">
        <v>12.34160528</v>
      </c>
      <c r="G16" s="168">
        <v>12.592023599999999</v>
      </c>
      <c r="H16" s="168">
        <v>12.735868910000001</v>
      </c>
      <c r="I16" s="168">
        <v>13.60167107</v>
      </c>
      <c r="J16" s="168">
        <v>13.253654940000001</v>
      </c>
      <c r="K16" s="168">
        <v>12.69569051</v>
      </c>
      <c r="L16" s="168">
        <v>11.86109692</v>
      </c>
      <c r="M16" s="168">
        <v>11.389660360000001</v>
      </c>
      <c r="N16" s="168">
        <v>12.083675059999999</v>
      </c>
      <c r="O16" s="168">
        <v>13.56457105</v>
      </c>
      <c r="P16" s="168">
        <v>13.112920900000001</v>
      </c>
      <c r="Q16" s="168">
        <v>12.47477277</v>
      </c>
      <c r="R16" s="168">
        <v>12.893700519999999</v>
      </c>
      <c r="S16" s="168">
        <v>13.772988809999999</v>
      </c>
      <c r="T16" s="168">
        <v>13.99057212</v>
      </c>
      <c r="U16" s="168">
        <v>14.015450850000001</v>
      </c>
      <c r="V16" s="168">
        <v>14.13967879</v>
      </c>
      <c r="W16" s="168">
        <v>14.33432934</v>
      </c>
      <c r="X16" s="168">
        <v>13.29743921</v>
      </c>
      <c r="Y16" s="168">
        <v>12.93932581</v>
      </c>
      <c r="Z16" s="168">
        <v>13.75938762</v>
      </c>
      <c r="AA16" s="168">
        <v>14.42482362</v>
      </c>
      <c r="AB16" s="168">
        <v>13.81705253</v>
      </c>
      <c r="AC16" s="168">
        <v>14.11677137</v>
      </c>
      <c r="AD16" s="168">
        <v>14.68838899</v>
      </c>
      <c r="AE16" s="168">
        <v>14.88463024</v>
      </c>
      <c r="AF16" s="168">
        <v>15.484894629999999</v>
      </c>
      <c r="AG16" s="168">
        <v>15.834407860000001</v>
      </c>
      <c r="AH16" s="168">
        <v>15.93915427</v>
      </c>
      <c r="AI16" s="168">
        <v>15.765240459999999</v>
      </c>
      <c r="AJ16" s="168">
        <v>16.135173510000001</v>
      </c>
      <c r="AK16" s="168">
        <v>16.097829669999999</v>
      </c>
      <c r="AL16" s="168">
        <v>16.649940430000001</v>
      </c>
      <c r="AM16" s="168">
        <v>17.59867985</v>
      </c>
      <c r="AN16" s="168">
        <v>16.789537930000002</v>
      </c>
      <c r="AO16" s="168">
        <v>16.60392959</v>
      </c>
      <c r="AP16" s="168">
        <v>16.219493060000001</v>
      </c>
      <c r="AQ16" s="168">
        <v>17.848521699999999</v>
      </c>
      <c r="AR16" s="168">
        <v>20.571252220000002</v>
      </c>
      <c r="AS16" s="168">
        <v>19.954364099999999</v>
      </c>
      <c r="AT16" s="168">
        <v>21.03477912</v>
      </c>
      <c r="AU16" s="168">
        <v>20.689887379999998</v>
      </c>
      <c r="AV16" s="168">
        <v>18.552650929999999</v>
      </c>
      <c r="AW16" s="168">
        <v>17.85970944</v>
      </c>
      <c r="AX16" s="168">
        <v>19.888938809999999</v>
      </c>
      <c r="AY16" s="168">
        <v>22.009108609999998</v>
      </c>
      <c r="AZ16" s="168">
        <v>21.738216170000001</v>
      </c>
      <c r="BA16" s="168">
        <v>16.577762270000001</v>
      </c>
      <c r="BB16" s="168">
        <v>17.209852219999998</v>
      </c>
      <c r="BC16" s="168">
        <v>16.910357479999998</v>
      </c>
      <c r="BD16" s="168">
        <v>17.116530000000001</v>
      </c>
      <c r="BE16" s="168">
        <v>16.738689999999998</v>
      </c>
      <c r="BF16" s="258">
        <v>16.557310000000001</v>
      </c>
      <c r="BG16" s="258">
        <v>15.96893</v>
      </c>
      <c r="BH16" s="258">
        <v>14.76005</v>
      </c>
      <c r="BI16" s="258">
        <v>14.06742</v>
      </c>
      <c r="BJ16" s="258">
        <v>15.123060000000001</v>
      </c>
      <c r="BK16" s="258">
        <v>15.99471</v>
      </c>
      <c r="BL16" s="258">
        <v>15.17693</v>
      </c>
      <c r="BM16" s="258">
        <v>14.8553</v>
      </c>
      <c r="BN16" s="258">
        <v>14.76736</v>
      </c>
      <c r="BO16" s="258">
        <v>15.062049999999999</v>
      </c>
      <c r="BP16" s="258">
        <v>15.845649999999999</v>
      </c>
      <c r="BQ16" s="258">
        <v>15.93858</v>
      </c>
      <c r="BR16" s="258">
        <v>16.139520000000001</v>
      </c>
      <c r="BS16" s="258">
        <v>15.88776</v>
      </c>
      <c r="BT16" s="258">
        <v>14.89395</v>
      </c>
      <c r="BU16" s="258">
        <v>14.27894</v>
      </c>
      <c r="BV16" s="258">
        <v>15.335459999999999</v>
      </c>
    </row>
    <row r="17" spans="1:74" ht="11.15" customHeight="1" x14ac:dyDescent="0.25">
      <c r="A17" s="67" t="s">
        <v>509</v>
      </c>
      <c r="B17" s="149" t="s">
        <v>399</v>
      </c>
      <c r="C17" s="168">
        <v>9.36</v>
      </c>
      <c r="D17" s="168">
        <v>9.4</v>
      </c>
      <c r="E17" s="168">
        <v>9.42</v>
      </c>
      <c r="F17" s="168">
        <v>10.85</v>
      </c>
      <c r="G17" s="168">
        <v>12.76</v>
      </c>
      <c r="H17" s="168">
        <v>15.6</v>
      </c>
      <c r="I17" s="168">
        <v>17.739999999999998</v>
      </c>
      <c r="J17" s="168">
        <v>18.37</v>
      </c>
      <c r="K17" s="168">
        <v>17.61</v>
      </c>
      <c r="L17" s="168">
        <v>12.5</v>
      </c>
      <c r="M17" s="168">
        <v>9.33</v>
      </c>
      <c r="N17" s="168">
        <v>9.3000000000000007</v>
      </c>
      <c r="O17" s="168">
        <v>9.43</v>
      </c>
      <c r="P17" s="168">
        <v>9.19</v>
      </c>
      <c r="Q17" s="168">
        <v>9.8000000000000007</v>
      </c>
      <c r="R17" s="168">
        <v>10.42</v>
      </c>
      <c r="S17" s="168">
        <v>11.79</v>
      </c>
      <c r="T17" s="168">
        <v>15.33</v>
      </c>
      <c r="U17" s="168">
        <v>17.489999999999998</v>
      </c>
      <c r="V17" s="168">
        <v>18.27</v>
      </c>
      <c r="W17" s="168">
        <v>16.850000000000001</v>
      </c>
      <c r="X17" s="168">
        <v>12.26</v>
      </c>
      <c r="Y17" s="168">
        <v>10.99</v>
      </c>
      <c r="Z17" s="168">
        <v>9.75</v>
      </c>
      <c r="AA17" s="168">
        <v>9.6300000000000008</v>
      </c>
      <c r="AB17" s="168">
        <v>9.2899999999999991</v>
      </c>
      <c r="AC17" s="168">
        <v>10.48</v>
      </c>
      <c r="AD17" s="168">
        <v>12.21</v>
      </c>
      <c r="AE17" s="168">
        <v>14.08</v>
      </c>
      <c r="AF17" s="168">
        <v>17.64</v>
      </c>
      <c r="AG17" s="168">
        <v>19.829999999999998</v>
      </c>
      <c r="AH17" s="168">
        <v>20.88</v>
      </c>
      <c r="AI17" s="168">
        <v>20.149999999999999</v>
      </c>
      <c r="AJ17" s="168">
        <v>17.41</v>
      </c>
      <c r="AK17" s="168">
        <v>13.12</v>
      </c>
      <c r="AL17" s="168">
        <v>13.08</v>
      </c>
      <c r="AM17" s="168">
        <v>12.02</v>
      </c>
      <c r="AN17" s="168">
        <v>12.18</v>
      </c>
      <c r="AO17" s="168">
        <v>12.98</v>
      </c>
      <c r="AP17" s="168">
        <v>14.01</v>
      </c>
      <c r="AQ17" s="168">
        <v>17.760000000000002</v>
      </c>
      <c r="AR17" s="168">
        <v>22.69</v>
      </c>
      <c r="AS17" s="168">
        <v>24.73</v>
      </c>
      <c r="AT17" s="168">
        <v>25.52</v>
      </c>
      <c r="AU17" s="168">
        <v>24.65</v>
      </c>
      <c r="AV17" s="168">
        <v>18.72</v>
      </c>
      <c r="AW17" s="168">
        <v>15.63</v>
      </c>
      <c r="AX17" s="168">
        <v>14.74</v>
      </c>
      <c r="AY17" s="168">
        <v>15.28</v>
      </c>
      <c r="AZ17" s="168">
        <v>15</v>
      </c>
      <c r="BA17" s="168">
        <v>13.76</v>
      </c>
      <c r="BB17" s="168">
        <v>14.45</v>
      </c>
      <c r="BC17" s="168">
        <v>16.71</v>
      </c>
      <c r="BD17" s="168">
        <v>18.810320000000001</v>
      </c>
      <c r="BE17" s="168">
        <v>20.435310000000001</v>
      </c>
      <c r="BF17" s="258">
        <v>20.653939999999999</v>
      </c>
      <c r="BG17" s="258">
        <v>19.148389999999999</v>
      </c>
      <c r="BH17" s="258">
        <v>14.44122</v>
      </c>
      <c r="BI17" s="258">
        <v>11.904159999999999</v>
      </c>
      <c r="BJ17" s="258">
        <v>11.28961</v>
      </c>
      <c r="BK17" s="258">
        <v>11.13252</v>
      </c>
      <c r="BL17" s="258">
        <v>10.93712</v>
      </c>
      <c r="BM17" s="258">
        <v>11.43017</v>
      </c>
      <c r="BN17" s="258">
        <v>11.993510000000001</v>
      </c>
      <c r="BO17" s="258">
        <v>14.30756</v>
      </c>
      <c r="BP17" s="258">
        <v>17.791399999999999</v>
      </c>
      <c r="BQ17" s="258">
        <v>19.88496</v>
      </c>
      <c r="BR17" s="258">
        <v>20.61722</v>
      </c>
      <c r="BS17" s="258">
        <v>19.511880000000001</v>
      </c>
      <c r="BT17" s="258">
        <v>14.83475</v>
      </c>
      <c r="BU17" s="258">
        <v>12.247999999999999</v>
      </c>
      <c r="BV17" s="258">
        <v>11.541639999999999</v>
      </c>
    </row>
    <row r="18" spans="1:74" ht="11.15" customHeight="1" x14ac:dyDescent="0.25">
      <c r="A18" s="67"/>
      <c r="B18" s="70" t="s">
        <v>987</v>
      </c>
      <c r="C18" s="184"/>
      <c r="D18" s="184"/>
      <c r="E18" s="184"/>
      <c r="F18" s="184"/>
      <c r="G18" s="184"/>
      <c r="H18" s="184"/>
      <c r="I18" s="184"/>
      <c r="J18" s="184"/>
      <c r="K18" s="184"/>
      <c r="L18" s="184"/>
      <c r="M18" s="184"/>
      <c r="N18" s="184"/>
      <c r="O18" s="184"/>
      <c r="P18" s="184"/>
      <c r="Q18" s="184"/>
      <c r="R18" s="184"/>
      <c r="S18" s="184"/>
      <c r="T18" s="184"/>
      <c r="U18" s="184"/>
      <c r="V18" s="184"/>
      <c r="W18" s="184"/>
      <c r="X18" s="184"/>
      <c r="Y18" s="184"/>
      <c r="Z18" s="184"/>
      <c r="AA18" s="184"/>
      <c r="AB18" s="184"/>
      <c r="AC18" s="184"/>
      <c r="AD18" s="184"/>
      <c r="AE18" s="184"/>
      <c r="AF18" s="184"/>
      <c r="AG18" s="184"/>
      <c r="AH18" s="184"/>
      <c r="AI18" s="184"/>
      <c r="AJ18" s="184"/>
      <c r="AK18" s="184"/>
      <c r="AL18" s="184"/>
      <c r="AM18" s="184"/>
      <c r="AN18" s="184"/>
      <c r="AO18" s="184"/>
      <c r="AP18" s="184"/>
      <c r="AQ18" s="184"/>
      <c r="AR18" s="184"/>
      <c r="AS18" s="184"/>
      <c r="AT18" s="184"/>
      <c r="AU18" s="184"/>
      <c r="AV18" s="184"/>
      <c r="AW18" s="184"/>
      <c r="AX18" s="184"/>
      <c r="AY18" s="184"/>
      <c r="AZ18" s="184"/>
      <c r="BA18" s="184"/>
      <c r="BB18" s="184"/>
      <c r="BC18" s="184"/>
      <c r="BD18" s="184"/>
      <c r="BE18" s="184"/>
      <c r="BF18" s="283"/>
      <c r="BG18" s="283"/>
      <c r="BH18" s="283"/>
      <c r="BI18" s="283"/>
      <c r="BJ18" s="283"/>
      <c r="BK18" s="283"/>
      <c r="BL18" s="283"/>
      <c r="BM18" s="283"/>
      <c r="BN18" s="283"/>
      <c r="BO18" s="283"/>
      <c r="BP18" s="283"/>
      <c r="BQ18" s="283"/>
      <c r="BR18" s="283"/>
      <c r="BS18" s="283"/>
      <c r="BT18" s="283"/>
      <c r="BU18" s="283"/>
      <c r="BV18" s="283"/>
    </row>
    <row r="19" spans="1:74" ht="11.15" customHeight="1" x14ac:dyDescent="0.25">
      <c r="A19" s="67" t="s">
        <v>638</v>
      </c>
      <c r="B19" s="149" t="s">
        <v>418</v>
      </c>
      <c r="C19" s="168">
        <v>10.807900780000001</v>
      </c>
      <c r="D19" s="168">
        <v>10.70081465</v>
      </c>
      <c r="E19" s="168">
        <v>10.953221299999999</v>
      </c>
      <c r="F19" s="168">
        <v>11.07155912</v>
      </c>
      <c r="G19" s="168">
        <v>11.032624370000001</v>
      </c>
      <c r="H19" s="168">
        <v>11.00152883</v>
      </c>
      <c r="I19" s="168">
        <v>11.23331159</v>
      </c>
      <c r="J19" s="168">
        <v>12.04342626</v>
      </c>
      <c r="K19" s="168">
        <v>10.92773326</v>
      </c>
      <c r="L19" s="168">
        <v>10.2914251</v>
      </c>
      <c r="M19" s="168">
        <v>9.5681629949999998</v>
      </c>
      <c r="N19" s="168">
        <v>9.9237210979999997</v>
      </c>
      <c r="O19" s="168">
        <v>9.9214645180000005</v>
      </c>
      <c r="P19" s="168">
        <v>10.31408495</v>
      </c>
      <c r="Q19" s="168">
        <v>9.9430122460000003</v>
      </c>
      <c r="R19" s="168">
        <v>10.504890079999999</v>
      </c>
      <c r="S19" s="168">
        <v>9.8745539059999992</v>
      </c>
      <c r="T19" s="168">
        <v>11.54241438</v>
      </c>
      <c r="U19" s="168">
        <v>10.632177130000001</v>
      </c>
      <c r="V19" s="168">
        <v>10.86430758</v>
      </c>
      <c r="W19" s="168">
        <v>11.67563417</v>
      </c>
      <c r="X19" s="168">
        <v>10.25346701</v>
      </c>
      <c r="Y19" s="168">
        <v>9.7290156539999995</v>
      </c>
      <c r="Z19" s="168">
        <v>10.446579249999999</v>
      </c>
      <c r="AA19" s="168">
        <v>10.27800674</v>
      </c>
      <c r="AB19" s="168">
        <v>10.32893883</v>
      </c>
      <c r="AC19" s="168">
        <v>10.605457299999999</v>
      </c>
      <c r="AD19" s="168">
        <v>10.851922979999999</v>
      </c>
      <c r="AE19" s="168">
        <v>11.13720436</v>
      </c>
      <c r="AF19" s="168">
        <v>11.892004650000001</v>
      </c>
      <c r="AG19" s="168">
        <v>11.872291239999999</v>
      </c>
      <c r="AH19" s="168">
        <v>12.8176294</v>
      </c>
      <c r="AI19" s="168">
        <v>12.575822179999999</v>
      </c>
      <c r="AJ19" s="168">
        <v>12.747364770000001</v>
      </c>
      <c r="AK19" s="168">
        <v>12.91050452</v>
      </c>
      <c r="AL19" s="168">
        <v>12.316041650000001</v>
      </c>
      <c r="AM19" s="168">
        <v>12.501476589999999</v>
      </c>
      <c r="AN19" s="168">
        <v>12.44630643</v>
      </c>
      <c r="AO19" s="168">
        <v>12.981021869999999</v>
      </c>
      <c r="AP19" s="168">
        <v>13.64743358</v>
      </c>
      <c r="AQ19" s="168">
        <v>15.063802799999999</v>
      </c>
      <c r="AR19" s="168">
        <v>15.52250317</v>
      </c>
      <c r="AS19" s="168">
        <v>16.131206500000001</v>
      </c>
      <c r="AT19" s="168">
        <v>16.020220909999999</v>
      </c>
      <c r="AU19" s="168">
        <v>16.53676828</v>
      </c>
      <c r="AV19" s="168">
        <v>16.059541100000001</v>
      </c>
      <c r="AW19" s="168">
        <v>15.389619639999999</v>
      </c>
      <c r="AX19" s="168">
        <v>15.98701943</v>
      </c>
      <c r="AY19" s="168">
        <v>15.85265871</v>
      </c>
      <c r="AZ19" s="168">
        <v>15.465335850000001</v>
      </c>
      <c r="BA19" s="168">
        <v>14.17000904</v>
      </c>
      <c r="BB19" s="168">
        <v>13.96390813</v>
      </c>
      <c r="BC19" s="168">
        <v>13.82916468</v>
      </c>
      <c r="BD19" s="168">
        <v>13.21879</v>
      </c>
      <c r="BE19" s="168">
        <v>12.660209999999999</v>
      </c>
      <c r="BF19" s="258">
        <v>12.59836</v>
      </c>
      <c r="BG19" s="258">
        <v>11.97757</v>
      </c>
      <c r="BH19" s="258">
        <v>10.993969999999999</v>
      </c>
      <c r="BI19" s="258">
        <v>10.45914</v>
      </c>
      <c r="BJ19" s="258">
        <v>10.813890000000001</v>
      </c>
      <c r="BK19" s="258">
        <v>10.7456</v>
      </c>
      <c r="BL19" s="258">
        <v>10.91066</v>
      </c>
      <c r="BM19" s="258">
        <v>11.05955</v>
      </c>
      <c r="BN19" s="258">
        <v>11.318049999999999</v>
      </c>
      <c r="BO19" s="258">
        <v>11.39161</v>
      </c>
      <c r="BP19" s="258">
        <v>11.54358</v>
      </c>
      <c r="BQ19" s="258">
        <v>11.5326</v>
      </c>
      <c r="BR19" s="258">
        <v>11.913500000000001</v>
      </c>
      <c r="BS19" s="258">
        <v>11.66709</v>
      </c>
      <c r="BT19" s="258">
        <v>10.947649999999999</v>
      </c>
      <c r="BU19" s="258">
        <v>10.54548</v>
      </c>
      <c r="BV19" s="258">
        <v>10.924709999999999</v>
      </c>
    </row>
    <row r="20" spans="1:74" ht="11.15" customHeight="1" x14ac:dyDescent="0.25">
      <c r="A20" s="67" t="s">
        <v>639</v>
      </c>
      <c r="B20" s="148" t="s">
        <v>448</v>
      </c>
      <c r="C20" s="168">
        <v>9.1200355169999998</v>
      </c>
      <c r="D20" s="168">
        <v>8.2811791150000005</v>
      </c>
      <c r="E20" s="168">
        <v>7.9740701019999998</v>
      </c>
      <c r="F20" s="168">
        <v>7.5752168759999998</v>
      </c>
      <c r="G20" s="168">
        <v>7.9882811929999997</v>
      </c>
      <c r="H20" s="168">
        <v>7.382685135</v>
      </c>
      <c r="I20" s="168">
        <v>6.8945961860000002</v>
      </c>
      <c r="J20" s="168">
        <v>6.7650361749999997</v>
      </c>
      <c r="K20" s="168">
        <v>6.777540278</v>
      </c>
      <c r="L20" s="168">
        <v>7.4513124849999999</v>
      </c>
      <c r="M20" s="168">
        <v>7.304577943</v>
      </c>
      <c r="N20" s="168">
        <v>7.5136301029999997</v>
      </c>
      <c r="O20" s="168">
        <v>7.8976232120000001</v>
      </c>
      <c r="P20" s="168">
        <v>7.7586788589999998</v>
      </c>
      <c r="Q20" s="168">
        <v>7.9587758500000003</v>
      </c>
      <c r="R20" s="168">
        <v>7.2569609560000004</v>
      </c>
      <c r="S20" s="168">
        <v>6.838145183</v>
      </c>
      <c r="T20" s="168">
        <v>6.7712460940000003</v>
      </c>
      <c r="U20" s="168">
        <v>6.8113600529999996</v>
      </c>
      <c r="V20" s="168">
        <v>6.5149590829999999</v>
      </c>
      <c r="W20" s="168">
        <v>6.8662545179999999</v>
      </c>
      <c r="X20" s="168">
        <v>6.9806896480000002</v>
      </c>
      <c r="Y20" s="168">
        <v>7.2254642909999998</v>
      </c>
      <c r="Z20" s="168">
        <v>7.7345386549999997</v>
      </c>
      <c r="AA20" s="168">
        <v>7.8070130720000002</v>
      </c>
      <c r="AB20" s="168">
        <v>7.842322061</v>
      </c>
      <c r="AC20" s="168">
        <v>8.1803669449999994</v>
      </c>
      <c r="AD20" s="168">
        <v>8.203261092</v>
      </c>
      <c r="AE20" s="168">
        <v>7.8748120070000001</v>
      </c>
      <c r="AF20" s="168">
        <v>7.7411221010000002</v>
      </c>
      <c r="AG20" s="168">
        <v>7.9443320130000004</v>
      </c>
      <c r="AH20" s="168">
        <v>7.9447605980000002</v>
      </c>
      <c r="AI20" s="168">
        <v>11.73577186</v>
      </c>
      <c r="AJ20" s="168">
        <v>9.4322164409999996</v>
      </c>
      <c r="AK20" s="168">
        <v>10.04966759</v>
      </c>
      <c r="AL20" s="168">
        <v>10.45599857</v>
      </c>
      <c r="AM20" s="168">
        <v>10.22108124</v>
      </c>
      <c r="AN20" s="168">
        <v>10.51740657</v>
      </c>
      <c r="AO20" s="168">
        <v>10.370714270000001</v>
      </c>
      <c r="AP20" s="168">
        <v>10.171494640000001</v>
      </c>
      <c r="AQ20" s="168">
        <v>10.77384034</v>
      </c>
      <c r="AR20" s="168">
        <v>11.96910613</v>
      </c>
      <c r="AS20" s="168">
        <v>11.096501379999999</v>
      </c>
      <c r="AT20" s="168">
        <v>11.58234042</v>
      </c>
      <c r="AU20" s="168">
        <v>13.51553384</v>
      </c>
      <c r="AV20" s="168">
        <v>11.91171673</v>
      </c>
      <c r="AW20" s="168">
        <v>11.54196286</v>
      </c>
      <c r="AX20" s="168">
        <v>12.296482689999999</v>
      </c>
      <c r="AY20" s="168">
        <v>12.573619860000001</v>
      </c>
      <c r="AZ20" s="168">
        <v>11.94743806</v>
      </c>
      <c r="BA20" s="168">
        <v>11.28571912</v>
      </c>
      <c r="BB20" s="168">
        <v>10.120415039999999</v>
      </c>
      <c r="BC20" s="168">
        <v>8.8314984120000002</v>
      </c>
      <c r="BD20" s="168">
        <v>8.1750670000000003</v>
      </c>
      <c r="BE20" s="168">
        <v>7.7110450000000004</v>
      </c>
      <c r="BF20" s="258">
        <v>7.1628299999999996</v>
      </c>
      <c r="BG20" s="258">
        <v>7.5575039999999998</v>
      </c>
      <c r="BH20" s="258">
        <v>7.2605930000000001</v>
      </c>
      <c r="BI20" s="258">
        <v>7.4136920000000002</v>
      </c>
      <c r="BJ20" s="258">
        <v>7.971006</v>
      </c>
      <c r="BK20" s="258">
        <v>8.3225870000000004</v>
      </c>
      <c r="BL20" s="258">
        <v>8.3742769999999993</v>
      </c>
      <c r="BM20" s="258">
        <v>8.4094549999999995</v>
      </c>
      <c r="BN20" s="258">
        <v>7.9102259999999998</v>
      </c>
      <c r="BO20" s="258">
        <v>7.8085430000000002</v>
      </c>
      <c r="BP20" s="258">
        <v>7.7349819999999996</v>
      </c>
      <c r="BQ20" s="258">
        <v>7.6173700000000002</v>
      </c>
      <c r="BR20" s="258">
        <v>7.328932</v>
      </c>
      <c r="BS20" s="258">
        <v>7.9398200000000001</v>
      </c>
      <c r="BT20" s="258">
        <v>7.7593180000000004</v>
      </c>
      <c r="BU20" s="258">
        <v>7.9041459999999999</v>
      </c>
      <c r="BV20" s="258">
        <v>8.3601600000000005</v>
      </c>
    </row>
    <row r="21" spans="1:74" ht="11.15" customHeight="1" x14ac:dyDescent="0.25">
      <c r="A21" s="67" t="s">
        <v>640</v>
      </c>
      <c r="B21" s="149" t="s">
        <v>419</v>
      </c>
      <c r="C21" s="168">
        <v>6.2827297440000001</v>
      </c>
      <c r="D21" s="168">
        <v>6.2460028400000001</v>
      </c>
      <c r="E21" s="168">
        <v>6.1488257659999999</v>
      </c>
      <c r="F21" s="168">
        <v>6.6670790149999997</v>
      </c>
      <c r="G21" s="168">
        <v>7.2392398910000004</v>
      </c>
      <c r="H21" s="168">
        <v>8.2519260869999993</v>
      </c>
      <c r="I21" s="168">
        <v>8.9747837639999997</v>
      </c>
      <c r="J21" s="168">
        <v>8.8038604829999993</v>
      </c>
      <c r="K21" s="168">
        <v>8.6354078219999995</v>
      </c>
      <c r="L21" s="168">
        <v>6.6279092620000002</v>
      </c>
      <c r="M21" s="168">
        <v>5.8647446649999999</v>
      </c>
      <c r="N21" s="168">
        <v>5.8708601500000004</v>
      </c>
      <c r="O21" s="168">
        <v>5.7300329159999999</v>
      </c>
      <c r="P21" s="168">
        <v>5.6066080569999999</v>
      </c>
      <c r="Q21" s="168">
        <v>5.8943313909999997</v>
      </c>
      <c r="R21" s="168">
        <v>5.8640354549999998</v>
      </c>
      <c r="S21" s="168">
        <v>6.8738770599999999</v>
      </c>
      <c r="T21" s="168">
        <v>9.5290934689999993</v>
      </c>
      <c r="U21" s="168">
        <v>8.8239402699999996</v>
      </c>
      <c r="V21" s="168">
        <v>9.0366959579999993</v>
      </c>
      <c r="W21" s="168">
        <v>8.4947285990000001</v>
      </c>
      <c r="X21" s="168">
        <v>6.5316382040000001</v>
      </c>
      <c r="Y21" s="168">
        <v>6.4077101819999998</v>
      </c>
      <c r="Z21" s="168">
        <v>5.9289883090000002</v>
      </c>
      <c r="AA21" s="168">
        <v>5.8861347249999998</v>
      </c>
      <c r="AB21" s="168">
        <v>5.9698691449999997</v>
      </c>
      <c r="AC21" s="168">
        <v>6.7529969080000001</v>
      </c>
      <c r="AD21" s="168">
        <v>7.6067540080000002</v>
      </c>
      <c r="AE21" s="168">
        <v>8.9596770370000005</v>
      </c>
      <c r="AF21" s="168">
        <v>10.84609601</v>
      </c>
      <c r="AG21" s="168">
        <v>10.63732546</v>
      </c>
      <c r="AH21" s="168">
        <v>11.102377219999999</v>
      </c>
      <c r="AI21" s="168">
        <v>11.36700853</v>
      </c>
      <c r="AJ21" s="168">
        <v>9.8586433240000009</v>
      </c>
      <c r="AK21" s="168">
        <v>8.359155544</v>
      </c>
      <c r="AL21" s="168">
        <v>8.5802247200000004</v>
      </c>
      <c r="AM21" s="168">
        <v>7.8711515780000001</v>
      </c>
      <c r="AN21" s="168">
        <v>8.2185805490000003</v>
      </c>
      <c r="AO21" s="168">
        <v>8.3886728870000002</v>
      </c>
      <c r="AP21" s="168">
        <v>9.2986828080000006</v>
      </c>
      <c r="AQ21" s="168">
        <v>11.70455583</v>
      </c>
      <c r="AR21" s="168">
        <v>12.27278866</v>
      </c>
      <c r="AS21" s="168">
        <v>13.66165043</v>
      </c>
      <c r="AT21" s="168">
        <v>15.13945655</v>
      </c>
      <c r="AU21" s="168">
        <v>14.00070719</v>
      </c>
      <c r="AV21" s="168">
        <v>11.64395135</v>
      </c>
      <c r="AW21" s="168">
        <v>10.219300629999999</v>
      </c>
      <c r="AX21" s="168">
        <v>9.9376851300000002</v>
      </c>
      <c r="AY21" s="168">
        <v>9.7010291679999998</v>
      </c>
      <c r="AZ21" s="168">
        <v>9.2330700360000009</v>
      </c>
      <c r="BA21" s="168">
        <v>8.4593648550000005</v>
      </c>
      <c r="BB21" s="168">
        <v>8.0041100459999992</v>
      </c>
      <c r="BC21" s="168">
        <v>9.0399866489999994</v>
      </c>
      <c r="BD21" s="168">
        <v>9.5401509999999998</v>
      </c>
      <c r="BE21" s="168">
        <v>10.0122</v>
      </c>
      <c r="BF21" s="258">
        <v>9.5676319999999997</v>
      </c>
      <c r="BG21" s="258">
        <v>9.1985469999999996</v>
      </c>
      <c r="BH21" s="258">
        <v>7.128857</v>
      </c>
      <c r="BI21" s="258">
        <v>6.667662</v>
      </c>
      <c r="BJ21" s="258">
        <v>6.4137339999999998</v>
      </c>
      <c r="BK21" s="258">
        <v>6.5218049999999996</v>
      </c>
      <c r="BL21" s="258">
        <v>6.5112540000000001</v>
      </c>
      <c r="BM21" s="258">
        <v>6.7741550000000004</v>
      </c>
      <c r="BN21" s="258">
        <v>7.141343</v>
      </c>
      <c r="BO21" s="258">
        <v>8.1644850000000009</v>
      </c>
      <c r="BP21" s="258">
        <v>9.3555109999999999</v>
      </c>
      <c r="BQ21" s="258">
        <v>9.7237559999999998</v>
      </c>
      <c r="BR21" s="258">
        <v>9.7315070000000006</v>
      </c>
      <c r="BS21" s="258">
        <v>9.3513870000000008</v>
      </c>
      <c r="BT21" s="258">
        <v>7.5199490000000004</v>
      </c>
      <c r="BU21" s="258">
        <v>6.9468899999999998</v>
      </c>
      <c r="BV21" s="258">
        <v>6.7228899999999996</v>
      </c>
    </row>
    <row r="22" spans="1:74" ht="11.15" customHeight="1" x14ac:dyDescent="0.25">
      <c r="A22" s="67" t="s">
        <v>641</v>
      </c>
      <c r="B22" s="149" t="s">
        <v>420</v>
      </c>
      <c r="C22" s="168">
        <v>6.9879597919999998</v>
      </c>
      <c r="D22" s="168">
        <v>6.6727283130000004</v>
      </c>
      <c r="E22" s="168">
        <v>6.4830576280000001</v>
      </c>
      <c r="F22" s="168">
        <v>6.7449236389999996</v>
      </c>
      <c r="G22" s="168">
        <v>7.034284693</v>
      </c>
      <c r="H22" s="168">
        <v>7.9284893539999999</v>
      </c>
      <c r="I22" s="168">
        <v>8.3731394160000008</v>
      </c>
      <c r="J22" s="168">
        <v>8.2454180479999994</v>
      </c>
      <c r="K22" s="168">
        <v>7.85106006</v>
      </c>
      <c r="L22" s="168">
        <v>6.2500943619999996</v>
      </c>
      <c r="M22" s="168">
        <v>5.9737960709999998</v>
      </c>
      <c r="N22" s="168">
        <v>6.0160884899999996</v>
      </c>
      <c r="O22" s="168">
        <v>6.0715101919999999</v>
      </c>
      <c r="P22" s="168">
        <v>5.8862960449999999</v>
      </c>
      <c r="Q22" s="168">
        <v>5.9407180750000004</v>
      </c>
      <c r="R22" s="168">
        <v>5.96957644</v>
      </c>
      <c r="S22" s="168">
        <v>6.9677815440000002</v>
      </c>
      <c r="T22" s="168">
        <v>7.6779744360000004</v>
      </c>
      <c r="U22" s="168">
        <v>8.4566874480000003</v>
      </c>
      <c r="V22" s="168">
        <v>8.0879039719999994</v>
      </c>
      <c r="W22" s="168">
        <v>8.1006287730000004</v>
      </c>
      <c r="X22" s="168">
        <v>6.4111436919999996</v>
      </c>
      <c r="Y22" s="168">
        <v>6.777767227</v>
      </c>
      <c r="Z22" s="168">
        <v>6.4850737909999996</v>
      </c>
      <c r="AA22" s="168">
        <v>6.0570663109999998</v>
      </c>
      <c r="AB22" s="168">
        <v>6.3426840520000001</v>
      </c>
      <c r="AC22" s="168">
        <v>6.786144534</v>
      </c>
      <c r="AD22" s="168">
        <v>7.1911433069999999</v>
      </c>
      <c r="AE22" s="168">
        <v>7.8238589379999999</v>
      </c>
      <c r="AF22" s="168">
        <v>8.9665101170000003</v>
      </c>
      <c r="AG22" s="168">
        <v>9.6902324770000003</v>
      </c>
      <c r="AH22" s="168">
        <v>10.090266310000001</v>
      </c>
      <c r="AI22" s="168">
        <v>10.16567671</v>
      </c>
      <c r="AJ22" s="168">
        <v>10.32770549</v>
      </c>
      <c r="AK22" s="168">
        <v>9.9491414700000007</v>
      </c>
      <c r="AL22" s="168">
        <v>10.02542017</v>
      </c>
      <c r="AM22" s="168">
        <v>10.329360250000001</v>
      </c>
      <c r="AN22" s="168">
        <v>10.086536799999999</v>
      </c>
      <c r="AO22" s="168">
        <v>10.229915099999999</v>
      </c>
      <c r="AP22" s="168">
        <v>10.21793083</v>
      </c>
      <c r="AQ22" s="168">
        <v>12.8890972</v>
      </c>
      <c r="AR22" s="168">
        <v>14.837640739999999</v>
      </c>
      <c r="AS22" s="168">
        <v>14.44281374</v>
      </c>
      <c r="AT22" s="168">
        <v>15.35195191</v>
      </c>
      <c r="AU22" s="168">
        <v>15.33733677</v>
      </c>
      <c r="AV22" s="168">
        <v>11.898052529999999</v>
      </c>
      <c r="AW22" s="168">
        <v>10.52050025</v>
      </c>
      <c r="AX22" s="168">
        <v>11.61310626</v>
      </c>
      <c r="AY22" s="168">
        <v>11.9087941</v>
      </c>
      <c r="AZ22" s="168">
        <v>12.090055700000001</v>
      </c>
      <c r="BA22" s="168">
        <v>10.99734378</v>
      </c>
      <c r="BB22" s="168">
        <v>10.6250637</v>
      </c>
      <c r="BC22" s="168">
        <v>12.90600454</v>
      </c>
      <c r="BD22" s="168">
        <v>12.91155</v>
      </c>
      <c r="BE22" s="168">
        <v>12.674300000000001</v>
      </c>
      <c r="BF22" s="258">
        <v>12.023160000000001</v>
      </c>
      <c r="BG22" s="258">
        <v>11.0311</v>
      </c>
      <c r="BH22" s="258">
        <v>9.2567059999999994</v>
      </c>
      <c r="BI22" s="258">
        <v>8.6236969999999999</v>
      </c>
      <c r="BJ22" s="258">
        <v>8.3793889999999998</v>
      </c>
      <c r="BK22" s="258">
        <v>8.2747270000000004</v>
      </c>
      <c r="BL22" s="258">
        <v>8.2063079999999999</v>
      </c>
      <c r="BM22" s="258">
        <v>8.1769110000000005</v>
      </c>
      <c r="BN22" s="258">
        <v>8.1301509999999997</v>
      </c>
      <c r="BO22" s="258">
        <v>8.7257630000000006</v>
      </c>
      <c r="BP22" s="258">
        <v>9.6273339999999994</v>
      </c>
      <c r="BQ22" s="258">
        <v>10.120240000000001</v>
      </c>
      <c r="BR22" s="258">
        <v>10.101089999999999</v>
      </c>
      <c r="BS22" s="258">
        <v>9.6832410000000007</v>
      </c>
      <c r="BT22" s="258">
        <v>8.3609410000000004</v>
      </c>
      <c r="BU22" s="258">
        <v>8.0211500000000004</v>
      </c>
      <c r="BV22" s="258">
        <v>7.9285560000000004</v>
      </c>
    </row>
    <row r="23" spans="1:74" ht="11.15" customHeight="1" x14ac:dyDescent="0.25">
      <c r="A23" s="67" t="s">
        <v>642</v>
      </c>
      <c r="B23" s="149" t="s">
        <v>421</v>
      </c>
      <c r="C23" s="168">
        <v>8.9692545859999999</v>
      </c>
      <c r="D23" s="168">
        <v>9.0104583149999993</v>
      </c>
      <c r="E23" s="168">
        <v>8.3710570870000005</v>
      </c>
      <c r="F23" s="168">
        <v>9.3350315189999993</v>
      </c>
      <c r="G23" s="168">
        <v>9.4455556900000008</v>
      </c>
      <c r="H23" s="168">
        <v>9.8124343609999993</v>
      </c>
      <c r="I23" s="168">
        <v>10.318722709999999</v>
      </c>
      <c r="J23" s="168">
        <v>9.5094948779999999</v>
      </c>
      <c r="K23" s="168">
        <v>9.509953737</v>
      </c>
      <c r="L23" s="168">
        <v>9.3429174879999994</v>
      </c>
      <c r="M23" s="168">
        <v>8.2306538650000007</v>
      </c>
      <c r="N23" s="168">
        <v>8.9650865849999999</v>
      </c>
      <c r="O23" s="168">
        <v>8.6119200419999995</v>
      </c>
      <c r="P23" s="168">
        <v>8.2062212300000006</v>
      </c>
      <c r="Q23" s="168">
        <v>8.7726791479999999</v>
      </c>
      <c r="R23" s="168">
        <v>9.0910904469999991</v>
      </c>
      <c r="S23" s="168">
        <v>9.2172357030000001</v>
      </c>
      <c r="T23" s="168">
        <v>9.3743901899999997</v>
      </c>
      <c r="U23" s="168">
        <v>9.7668194849999992</v>
      </c>
      <c r="V23" s="168">
        <v>9.3917028790000003</v>
      </c>
      <c r="W23" s="168">
        <v>9.4413539980000003</v>
      </c>
      <c r="X23" s="168">
        <v>9.593442263</v>
      </c>
      <c r="Y23" s="168">
        <v>9.3916243060000006</v>
      </c>
      <c r="Z23" s="168">
        <v>8.2989306149999997</v>
      </c>
      <c r="AA23" s="168">
        <v>8.4894229019999994</v>
      </c>
      <c r="AB23" s="168">
        <v>8.5880802670000005</v>
      </c>
      <c r="AC23" s="168">
        <v>9.4434875189999996</v>
      </c>
      <c r="AD23" s="168">
        <v>9.4291345700000004</v>
      </c>
      <c r="AE23" s="168">
        <v>10.032536370000001</v>
      </c>
      <c r="AF23" s="168">
        <v>10.38050205</v>
      </c>
      <c r="AG23" s="168">
        <v>10.490235439999999</v>
      </c>
      <c r="AH23" s="168">
        <v>10.205640669999999</v>
      </c>
      <c r="AI23" s="168">
        <v>10.62473483</v>
      </c>
      <c r="AJ23" s="168">
        <v>10.95234424</v>
      </c>
      <c r="AK23" s="168">
        <v>10.905336050000001</v>
      </c>
      <c r="AL23" s="168">
        <v>11.59199285</v>
      </c>
      <c r="AM23" s="168">
        <v>9.8181037070000006</v>
      </c>
      <c r="AN23" s="168">
        <v>11.08319586</v>
      </c>
      <c r="AO23" s="168">
        <v>11.11116906</v>
      </c>
      <c r="AP23" s="168">
        <v>11.253084019999999</v>
      </c>
      <c r="AQ23" s="168">
        <v>12.128310280000001</v>
      </c>
      <c r="AR23" s="168">
        <v>13.98701219</v>
      </c>
      <c r="AS23" s="168">
        <v>14.013572</v>
      </c>
      <c r="AT23" s="168">
        <v>14.05490648</v>
      </c>
      <c r="AU23" s="168">
        <v>14.518145090000001</v>
      </c>
      <c r="AV23" s="168">
        <v>13.542238680000001</v>
      </c>
      <c r="AW23" s="168">
        <v>13.49560196</v>
      </c>
      <c r="AX23" s="168">
        <v>12.59036927</v>
      </c>
      <c r="AY23" s="168">
        <v>14.30962012</v>
      </c>
      <c r="AZ23" s="168">
        <v>13.15780848</v>
      </c>
      <c r="BA23" s="168">
        <v>11.212597990000001</v>
      </c>
      <c r="BB23" s="168">
        <v>11.395758710000001</v>
      </c>
      <c r="BC23" s="168">
        <v>11.240954159999999</v>
      </c>
      <c r="BD23" s="168">
        <v>11.317769999999999</v>
      </c>
      <c r="BE23" s="168">
        <v>11.17008</v>
      </c>
      <c r="BF23" s="258">
        <v>10.60853</v>
      </c>
      <c r="BG23" s="258">
        <v>10.37096</v>
      </c>
      <c r="BH23" s="258">
        <v>9.7665059999999997</v>
      </c>
      <c r="BI23" s="258">
        <v>9.4959050000000005</v>
      </c>
      <c r="BJ23" s="258">
        <v>9.2900919999999996</v>
      </c>
      <c r="BK23" s="258">
        <v>9.1606030000000001</v>
      </c>
      <c r="BL23" s="258">
        <v>9.1298490000000001</v>
      </c>
      <c r="BM23" s="258">
        <v>9.227214</v>
      </c>
      <c r="BN23" s="258">
        <v>9.7058029999999995</v>
      </c>
      <c r="BO23" s="258">
        <v>9.9138129999999993</v>
      </c>
      <c r="BP23" s="258">
        <v>10.34816</v>
      </c>
      <c r="BQ23" s="258">
        <v>10.487579999999999</v>
      </c>
      <c r="BR23" s="258">
        <v>10.202909999999999</v>
      </c>
      <c r="BS23" s="258">
        <v>10.21551</v>
      </c>
      <c r="BT23" s="258">
        <v>9.7955400000000008</v>
      </c>
      <c r="BU23" s="258">
        <v>9.6207460000000005</v>
      </c>
      <c r="BV23" s="258">
        <v>9.4311860000000003</v>
      </c>
    </row>
    <row r="24" spans="1:74" ht="11.15" customHeight="1" x14ac:dyDescent="0.25">
      <c r="A24" s="67" t="s">
        <v>643</v>
      </c>
      <c r="B24" s="149" t="s">
        <v>422</v>
      </c>
      <c r="C24" s="168">
        <v>8.7889179479999999</v>
      </c>
      <c r="D24" s="168">
        <v>8.6511816980000003</v>
      </c>
      <c r="E24" s="168">
        <v>8.3573090059999995</v>
      </c>
      <c r="F24" s="168">
        <v>9.1630813179999997</v>
      </c>
      <c r="G24" s="168">
        <v>10.187327310000001</v>
      </c>
      <c r="H24" s="168">
        <v>10.347916270000001</v>
      </c>
      <c r="I24" s="168">
        <v>10.039520250000001</v>
      </c>
      <c r="J24" s="168">
        <v>10.14862814</v>
      </c>
      <c r="K24" s="168">
        <v>10.16848514</v>
      </c>
      <c r="L24" s="168">
        <v>9.7493809890000005</v>
      </c>
      <c r="M24" s="168">
        <v>7.9334041229999999</v>
      </c>
      <c r="N24" s="168">
        <v>8.4425170460000007</v>
      </c>
      <c r="O24" s="168">
        <v>8.5393907969999994</v>
      </c>
      <c r="P24" s="168">
        <v>8.1228863479999998</v>
      </c>
      <c r="Q24" s="168">
        <v>8.4172391090000005</v>
      </c>
      <c r="R24" s="168">
        <v>8.6864697080000006</v>
      </c>
      <c r="S24" s="168">
        <v>9.5699089789999991</v>
      </c>
      <c r="T24" s="168">
        <v>9.6034040330000003</v>
      </c>
      <c r="U24" s="168">
        <v>10.03592886</v>
      </c>
      <c r="V24" s="168">
        <v>10.33311183</v>
      </c>
      <c r="W24" s="168">
        <v>10.30860983</v>
      </c>
      <c r="X24" s="168">
        <v>9.4730954779999994</v>
      </c>
      <c r="Y24" s="168">
        <v>9.3309550290000001</v>
      </c>
      <c r="Z24" s="168">
        <v>8.0567080359999999</v>
      </c>
      <c r="AA24" s="168">
        <v>8.3833811259999997</v>
      </c>
      <c r="AB24" s="168">
        <v>7.8966408619999999</v>
      </c>
      <c r="AC24" s="168">
        <v>8.681221592</v>
      </c>
      <c r="AD24" s="168">
        <v>9.3982552819999992</v>
      </c>
      <c r="AE24" s="168">
        <v>10.13003382</v>
      </c>
      <c r="AF24" s="168">
        <v>10.65665386</v>
      </c>
      <c r="AG24" s="168">
        <v>11.272505840000001</v>
      </c>
      <c r="AH24" s="168">
        <v>12.614723270000001</v>
      </c>
      <c r="AI24" s="168">
        <v>12.10135157</v>
      </c>
      <c r="AJ24" s="168">
        <v>12.14034098</v>
      </c>
      <c r="AK24" s="168">
        <v>11.24155232</v>
      </c>
      <c r="AL24" s="168">
        <v>12.20167752</v>
      </c>
      <c r="AM24" s="168">
        <v>10.287570759999999</v>
      </c>
      <c r="AN24" s="168">
        <v>10.22153825</v>
      </c>
      <c r="AO24" s="168">
        <v>10.90341289</v>
      </c>
      <c r="AP24" s="168">
        <v>11.003500280000001</v>
      </c>
      <c r="AQ24" s="168">
        <v>13.794675829999999</v>
      </c>
      <c r="AR24" s="168">
        <v>15.004246999999999</v>
      </c>
      <c r="AS24" s="168">
        <v>16.123681779999998</v>
      </c>
      <c r="AT24" s="168">
        <v>14.9387337</v>
      </c>
      <c r="AU24" s="168">
        <v>15.653700430000001</v>
      </c>
      <c r="AV24" s="168">
        <v>15.046253569999999</v>
      </c>
      <c r="AW24" s="168">
        <v>13.721256049999999</v>
      </c>
      <c r="AX24" s="168">
        <v>12.69079247</v>
      </c>
      <c r="AY24" s="168">
        <v>12.68097045</v>
      </c>
      <c r="AZ24" s="168">
        <v>12.03816876</v>
      </c>
      <c r="BA24" s="168">
        <v>10.763868349999999</v>
      </c>
      <c r="BB24" s="168">
        <v>10.67376357</v>
      </c>
      <c r="BC24" s="168">
        <v>10.96054674</v>
      </c>
      <c r="BD24" s="168">
        <v>10.823840000000001</v>
      </c>
      <c r="BE24" s="168">
        <v>10.77586</v>
      </c>
      <c r="BF24" s="258">
        <v>10.93868</v>
      </c>
      <c r="BG24" s="258">
        <v>10.39063</v>
      </c>
      <c r="BH24" s="258">
        <v>9.6993469999999995</v>
      </c>
      <c r="BI24" s="258">
        <v>8.9913640000000008</v>
      </c>
      <c r="BJ24" s="258">
        <v>8.8230719999999998</v>
      </c>
      <c r="BK24" s="258">
        <v>8.8053019999999993</v>
      </c>
      <c r="BL24" s="258">
        <v>8.5866410000000002</v>
      </c>
      <c r="BM24" s="258">
        <v>8.8427319999999998</v>
      </c>
      <c r="BN24" s="258">
        <v>9.3628060000000009</v>
      </c>
      <c r="BO24" s="258">
        <v>10.16553</v>
      </c>
      <c r="BP24" s="258">
        <v>10.58112</v>
      </c>
      <c r="BQ24" s="258">
        <v>10.832549999999999</v>
      </c>
      <c r="BR24" s="258">
        <v>11.22373</v>
      </c>
      <c r="BS24" s="258">
        <v>10.87303</v>
      </c>
      <c r="BT24" s="258">
        <v>10.28523</v>
      </c>
      <c r="BU24" s="258">
        <v>9.5587079999999993</v>
      </c>
      <c r="BV24" s="258">
        <v>9.2791969999999999</v>
      </c>
    </row>
    <row r="25" spans="1:74" ht="11.15" customHeight="1" x14ac:dyDescent="0.25">
      <c r="A25" s="67" t="s">
        <v>644</v>
      </c>
      <c r="B25" s="149" t="s">
        <v>423</v>
      </c>
      <c r="C25" s="168">
        <v>6.4084556069999996</v>
      </c>
      <c r="D25" s="168">
        <v>6.2548433980000002</v>
      </c>
      <c r="E25" s="168">
        <v>6.200952751</v>
      </c>
      <c r="F25" s="168">
        <v>6.4745493339999998</v>
      </c>
      <c r="G25" s="168">
        <v>7.248956884</v>
      </c>
      <c r="H25" s="168">
        <v>7.364011906</v>
      </c>
      <c r="I25" s="168">
        <v>7.6522494200000004</v>
      </c>
      <c r="J25" s="168">
        <v>7.880171754</v>
      </c>
      <c r="K25" s="168">
        <v>8.060517097</v>
      </c>
      <c r="L25" s="168">
        <v>8.0672691499999996</v>
      </c>
      <c r="M25" s="168">
        <v>6.4011837070000004</v>
      </c>
      <c r="N25" s="168">
        <v>6.2843440859999999</v>
      </c>
      <c r="O25" s="168">
        <v>6.1584508080000004</v>
      </c>
      <c r="P25" s="168">
        <v>5.8007188359999997</v>
      </c>
      <c r="Q25" s="168">
        <v>6.1543226129999997</v>
      </c>
      <c r="R25" s="168">
        <v>6.4446489529999997</v>
      </c>
      <c r="S25" s="168">
        <v>7.3476834340000003</v>
      </c>
      <c r="T25" s="168">
        <v>8.4096899090000008</v>
      </c>
      <c r="U25" s="168">
        <v>7.7389293910000001</v>
      </c>
      <c r="V25" s="168">
        <v>8.1846650380000003</v>
      </c>
      <c r="W25" s="168">
        <v>8.5203029650000008</v>
      </c>
      <c r="X25" s="168">
        <v>7.6146254779999998</v>
      </c>
      <c r="Y25" s="168">
        <v>7.9034823110000003</v>
      </c>
      <c r="Z25" s="168">
        <v>7.1513134010000003</v>
      </c>
      <c r="AA25" s="168">
        <v>7.1304945450000004</v>
      </c>
      <c r="AB25" s="168">
        <v>6.720499835</v>
      </c>
      <c r="AC25" s="168">
        <v>6.9923404419999997</v>
      </c>
      <c r="AD25" s="168">
        <v>8.0781770000000002</v>
      </c>
      <c r="AE25" s="168">
        <v>8.8960797379999992</v>
      </c>
      <c r="AF25" s="168">
        <v>9.1536704560000004</v>
      </c>
      <c r="AG25" s="168">
        <v>9.733400262</v>
      </c>
      <c r="AH25" s="168">
        <v>10.38383997</v>
      </c>
      <c r="AI25" s="168">
        <v>10.485948390000001</v>
      </c>
      <c r="AJ25" s="168">
        <v>11.248307799999999</v>
      </c>
      <c r="AK25" s="168">
        <v>10.92327175</v>
      </c>
      <c r="AL25" s="168">
        <v>10.69880846</v>
      </c>
      <c r="AM25" s="168">
        <v>9.9038784070000005</v>
      </c>
      <c r="AN25" s="168">
        <v>10.04247232</v>
      </c>
      <c r="AO25" s="168">
        <v>10.38105287</v>
      </c>
      <c r="AP25" s="168">
        <v>11.755864949999999</v>
      </c>
      <c r="AQ25" s="168">
        <v>13.34027281</v>
      </c>
      <c r="AR25" s="168">
        <v>13.95951505</v>
      </c>
      <c r="AS25" s="168">
        <v>13.952275670000001</v>
      </c>
      <c r="AT25" s="168">
        <v>15.61917388</v>
      </c>
      <c r="AU25" s="168">
        <v>15.469053949999999</v>
      </c>
      <c r="AV25" s="168">
        <v>14.137203120000001</v>
      </c>
      <c r="AW25" s="168">
        <v>12.41040117</v>
      </c>
      <c r="AX25" s="168">
        <v>12.338124150000001</v>
      </c>
      <c r="AY25" s="168">
        <v>12.11139515</v>
      </c>
      <c r="AZ25" s="168">
        <v>11.10617115</v>
      </c>
      <c r="BA25" s="168">
        <v>9.7985077</v>
      </c>
      <c r="BB25" s="168">
        <v>10.07269659</v>
      </c>
      <c r="BC25" s="168">
        <v>9.8454336839999996</v>
      </c>
      <c r="BD25" s="168">
        <v>9.7705710000000003</v>
      </c>
      <c r="BE25" s="168">
        <v>9.743112</v>
      </c>
      <c r="BF25" s="258">
        <v>9.8338950000000001</v>
      </c>
      <c r="BG25" s="258">
        <v>9.5779549999999993</v>
      </c>
      <c r="BH25" s="258">
        <v>9.2192500000000006</v>
      </c>
      <c r="BI25" s="258">
        <v>8.4482320000000009</v>
      </c>
      <c r="BJ25" s="258">
        <v>7.9034250000000004</v>
      </c>
      <c r="BK25" s="258">
        <v>7.6020029999999998</v>
      </c>
      <c r="BL25" s="258">
        <v>7.6028729999999998</v>
      </c>
      <c r="BM25" s="258">
        <v>7.744961</v>
      </c>
      <c r="BN25" s="258">
        <v>8.1572420000000001</v>
      </c>
      <c r="BO25" s="258">
        <v>8.7491780000000006</v>
      </c>
      <c r="BP25" s="258">
        <v>9.0053789999999996</v>
      </c>
      <c r="BQ25" s="258">
        <v>9.2286699999999993</v>
      </c>
      <c r="BR25" s="258">
        <v>9.5548409999999997</v>
      </c>
      <c r="BS25" s="258">
        <v>9.5327000000000002</v>
      </c>
      <c r="BT25" s="258">
        <v>9.3552560000000007</v>
      </c>
      <c r="BU25" s="258">
        <v>8.6797360000000001</v>
      </c>
      <c r="BV25" s="258">
        <v>8.1498740000000005</v>
      </c>
    </row>
    <row r="26" spans="1:74" ht="11.15" customHeight="1" x14ac:dyDescent="0.25">
      <c r="A26" s="67" t="s">
        <v>645</v>
      </c>
      <c r="B26" s="149" t="s">
        <v>424</v>
      </c>
      <c r="C26" s="168">
        <v>6.3265368769999997</v>
      </c>
      <c r="D26" s="168">
        <v>6.4024840320000003</v>
      </c>
      <c r="E26" s="168">
        <v>6.4734455909999999</v>
      </c>
      <c r="F26" s="168">
        <v>6.516547246</v>
      </c>
      <c r="G26" s="168">
        <v>6.6873560330000004</v>
      </c>
      <c r="H26" s="168">
        <v>7.169357175</v>
      </c>
      <c r="I26" s="168">
        <v>7.2213817389999999</v>
      </c>
      <c r="J26" s="168">
        <v>7.3761474390000004</v>
      </c>
      <c r="K26" s="168">
        <v>7.3876157439999997</v>
      </c>
      <c r="L26" s="168">
        <v>6.4107552019999998</v>
      </c>
      <c r="M26" s="168">
        <v>6.0783178400000004</v>
      </c>
      <c r="N26" s="168">
        <v>6.0916593969999999</v>
      </c>
      <c r="O26" s="168">
        <v>6.0679190219999999</v>
      </c>
      <c r="P26" s="168">
        <v>6.0243457100000004</v>
      </c>
      <c r="Q26" s="168">
        <v>6.1239869779999996</v>
      </c>
      <c r="R26" s="168">
        <v>6.2879423440000002</v>
      </c>
      <c r="S26" s="168">
        <v>6.8479910139999998</v>
      </c>
      <c r="T26" s="168">
        <v>7.2578573339999997</v>
      </c>
      <c r="U26" s="168">
        <v>7.5263681619999998</v>
      </c>
      <c r="V26" s="168">
        <v>7.5780467030000001</v>
      </c>
      <c r="W26" s="168">
        <v>7.086680264</v>
      </c>
      <c r="X26" s="168">
        <v>6.6267565169999996</v>
      </c>
      <c r="Y26" s="168">
        <v>6.362309142</v>
      </c>
      <c r="Z26" s="168">
        <v>6.2933731479999997</v>
      </c>
      <c r="AA26" s="168">
        <v>6.3162185309999996</v>
      </c>
      <c r="AB26" s="168">
        <v>6.4396238649999997</v>
      </c>
      <c r="AC26" s="168">
        <v>6.6845224349999999</v>
      </c>
      <c r="AD26" s="168">
        <v>7.293758811</v>
      </c>
      <c r="AE26" s="168">
        <v>7.904771792</v>
      </c>
      <c r="AF26" s="168">
        <v>8.1927177110000002</v>
      </c>
      <c r="AG26" s="168">
        <v>8.8250513349999995</v>
      </c>
      <c r="AH26" s="168">
        <v>9.3333240849999992</v>
      </c>
      <c r="AI26" s="168">
        <v>9.2516607660000005</v>
      </c>
      <c r="AJ26" s="168">
        <v>8.9193223990000003</v>
      </c>
      <c r="AK26" s="168">
        <v>8.9728967070000003</v>
      </c>
      <c r="AL26" s="168">
        <v>8.9090215659999998</v>
      </c>
      <c r="AM26" s="168">
        <v>8.7083359389999995</v>
      </c>
      <c r="AN26" s="168">
        <v>8.7449980790000001</v>
      </c>
      <c r="AO26" s="168">
        <v>8.9085072919999995</v>
      </c>
      <c r="AP26" s="168">
        <v>9.4788026510000005</v>
      </c>
      <c r="AQ26" s="168">
        <v>9.9504838620000005</v>
      </c>
      <c r="AR26" s="168">
        <v>11.11261081</v>
      </c>
      <c r="AS26" s="168">
        <v>12.58226951</v>
      </c>
      <c r="AT26" s="168">
        <v>12.322834309999999</v>
      </c>
      <c r="AU26" s="168">
        <v>12.913918969999999</v>
      </c>
      <c r="AV26" s="168">
        <v>12.51438883</v>
      </c>
      <c r="AW26" s="168">
        <v>11.43839959</v>
      </c>
      <c r="AX26" s="168">
        <v>10.79522629</v>
      </c>
      <c r="AY26" s="168">
        <v>10.964106709999999</v>
      </c>
      <c r="AZ26" s="168">
        <v>11.092063599999999</v>
      </c>
      <c r="BA26" s="168">
        <v>10.224341750000001</v>
      </c>
      <c r="BB26" s="168">
        <v>10.25015973</v>
      </c>
      <c r="BC26" s="168">
        <v>11.11575476</v>
      </c>
      <c r="BD26" s="168">
        <v>11.00957</v>
      </c>
      <c r="BE26" s="168">
        <v>10.94927</v>
      </c>
      <c r="BF26" s="258">
        <v>10.56081</v>
      </c>
      <c r="BG26" s="258">
        <v>10.02436</v>
      </c>
      <c r="BH26" s="258">
        <v>9.0380920000000007</v>
      </c>
      <c r="BI26" s="258">
        <v>8.4142460000000003</v>
      </c>
      <c r="BJ26" s="258">
        <v>8.1553749999999994</v>
      </c>
      <c r="BK26" s="258">
        <v>8.037388</v>
      </c>
      <c r="BL26" s="258">
        <v>8.0683539999999994</v>
      </c>
      <c r="BM26" s="258">
        <v>8.1499609999999993</v>
      </c>
      <c r="BN26" s="258">
        <v>8.1691109999999991</v>
      </c>
      <c r="BO26" s="258">
        <v>8.3854799999999994</v>
      </c>
      <c r="BP26" s="258">
        <v>8.7561210000000003</v>
      </c>
      <c r="BQ26" s="258">
        <v>9.0383700000000005</v>
      </c>
      <c r="BR26" s="258">
        <v>8.9702599999999997</v>
      </c>
      <c r="BS26" s="258">
        <v>8.740691</v>
      </c>
      <c r="BT26" s="258">
        <v>8.0113669999999999</v>
      </c>
      <c r="BU26" s="258">
        <v>7.5771100000000002</v>
      </c>
      <c r="BV26" s="258">
        <v>7.4452720000000001</v>
      </c>
    </row>
    <row r="27" spans="1:74" ht="11.15" customHeight="1" x14ac:dyDescent="0.25">
      <c r="A27" s="67" t="s">
        <v>646</v>
      </c>
      <c r="B27" s="149" t="s">
        <v>425</v>
      </c>
      <c r="C27" s="168">
        <v>9.1510728990000008</v>
      </c>
      <c r="D27" s="168">
        <v>8.7962258359999996</v>
      </c>
      <c r="E27" s="168">
        <v>9.2490734620000001</v>
      </c>
      <c r="F27" s="168">
        <v>9.1751340690000003</v>
      </c>
      <c r="G27" s="168">
        <v>8.7251128659999999</v>
      </c>
      <c r="H27" s="168">
        <v>8.7964981210000008</v>
      </c>
      <c r="I27" s="168">
        <v>9.281496508</v>
      </c>
      <c r="J27" s="168">
        <v>8.9703456070000005</v>
      </c>
      <c r="K27" s="168">
        <v>9.1067169620000001</v>
      </c>
      <c r="L27" s="168">
        <v>8.5731120789999995</v>
      </c>
      <c r="M27" s="168">
        <v>8.8087070270000005</v>
      </c>
      <c r="N27" s="168">
        <v>9.423950949</v>
      </c>
      <c r="O27" s="168">
        <v>9.7094378379999995</v>
      </c>
      <c r="P27" s="168">
        <v>9.4400772229999994</v>
      </c>
      <c r="Q27" s="168">
        <v>9.2414279449999999</v>
      </c>
      <c r="R27" s="168">
        <v>9.3416368090000006</v>
      </c>
      <c r="S27" s="168">
        <v>9.5314143130000009</v>
      </c>
      <c r="T27" s="168">
        <v>9.2327454259999993</v>
      </c>
      <c r="U27" s="168">
        <v>9.5161052339999994</v>
      </c>
      <c r="V27" s="168">
        <v>9.4638957149999996</v>
      </c>
      <c r="W27" s="168">
        <v>9.5722965720000008</v>
      </c>
      <c r="X27" s="168">
        <v>9.1588219930000001</v>
      </c>
      <c r="Y27" s="168">
        <v>9.550433516</v>
      </c>
      <c r="Z27" s="168">
        <v>9.9684019589999995</v>
      </c>
      <c r="AA27" s="168">
        <v>10.6922891</v>
      </c>
      <c r="AB27" s="168">
        <v>10.18378731</v>
      </c>
      <c r="AC27" s="168">
        <v>10.695744210000001</v>
      </c>
      <c r="AD27" s="168">
        <v>10.134786719999999</v>
      </c>
      <c r="AE27" s="168">
        <v>10.1876584</v>
      </c>
      <c r="AF27" s="168">
        <v>10.946551360000001</v>
      </c>
      <c r="AG27" s="168">
        <v>11.51010512</v>
      </c>
      <c r="AH27" s="168">
        <v>11.49288848</v>
      </c>
      <c r="AI27" s="168">
        <v>11.171627279999999</v>
      </c>
      <c r="AJ27" s="168">
        <v>11.38645445</v>
      </c>
      <c r="AK27" s="168">
        <v>12.101519659999999</v>
      </c>
      <c r="AL27" s="168">
        <v>12.67618281</v>
      </c>
      <c r="AM27" s="168">
        <v>13.606105660000001</v>
      </c>
      <c r="AN27" s="168">
        <v>12.7179599</v>
      </c>
      <c r="AO27" s="168">
        <v>12.81058867</v>
      </c>
      <c r="AP27" s="168">
        <v>12.64290169</v>
      </c>
      <c r="AQ27" s="168">
        <v>13.4138979</v>
      </c>
      <c r="AR27" s="168">
        <v>15.663857950000001</v>
      </c>
      <c r="AS27" s="168">
        <v>15.022378509999999</v>
      </c>
      <c r="AT27" s="168">
        <v>15.8867981</v>
      </c>
      <c r="AU27" s="168">
        <v>15.8495308</v>
      </c>
      <c r="AV27" s="168">
        <v>13.862102439999999</v>
      </c>
      <c r="AW27" s="168">
        <v>13.70543266</v>
      </c>
      <c r="AX27" s="168">
        <v>15.42003603</v>
      </c>
      <c r="AY27" s="168">
        <v>18.00969508</v>
      </c>
      <c r="AZ27" s="168">
        <v>17.296690340000001</v>
      </c>
      <c r="BA27" s="168">
        <v>15.316950050000001</v>
      </c>
      <c r="BB27" s="168">
        <v>12.971236299999999</v>
      </c>
      <c r="BC27" s="168">
        <v>12.24721825</v>
      </c>
      <c r="BD27" s="168">
        <v>12.473850000000001</v>
      </c>
      <c r="BE27" s="168">
        <v>12.72541</v>
      </c>
      <c r="BF27" s="258">
        <v>12.50658</v>
      </c>
      <c r="BG27" s="258">
        <v>12.23367</v>
      </c>
      <c r="BH27" s="258">
        <v>11.658910000000001</v>
      </c>
      <c r="BI27" s="258">
        <v>11.74926</v>
      </c>
      <c r="BJ27" s="258">
        <v>12.157489999999999</v>
      </c>
      <c r="BK27" s="258">
        <v>12.339969999999999</v>
      </c>
      <c r="BL27" s="258">
        <v>12.034549999999999</v>
      </c>
      <c r="BM27" s="258">
        <v>12.039630000000001</v>
      </c>
      <c r="BN27" s="258">
        <v>11.632770000000001</v>
      </c>
      <c r="BO27" s="258">
        <v>11.60045</v>
      </c>
      <c r="BP27" s="258">
        <v>12.010059999999999</v>
      </c>
      <c r="BQ27" s="258">
        <v>12.352220000000001</v>
      </c>
      <c r="BR27" s="258">
        <v>12.312279999999999</v>
      </c>
      <c r="BS27" s="258">
        <v>12.19961</v>
      </c>
      <c r="BT27" s="258">
        <v>11.750299999999999</v>
      </c>
      <c r="BU27" s="258">
        <v>11.907590000000001</v>
      </c>
      <c r="BV27" s="258">
        <v>12.325329999999999</v>
      </c>
    </row>
    <row r="28" spans="1:74" ht="11.15" customHeight="1" x14ac:dyDescent="0.25">
      <c r="A28" s="67" t="s">
        <v>647</v>
      </c>
      <c r="B28" s="149" t="s">
        <v>399</v>
      </c>
      <c r="C28" s="168">
        <v>7.67</v>
      </c>
      <c r="D28" s="168">
        <v>7.54</v>
      </c>
      <c r="E28" s="168">
        <v>7.4</v>
      </c>
      <c r="F28" s="168">
        <v>7.72</v>
      </c>
      <c r="G28" s="168">
        <v>8.06</v>
      </c>
      <c r="H28" s="168">
        <v>8.2899999999999991</v>
      </c>
      <c r="I28" s="168">
        <v>8.4700000000000006</v>
      </c>
      <c r="J28" s="168">
        <v>8.41</v>
      </c>
      <c r="K28" s="168">
        <v>8.34</v>
      </c>
      <c r="L28" s="168">
        <v>7.63</v>
      </c>
      <c r="M28" s="168">
        <v>6.98</v>
      </c>
      <c r="N28" s="168">
        <v>7.19</v>
      </c>
      <c r="O28" s="168">
        <v>7.24</v>
      </c>
      <c r="P28" s="168">
        <v>7.03</v>
      </c>
      <c r="Q28" s="168">
        <v>7.29</v>
      </c>
      <c r="R28" s="168">
        <v>7.24</v>
      </c>
      <c r="S28" s="168">
        <v>7.73</v>
      </c>
      <c r="T28" s="168">
        <v>8.24</v>
      </c>
      <c r="U28" s="168">
        <v>8.49</v>
      </c>
      <c r="V28" s="168">
        <v>8.48</v>
      </c>
      <c r="W28" s="168">
        <v>8.4499999999999993</v>
      </c>
      <c r="X28" s="168">
        <v>7.59</v>
      </c>
      <c r="Y28" s="168">
        <v>7.64</v>
      </c>
      <c r="Z28" s="168">
        <v>7.4</v>
      </c>
      <c r="AA28" s="168">
        <v>7.4</v>
      </c>
      <c r="AB28" s="168">
        <v>7.36</v>
      </c>
      <c r="AC28" s="168">
        <v>8</v>
      </c>
      <c r="AD28" s="168">
        <v>8.41</v>
      </c>
      <c r="AE28" s="168">
        <v>8.99</v>
      </c>
      <c r="AF28" s="168">
        <v>9.58</v>
      </c>
      <c r="AG28" s="168">
        <v>9.93</v>
      </c>
      <c r="AH28" s="168">
        <v>10.210000000000001</v>
      </c>
      <c r="AI28" s="168">
        <v>10.3</v>
      </c>
      <c r="AJ28" s="168">
        <v>10.47</v>
      </c>
      <c r="AK28" s="168">
        <v>10.050000000000001</v>
      </c>
      <c r="AL28" s="168">
        <v>10.36</v>
      </c>
      <c r="AM28" s="168">
        <v>9.81</v>
      </c>
      <c r="AN28" s="168">
        <v>10.039999999999999</v>
      </c>
      <c r="AO28" s="168">
        <v>10.23</v>
      </c>
      <c r="AP28" s="168">
        <v>10.63</v>
      </c>
      <c r="AQ28" s="168">
        <v>12.11</v>
      </c>
      <c r="AR28" s="168">
        <v>13.5</v>
      </c>
      <c r="AS28" s="168">
        <v>13.54</v>
      </c>
      <c r="AT28" s="168">
        <v>14.24</v>
      </c>
      <c r="AU28" s="168">
        <v>14.58</v>
      </c>
      <c r="AV28" s="168">
        <v>12.84</v>
      </c>
      <c r="AW28" s="168">
        <v>11.89</v>
      </c>
      <c r="AX28" s="168">
        <v>12.03</v>
      </c>
      <c r="AY28" s="168">
        <v>12.46</v>
      </c>
      <c r="AZ28" s="168">
        <v>12</v>
      </c>
      <c r="BA28" s="168">
        <v>10.93</v>
      </c>
      <c r="BB28" s="168">
        <v>10.46</v>
      </c>
      <c r="BC28" s="168">
        <v>10.51</v>
      </c>
      <c r="BD28" s="168">
        <v>10.520379999999999</v>
      </c>
      <c r="BE28" s="168">
        <v>10.400320000000001</v>
      </c>
      <c r="BF28" s="258">
        <v>10.09831</v>
      </c>
      <c r="BG28" s="258">
        <v>10.02195</v>
      </c>
      <c r="BH28" s="258">
        <v>8.9250629999999997</v>
      </c>
      <c r="BI28" s="258">
        <v>8.4744200000000003</v>
      </c>
      <c r="BJ28" s="258">
        <v>8.4088820000000002</v>
      </c>
      <c r="BK28" s="258">
        <v>8.3884270000000001</v>
      </c>
      <c r="BL28" s="258">
        <v>8.3471840000000004</v>
      </c>
      <c r="BM28" s="258">
        <v>8.5229789999999994</v>
      </c>
      <c r="BN28" s="258">
        <v>8.6427239999999994</v>
      </c>
      <c r="BO28" s="258">
        <v>9.1172269999999997</v>
      </c>
      <c r="BP28" s="258">
        <v>9.592606</v>
      </c>
      <c r="BQ28" s="258">
        <v>9.7749839999999999</v>
      </c>
      <c r="BR28" s="258">
        <v>9.7699200000000008</v>
      </c>
      <c r="BS28" s="258">
        <v>9.926698</v>
      </c>
      <c r="BT28" s="258">
        <v>8.9784609999999994</v>
      </c>
      <c r="BU28" s="258">
        <v>8.5827419999999996</v>
      </c>
      <c r="BV28" s="258">
        <v>8.5248659999999994</v>
      </c>
    </row>
    <row r="29" spans="1:74" ht="11.15" customHeight="1" x14ac:dyDescent="0.25">
      <c r="A29" s="67"/>
      <c r="B29" s="70" t="s">
        <v>988</v>
      </c>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184"/>
      <c r="BC29" s="184"/>
      <c r="BD29" s="184"/>
      <c r="BE29" s="184"/>
      <c r="BF29" s="283"/>
      <c r="BG29" s="283"/>
      <c r="BH29" s="283"/>
      <c r="BI29" s="283"/>
      <c r="BJ29" s="283"/>
      <c r="BK29" s="283"/>
      <c r="BL29" s="283"/>
      <c r="BM29" s="283"/>
      <c r="BN29" s="283"/>
      <c r="BO29" s="283"/>
      <c r="BP29" s="283"/>
      <c r="BQ29" s="283"/>
      <c r="BR29" s="283"/>
      <c r="BS29" s="283"/>
      <c r="BT29" s="283"/>
      <c r="BU29" s="283"/>
      <c r="BV29" s="283"/>
    </row>
    <row r="30" spans="1:74" ht="11.15" customHeight="1" x14ac:dyDescent="0.25">
      <c r="A30" s="67" t="s">
        <v>648</v>
      </c>
      <c r="B30" s="149" t="s">
        <v>418</v>
      </c>
      <c r="C30" s="168">
        <v>9.1476215239999998</v>
      </c>
      <c r="D30" s="168">
        <v>9.1642470110000005</v>
      </c>
      <c r="E30" s="168">
        <v>9.436097599</v>
      </c>
      <c r="F30" s="168">
        <v>9.0634835119999995</v>
      </c>
      <c r="G30" s="168">
        <v>8.0681816570000002</v>
      </c>
      <c r="H30" s="168">
        <v>7.5745297699999998</v>
      </c>
      <c r="I30" s="168">
        <v>6.963609849</v>
      </c>
      <c r="J30" s="168">
        <v>7.4403484889999998</v>
      </c>
      <c r="K30" s="168">
        <v>6.5068480710000003</v>
      </c>
      <c r="L30" s="168">
        <v>6.3416938859999998</v>
      </c>
      <c r="M30" s="168">
        <v>7.1993561530000001</v>
      </c>
      <c r="N30" s="168">
        <v>8.0358046779999999</v>
      </c>
      <c r="O30" s="168">
        <v>8.1073706300000001</v>
      </c>
      <c r="P30" s="168">
        <v>8.3994117989999992</v>
      </c>
      <c r="Q30" s="168">
        <v>8.0250828910000003</v>
      </c>
      <c r="R30" s="168">
        <v>8.1780145639999997</v>
      </c>
      <c r="S30" s="168">
        <v>6.9404212159999998</v>
      </c>
      <c r="T30" s="168">
        <v>6.7155259450000004</v>
      </c>
      <c r="U30" s="168">
        <v>6.048493423</v>
      </c>
      <c r="V30" s="168">
        <v>5.7672859949999999</v>
      </c>
      <c r="W30" s="168">
        <v>6.7859408549999998</v>
      </c>
      <c r="X30" s="168">
        <v>6.3757098079999999</v>
      </c>
      <c r="Y30" s="168">
        <v>7.5746225650000003</v>
      </c>
      <c r="Z30" s="168">
        <v>8.5034629810000002</v>
      </c>
      <c r="AA30" s="168">
        <v>8.5593811100000003</v>
      </c>
      <c r="AB30" s="168">
        <v>8.6349696070000004</v>
      </c>
      <c r="AC30" s="168">
        <v>8.5967861259999996</v>
      </c>
      <c r="AD30" s="168">
        <v>9.2332481990000002</v>
      </c>
      <c r="AE30" s="168">
        <v>7.3902471629999997</v>
      </c>
      <c r="AF30" s="168">
        <v>7.2276907169999998</v>
      </c>
      <c r="AG30" s="168">
        <v>7.7015564230000004</v>
      </c>
      <c r="AH30" s="168">
        <v>7.8138020949999998</v>
      </c>
      <c r="AI30" s="168">
        <v>8.0469864770000008</v>
      </c>
      <c r="AJ30" s="168">
        <v>9.7312417020000002</v>
      </c>
      <c r="AK30" s="168">
        <v>9.6522667940000009</v>
      </c>
      <c r="AL30" s="168">
        <v>10.63642611</v>
      </c>
      <c r="AM30" s="168">
        <v>10.867801699999999</v>
      </c>
      <c r="AN30" s="168">
        <v>11.17750223</v>
      </c>
      <c r="AO30" s="168">
        <v>11.321688079999999</v>
      </c>
      <c r="AP30" s="168">
        <v>11.872122060000001</v>
      </c>
      <c r="AQ30" s="168">
        <v>12.278229230000001</v>
      </c>
      <c r="AR30" s="168">
        <v>12.194432490000001</v>
      </c>
      <c r="AS30" s="168">
        <v>12.10215344</v>
      </c>
      <c r="AT30" s="168">
        <v>12.02344061</v>
      </c>
      <c r="AU30" s="168">
        <v>12.3935537</v>
      </c>
      <c r="AV30" s="168">
        <v>12.464469940000001</v>
      </c>
      <c r="AW30" s="168">
        <v>13.23326234</v>
      </c>
      <c r="AX30" s="168">
        <v>14.21192827</v>
      </c>
      <c r="AY30" s="168">
        <v>13.97250423</v>
      </c>
      <c r="AZ30" s="168">
        <v>13.86339115</v>
      </c>
      <c r="BA30" s="168">
        <v>12.71789856</v>
      </c>
      <c r="BB30" s="168">
        <v>11.74491581</v>
      </c>
      <c r="BC30" s="168">
        <v>9.1991205879999995</v>
      </c>
      <c r="BD30" s="168">
        <v>7.9976019999999997</v>
      </c>
      <c r="BE30" s="168">
        <v>7.5345389999999997</v>
      </c>
      <c r="BF30" s="258">
        <v>7.2282460000000004</v>
      </c>
      <c r="BG30" s="258">
        <v>7.0385410000000004</v>
      </c>
      <c r="BH30" s="258">
        <v>6.8630380000000004</v>
      </c>
      <c r="BI30" s="258">
        <v>7.7692540000000001</v>
      </c>
      <c r="BJ30" s="258">
        <v>8.6686130000000006</v>
      </c>
      <c r="BK30" s="258">
        <v>8.816713</v>
      </c>
      <c r="BL30" s="258">
        <v>8.8779350000000008</v>
      </c>
      <c r="BM30" s="258">
        <v>8.8690420000000003</v>
      </c>
      <c r="BN30" s="258">
        <v>8.8813510000000004</v>
      </c>
      <c r="BO30" s="258">
        <v>7.9735469999999999</v>
      </c>
      <c r="BP30" s="258">
        <v>7.3113700000000001</v>
      </c>
      <c r="BQ30" s="258">
        <v>7.2075230000000001</v>
      </c>
      <c r="BR30" s="258">
        <v>7.1936869999999997</v>
      </c>
      <c r="BS30" s="258">
        <v>7.260491</v>
      </c>
      <c r="BT30" s="258">
        <v>7.2497109999999996</v>
      </c>
      <c r="BU30" s="258">
        <v>8.1992340000000006</v>
      </c>
      <c r="BV30" s="258">
        <v>9.043018</v>
      </c>
    </row>
    <row r="31" spans="1:74" ht="11.15" customHeight="1" x14ac:dyDescent="0.25">
      <c r="A31" s="67" t="s">
        <v>649</v>
      </c>
      <c r="B31" s="148" t="s">
        <v>448</v>
      </c>
      <c r="C31" s="168">
        <v>9.1977177250000004</v>
      </c>
      <c r="D31" s="168">
        <v>8.6666292469999995</v>
      </c>
      <c r="E31" s="168">
        <v>8.2237422969999994</v>
      </c>
      <c r="F31" s="168">
        <v>7.8268392870000003</v>
      </c>
      <c r="G31" s="168">
        <v>7.2934131940000002</v>
      </c>
      <c r="H31" s="168">
        <v>6.9285627779999999</v>
      </c>
      <c r="I31" s="168">
        <v>7.1041812269999998</v>
      </c>
      <c r="J31" s="168">
        <v>6.3398464309999998</v>
      </c>
      <c r="K31" s="168">
        <v>6.4945278430000002</v>
      </c>
      <c r="L31" s="168">
        <v>7.0161503659999997</v>
      </c>
      <c r="M31" s="168">
        <v>6.9045791379999999</v>
      </c>
      <c r="N31" s="168">
        <v>7.3948052940000002</v>
      </c>
      <c r="O31" s="168">
        <v>6.766684648</v>
      </c>
      <c r="P31" s="168">
        <v>7.7677115839999997</v>
      </c>
      <c r="Q31" s="168">
        <v>7.8242594509999996</v>
      </c>
      <c r="R31" s="168">
        <v>7.0879040169999996</v>
      </c>
      <c r="S31" s="168">
        <v>6.734321402</v>
      </c>
      <c r="T31" s="168">
        <v>6.4808426939999997</v>
      </c>
      <c r="U31" s="168">
        <v>7.4289250469999999</v>
      </c>
      <c r="V31" s="168">
        <v>6.8706215459999997</v>
      </c>
      <c r="W31" s="168">
        <v>8.2387642900000007</v>
      </c>
      <c r="X31" s="168">
        <v>7.2194480680000002</v>
      </c>
      <c r="Y31" s="168">
        <v>7.6205447709999996</v>
      </c>
      <c r="Z31" s="168">
        <v>8.0766385399999994</v>
      </c>
      <c r="AA31" s="168">
        <v>8.3309569569999997</v>
      </c>
      <c r="AB31" s="168">
        <v>7.8195629999999996</v>
      </c>
      <c r="AC31" s="168">
        <v>8.5221090390000001</v>
      </c>
      <c r="AD31" s="168">
        <v>7.9518272960000003</v>
      </c>
      <c r="AE31" s="168">
        <v>7.8560939589999998</v>
      </c>
      <c r="AF31" s="168">
        <v>7.3598468160000001</v>
      </c>
      <c r="AG31" s="168">
        <v>8.0330099409999995</v>
      </c>
      <c r="AH31" s="168">
        <v>8.1636796950000008</v>
      </c>
      <c r="AI31" s="168">
        <v>8.8131961560000001</v>
      </c>
      <c r="AJ31" s="168">
        <v>10.54386819</v>
      </c>
      <c r="AK31" s="168">
        <v>10.84653711</v>
      </c>
      <c r="AL31" s="168">
        <v>11.434008950000001</v>
      </c>
      <c r="AM31" s="168">
        <v>11.21815966</v>
      </c>
      <c r="AN31" s="168">
        <v>10.87828642</v>
      </c>
      <c r="AO31" s="168">
        <v>10.23998765</v>
      </c>
      <c r="AP31" s="168">
        <v>9.2241021589999992</v>
      </c>
      <c r="AQ31" s="168">
        <v>10.564567479999999</v>
      </c>
      <c r="AR31" s="168">
        <v>12.01890289</v>
      </c>
      <c r="AS31" s="168">
        <v>11.50748664</v>
      </c>
      <c r="AT31" s="168">
        <v>11.98257628</v>
      </c>
      <c r="AU31" s="168">
        <v>12.25173453</v>
      </c>
      <c r="AV31" s="168">
        <v>12.41806474</v>
      </c>
      <c r="AW31" s="168">
        <v>12.37932226</v>
      </c>
      <c r="AX31" s="168">
        <v>13.019113880000001</v>
      </c>
      <c r="AY31" s="168">
        <v>5.7663881269999999</v>
      </c>
      <c r="AZ31" s="168">
        <v>8.0836567089999996</v>
      </c>
      <c r="BA31" s="168">
        <v>3.953808692</v>
      </c>
      <c r="BB31" s="168">
        <v>3.8120120910000002</v>
      </c>
      <c r="BC31" s="168">
        <v>8.9236101550000004</v>
      </c>
      <c r="BD31" s="168">
        <v>8.3213460000000001</v>
      </c>
      <c r="BE31" s="168">
        <v>7.9275169999999999</v>
      </c>
      <c r="BF31" s="258">
        <v>7.5253170000000003</v>
      </c>
      <c r="BG31" s="258">
        <v>7.3472150000000003</v>
      </c>
      <c r="BH31" s="258">
        <v>7.3254099999999998</v>
      </c>
      <c r="BI31" s="258">
        <v>7.5913360000000001</v>
      </c>
      <c r="BJ31" s="258">
        <v>7.7559430000000003</v>
      </c>
      <c r="BK31" s="258">
        <v>7.9766700000000004</v>
      </c>
      <c r="BL31" s="258">
        <v>8.126951</v>
      </c>
      <c r="BM31" s="258">
        <v>8.1881009999999996</v>
      </c>
      <c r="BN31" s="258">
        <v>7.6187300000000002</v>
      </c>
      <c r="BO31" s="258">
        <v>7.4840819999999999</v>
      </c>
      <c r="BP31" s="258">
        <v>7.4425489999999996</v>
      </c>
      <c r="BQ31" s="258">
        <v>7.4282110000000001</v>
      </c>
      <c r="BR31" s="258">
        <v>7.3271249999999997</v>
      </c>
      <c r="BS31" s="258">
        <v>7.4034740000000001</v>
      </c>
      <c r="BT31" s="258">
        <v>7.547968</v>
      </c>
      <c r="BU31" s="258">
        <v>7.8713639999999998</v>
      </c>
      <c r="BV31" s="258">
        <v>8.0061750000000007</v>
      </c>
    </row>
    <row r="32" spans="1:74" ht="11.15" customHeight="1" x14ac:dyDescent="0.25">
      <c r="A32" s="67" t="s">
        <v>650</v>
      </c>
      <c r="B32" s="149" t="s">
        <v>419</v>
      </c>
      <c r="C32" s="168">
        <v>5.6796038500000003</v>
      </c>
      <c r="D32" s="168">
        <v>5.5348654310000001</v>
      </c>
      <c r="E32" s="168">
        <v>5.7705517009999996</v>
      </c>
      <c r="F32" s="168">
        <v>5.5089889579999998</v>
      </c>
      <c r="G32" s="168">
        <v>4.8662299290000002</v>
      </c>
      <c r="H32" s="168">
        <v>5.6010130709999997</v>
      </c>
      <c r="I32" s="168">
        <v>5.6483456079999996</v>
      </c>
      <c r="J32" s="168">
        <v>5.3993343019999998</v>
      </c>
      <c r="K32" s="168">
        <v>5.2632186900000004</v>
      </c>
      <c r="L32" s="168">
        <v>5.0546303229999996</v>
      </c>
      <c r="M32" s="168">
        <v>5.0272254710000004</v>
      </c>
      <c r="N32" s="168">
        <v>4.9947056439999997</v>
      </c>
      <c r="O32" s="168">
        <v>4.82703039</v>
      </c>
      <c r="P32" s="168">
        <v>4.8560861080000004</v>
      </c>
      <c r="Q32" s="168">
        <v>4.8794510139999998</v>
      </c>
      <c r="R32" s="168">
        <v>4.8252777650000001</v>
      </c>
      <c r="S32" s="168">
        <v>4.5470304519999996</v>
      </c>
      <c r="T32" s="168">
        <v>3.945468408</v>
      </c>
      <c r="U32" s="168">
        <v>3.5961464680000002</v>
      </c>
      <c r="V32" s="168">
        <v>4.4645599980000004</v>
      </c>
      <c r="W32" s="168">
        <v>4.4466762900000001</v>
      </c>
      <c r="X32" s="168">
        <v>4.6449746440000004</v>
      </c>
      <c r="Y32" s="168">
        <v>5.4177987779999999</v>
      </c>
      <c r="Z32" s="168">
        <v>5.1781524919999997</v>
      </c>
      <c r="AA32" s="168">
        <v>5.3872708080000002</v>
      </c>
      <c r="AB32" s="168">
        <v>5.5093912850000004</v>
      </c>
      <c r="AC32" s="168">
        <v>6.0725575660000004</v>
      </c>
      <c r="AD32" s="168">
        <v>8.4779014309999994</v>
      </c>
      <c r="AE32" s="168">
        <v>8.260187921</v>
      </c>
      <c r="AF32" s="168">
        <v>9.5854699060000002</v>
      </c>
      <c r="AG32" s="168">
        <v>7.992096621</v>
      </c>
      <c r="AH32" s="168">
        <v>8.9136780909999995</v>
      </c>
      <c r="AI32" s="168">
        <v>8.4786355049999997</v>
      </c>
      <c r="AJ32" s="168">
        <v>8.2957888020000006</v>
      </c>
      <c r="AK32" s="168">
        <v>8.7581925199999997</v>
      </c>
      <c r="AL32" s="168">
        <v>7.7585067240000001</v>
      </c>
      <c r="AM32" s="168">
        <v>7.7040130180000004</v>
      </c>
      <c r="AN32" s="168">
        <v>7.879306959</v>
      </c>
      <c r="AO32" s="168">
        <v>7.335476742</v>
      </c>
      <c r="AP32" s="168">
        <v>8.0800030839999994</v>
      </c>
      <c r="AQ32" s="168">
        <v>9.5650700719999993</v>
      </c>
      <c r="AR32" s="168">
        <v>8.9555765059999999</v>
      </c>
      <c r="AS32" s="168">
        <v>8.7814616690000005</v>
      </c>
      <c r="AT32" s="168">
        <v>12.023328660000001</v>
      </c>
      <c r="AU32" s="168">
        <v>11.904781610000001</v>
      </c>
      <c r="AV32" s="168">
        <v>9.8498448629999995</v>
      </c>
      <c r="AW32" s="168">
        <v>10.47140123</v>
      </c>
      <c r="AX32" s="168">
        <v>10.411300750000001</v>
      </c>
      <c r="AY32" s="168">
        <v>9.9665216549999993</v>
      </c>
      <c r="AZ32" s="168">
        <v>9.3898721960000007</v>
      </c>
      <c r="BA32" s="168">
        <v>8.2155290139999995</v>
      </c>
      <c r="BB32" s="168">
        <v>6.4603936280000003</v>
      </c>
      <c r="BC32" s="168">
        <v>6.3899462409999996</v>
      </c>
      <c r="BD32" s="168">
        <v>6.0243320000000002</v>
      </c>
      <c r="BE32" s="168">
        <v>5.805288</v>
      </c>
      <c r="BF32" s="258">
        <v>5.8404540000000003</v>
      </c>
      <c r="BG32" s="258">
        <v>5.4094480000000003</v>
      </c>
      <c r="BH32" s="258">
        <v>5.1359760000000003</v>
      </c>
      <c r="BI32" s="258">
        <v>5.5301080000000002</v>
      </c>
      <c r="BJ32" s="258">
        <v>5.7375230000000004</v>
      </c>
      <c r="BK32" s="258">
        <v>5.9428910000000004</v>
      </c>
      <c r="BL32" s="258">
        <v>6.033639</v>
      </c>
      <c r="BM32" s="258">
        <v>6.2556079999999996</v>
      </c>
      <c r="BN32" s="258">
        <v>6.2592169999999996</v>
      </c>
      <c r="BO32" s="258">
        <v>5.99742</v>
      </c>
      <c r="BP32" s="258">
        <v>5.984083</v>
      </c>
      <c r="BQ32" s="258">
        <v>5.9702200000000003</v>
      </c>
      <c r="BR32" s="258">
        <v>6.1747399999999999</v>
      </c>
      <c r="BS32" s="258">
        <v>5.9019279999999998</v>
      </c>
      <c r="BT32" s="258">
        <v>5.7130979999999996</v>
      </c>
      <c r="BU32" s="258">
        <v>6.0860430000000001</v>
      </c>
      <c r="BV32" s="258">
        <v>6.1886950000000001</v>
      </c>
    </row>
    <row r="33" spans="1:74" ht="11.15" customHeight="1" x14ac:dyDescent="0.25">
      <c r="A33" s="67" t="s">
        <v>651</v>
      </c>
      <c r="B33" s="149" t="s">
        <v>420</v>
      </c>
      <c r="C33" s="168">
        <v>5.5565839989999999</v>
      </c>
      <c r="D33" s="168">
        <v>5.1902188550000004</v>
      </c>
      <c r="E33" s="168">
        <v>4.7315579540000003</v>
      </c>
      <c r="F33" s="168">
        <v>4.2414356399999997</v>
      </c>
      <c r="G33" s="168">
        <v>3.868943206</v>
      </c>
      <c r="H33" s="168">
        <v>3.6865575690000001</v>
      </c>
      <c r="I33" s="168">
        <v>3.4406863099999998</v>
      </c>
      <c r="J33" s="168">
        <v>3.4297399080000002</v>
      </c>
      <c r="K33" s="168">
        <v>3.4535810900000001</v>
      </c>
      <c r="L33" s="168">
        <v>3.7047514499999998</v>
      </c>
      <c r="M33" s="168">
        <v>4.3556617290000004</v>
      </c>
      <c r="N33" s="168">
        <v>4.439762998</v>
      </c>
      <c r="O33" s="168">
        <v>4.2532077209999999</v>
      </c>
      <c r="P33" s="168">
        <v>4.0290144640000003</v>
      </c>
      <c r="Q33" s="168">
        <v>3.88305276</v>
      </c>
      <c r="R33" s="168">
        <v>3.5041171389999999</v>
      </c>
      <c r="S33" s="168">
        <v>3.4371850839999998</v>
      </c>
      <c r="T33" s="168">
        <v>3.148747432</v>
      </c>
      <c r="U33" s="168">
        <v>3.009240374</v>
      </c>
      <c r="V33" s="168">
        <v>3.0983896319999999</v>
      </c>
      <c r="W33" s="168">
        <v>3.5130194719999999</v>
      </c>
      <c r="X33" s="168">
        <v>3.5832359199999999</v>
      </c>
      <c r="Y33" s="168">
        <v>4.557942261</v>
      </c>
      <c r="Z33" s="168">
        <v>4.4548845430000004</v>
      </c>
      <c r="AA33" s="168">
        <v>4.409113305</v>
      </c>
      <c r="AB33" s="168">
        <v>5.0099230940000004</v>
      </c>
      <c r="AC33" s="168">
        <v>5.329201769</v>
      </c>
      <c r="AD33" s="168">
        <v>4.5172006380000003</v>
      </c>
      <c r="AE33" s="168">
        <v>4.7309369610000003</v>
      </c>
      <c r="AF33" s="168">
        <v>4.5757877870000003</v>
      </c>
      <c r="AG33" s="168">
        <v>5.0995497920000004</v>
      </c>
      <c r="AH33" s="168">
        <v>5.49311566</v>
      </c>
      <c r="AI33" s="168">
        <v>5.8779110589999997</v>
      </c>
      <c r="AJ33" s="168">
        <v>6.921601656</v>
      </c>
      <c r="AK33" s="168">
        <v>7.0308873790000002</v>
      </c>
      <c r="AL33" s="168">
        <v>6.9626215680000003</v>
      </c>
      <c r="AM33" s="168">
        <v>8.0237569910000008</v>
      </c>
      <c r="AN33" s="168">
        <v>8.2529604560000003</v>
      </c>
      <c r="AO33" s="168">
        <v>7.5795764969999997</v>
      </c>
      <c r="AP33" s="168">
        <v>7.327212243</v>
      </c>
      <c r="AQ33" s="168">
        <v>8.6579493930000009</v>
      </c>
      <c r="AR33" s="168">
        <v>10.037717710000001</v>
      </c>
      <c r="AS33" s="168">
        <v>8.9028713289999999</v>
      </c>
      <c r="AT33" s="168">
        <v>9.6315773250000003</v>
      </c>
      <c r="AU33" s="168">
        <v>10.32671043</v>
      </c>
      <c r="AV33" s="168">
        <v>8.2933735570000007</v>
      </c>
      <c r="AW33" s="168">
        <v>8.0727815159999992</v>
      </c>
      <c r="AX33" s="168">
        <v>9.3385341220000004</v>
      </c>
      <c r="AY33" s="168">
        <v>9.8986060739999999</v>
      </c>
      <c r="AZ33" s="168">
        <v>9.1537155969999997</v>
      </c>
      <c r="BA33" s="168">
        <v>7.2624222989999998</v>
      </c>
      <c r="BB33" s="168">
        <v>5.5837267559999999</v>
      </c>
      <c r="BC33" s="168">
        <v>4.685554089</v>
      </c>
      <c r="BD33" s="168">
        <v>4.2488239999999999</v>
      </c>
      <c r="BE33" s="168">
        <v>4.1004529999999999</v>
      </c>
      <c r="BF33" s="258">
        <v>3.992267</v>
      </c>
      <c r="BG33" s="258">
        <v>3.9789409999999998</v>
      </c>
      <c r="BH33" s="258">
        <v>4.0654510000000004</v>
      </c>
      <c r="BI33" s="258">
        <v>4.5115499999999997</v>
      </c>
      <c r="BJ33" s="258">
        <v>5.0789030000000004</v>
      </c>
      <c r="BK33" s="258">
        <v>5.304106</v>
      </c>
      <c r="BL33" s="258">
        <v>5.4282250000000003</v>
      </c>
      <c r="BM33" s="258">
        <v>5.3770020000000001</v>
      </c>
      <c r="BN33" s="258">
        <v>4.7177550000000004</v>
      </c>
      <c r="BO33" s="258">
        <v>4.4437189999999998</v>
      </c>
      <c r="BP33" s="258">
        <v>4.4222210000000004</v>
      </c>
      <c r="BQ33" s="258">
        <v>4.4766339999999998</v>
      </c>
      <c r="BR33" s="258">
        <v>4.5290160000000004</v>
      </c>
      <c r="BS33" s="258">
        <v>4.6688450000000001</v>
      </c>
      <c r="BT33" s="258">
        <v>4.8146259999999996</v>
      </c>
      <c r="BU33" s="258">
        <v>5.1873399999999998</v>
      </c>
      <c r="BV33" s="258">
        <v>5.5854249999999999</v>
      </c>
    </row>
    <row r="34" spans="1:74" ht="11.15" customHeight="1" x14ac:dyDescent="0.25">
      <c r="A34" s="67" t="s">
        <v>652</v>
      </c>
      <c r="B34" s="149" t="s">
        <v>421</v>
      </c>
      <c r="C34" s="168">
        <v>6.019595764</v>
      </c>
      <c r="D34" s="168">
        <v>5.3907675309999998</v>
      </c>
      <c r="E34" s="168">
        <v>5.0429422979999998</v>
      </c>
      <c r="F34" s="168">
        <v>4.8895986679999996</v>
      </c>
      <c r="G34" s="168">
        <v>4.4103693369999997</v>
      </c>
      <c r="H34" s="168">
        <v>4.4591627129999996</v>
      </c>
      <c r="I34" s="168">
        <v>4.2541985010000003</v>
      </c>
      <c r="J34" s="168">
        <v>4.0784846259999998</v>
      </c>
      <c r="K34" s="168">
        <v>4.5611848940000002</v>
      </c>
      <c r="L34" s="168">
        <v>3.8195182569999999</v>
      </c>
      <c r="M34" s="168">
        <v>4.7151134920000004</v>
      </c>
      <c r="N34" s="168">
        <v>4.5328653509999999</v>
      </c>
      <c r="O34" s="168">
        <v>4.4712899549999996</v>
      </c>
      <c r="P34" s="168">
        <v>4.2008969839999999</v>
      </c>
      <c r="Q34" s="168">
        <v>4.0168960309999999</v>
      </c>
      <c r="R34" s="168">
        <v>3.8329697870000001</v>
      </c>
      <c r="S34" s="168">
        <v>3.7770508290000002</v>
      </c>
      <c r="T34" s="168">
        <v>3.6689922529999999</v>
      </c>
      <c r="U34" s="168">
        <v>3.4850771909999998</v>
      </c>
      <c r="V34" s="168">
        <v>3.6299577759999999</v>
      </c>
      <c r="W34" s="168">
        <v>4.3001741620000002</v>
      </c>
      <c r="X34" s="168">
        <v>4.1728329080000002</v>
      </c>
      <c r="Y34" s="168">
        <v>4.7987515270000003</v>
      </c>
      <c r="Z34" s="168">
        <v>5.0293919640000002</v>
      </c>
      <c r="AA34" s="168">
        <v>4.6543540319999996</v>
      </c>
      <c r="AB34" s="168">
        <v>5.131279009</v>
      </c>
      <c r="AC34" s="168">
        <v>4.876354879</v>
      </c>
      <c r="AD34" s="168">
        <v>4.4571889770000004</v>
      </c>
      <c r="AE34" s="168">
        <v>4.5711673470000003</v>
      </c>
      <c r="AF34" s="168">
        <v>4.7352126309999996</v>
      </c>
      <c r="AG34" s="168">
        <v>5.7138586059999996</v>
      </c>
      <c r="AH34" s="168">
        <v>5.355786986</v>
      </c>
      <c r="AI34" s="168">
        <v>5.9103287949999999</v>
      </c>
      <c r="AJ34" s="168">
        <v>7.010494016</v>
      </c>
      <c r="AK34" s="168">
        <v>7.4820798469999996</v>
      </c>
      <c r="AL34" s="168">
        <v>7.5478422800000002</v>
      </c>
      <c r="AM34" s="168">
        <v>7.1968504449999999</v>
      </c>
      <c r="AN34" s="168">
        <v>7.892180443</v>
      </c>
      <c r="AO34" s="168">
        <v>7.2872698229999999</v>
      </c>
      <c r="AP34" s="168">
        <v>7.3543254539999996</v>
      </c>
      <c r="AQ34" s="168">
        <v>8.7581220250000005</v>
      </c>
      <c r="AR34" s="168">
        <v>10.561642579999999</v>
      </c>
      <c r="AS34" s="168">
        <v>9.5777851960000007</v>
      </c>
      <c r="AT34" s="168">
        <v>11.94038843</v>
      </c>
      <c r="AU34" s="168">
        <v>11.846038200000001</v>
      </c>
      <c r="AV34" s="168">
        <v>9.2878958699999998</v>
      </c>
      <c r="AW34" s="168">
        <v>8.4652597939999996</v>
      </c>
      <c r="AX34" s="168">
        <v>9.4743722469999998</v>
      </c>
      <c r="AY34" s="168">
        <v>8.7777390410000002</v>
      </c>
      <c r="AZ34" s="168">
        <v>6.3892595520000004</v>
      </c>
      <c r="BA34" s="168">
        <v>5.7722649329999998</v>
      </c>
      <c r="BB34" s="168">
        <v>5.1864336770000001</v>
      </c>
      <c r="BC34" s="168">
        <v>4.7426950589999999</v>
      </c>
      <c r="BD34" s="168">
        <v>4.4489580000000002</v>
      </c>
      <c r="BE34" s="168">
        <v>4.4780480000000003</v>
      </c>
      <c r="BF34" s="258">
        <v>4.3221350000000003</v>
      </c>
      <c r="BG34" s="258">
        <v>4.3262070000000001</v>
      </c>
      <c r="BH34" s="258">
        <v>4.2988090000000003</v>
      </c>
      <c r="BI34" s="258">
        <v>4.6753340000000003</v>
      </c>
      <c r="BJ34" s="258">
        <v>5.3212419999999998</v>
      </c>
      <c r="BK34" s="258">
        <v>5.5921729999999998</v>
      </c>
      <c r="BL34" s="258">
        <v>5.5953340000000003</v>
      </c>
      <c r="BM34" s="258">
        <v>5.2677389999999997</v>
      </c>
      <c r="BN34" s="258">
        <v>4.9066830000000001</v>
      </c>
      <c r="BO34" s="258">
        <v>4.8060419999999997</v>
      </c>
      <c r="BP34" s="258">
        <v>4.8460369999999999</v>
      </c>
      <c r="BQ34" s="258">
        <v>5.0058619999999996</v>
      </c>
      <c r="BR34" s="258">
        <v>4.9610130000000003</v>
      </c>
      <c r="BS34" s="258">
        <v>5.0858660000000002</v>
      </c>
      <c r="BT34" s="258">
        <v>5.0884219999999996</v>
      </c>
      <c r="BU34" s="258">
        <v>5.3617359999999996</v>
      </c>
      <c r="BV34" s="258">
        <v>5.8127550000000001</v>
      </c>
    </row>
    <row r="35" spans="1:74" ht="11.15" customHeight="1" x14ac:dyDescent="0.25">
      <c r="A35" s="67" t="s">
        <v>653</v>
      </c>
      <c r="B35" s="149" t="s">
        <v>422</v>
      </c>
      <c r="C35" s="168">
        <v>5.3636125349999997</v>
      </c>
      <c r="D35" s="168">
        <v>5.0608383950000002</v>
      </c>
      <c r="E35" s="168">
        <v>4.5300804250000004</v>
      </c>
      <c r="F35" s="168">
        <v>4.391453898</v>
      </c>
      <c r="G35" s="168">
        <v>3.9393891110000001</v>
      </c>
      <c r="H35" s="168">
        <v>3.91807478</v>
      </c>
      <c r="I35" s="168">
        <v>3.700931282</v>
      </c>
      <c r="J35" s="168">
        <v>3.5440065619999999</v>
      </c>
      <c r="K35" s="168">
        <v>3.6306220300000001</v>
      </c>
      <c r="L35" s="168">
        <v>3.764511814</v>
      </c>
      <c r="M35" s="168">
        <v>4.2151852329999997</v>
      </c>
      <c r="N35" s="168">
        <v>4.3491368460000004</v>
      </c>
      <c r="O35" s="168">
        <v>4.1774265039999996</v>
      </c>
      <c r="P35" s="168">
        <v>4.0231267700000002</v>
      </c>
      <c r="Q35" s="168">
        <v>3.8621177389999999</v>
      </c>
      <c r="R35" s="168">
        <v>3.4365748279999999</v>
      </c>
      <c r="S35" s="168">
        <v>3.3970316789999999</v>
      </c>
      <c r="T35" s="168">
        <v>3.1696425860000002</v>
      </c>
      <c r="U35" s="168">
        <v>3.0630553489999999</v>
      </c>
      <c r="V35" s="168">
        <v>3.314621517</v>
      </c>
      <c r="W35" s="168">
        <v>3.7328641889999998</v>
      </c>
      <c r="X35" s="168">
        <v>3.5747728809999999</v>
      </c>
      <c r="Y35" s="168">
        <v>4.3090459360000004</v>
      </c>
      <c r="Z35" s="168">
        <v>4.487965</v>
      </c>
      <c r="AA35" s="168">
        <v>4.2695433859999996</v>
      </c>
      <c r="AB35" s="168">
        <v>4.8636465739999997</v>
      </c>
      <c r="AC35" s="168">
        <v>4.376347225</v>
      </c>
      <c r="AD35" s="168">
        <v>3.9512345459999998</v>
      </c>
      <c r="AE35" s="168">
        <v>4.0712936700000002</v>
      </c>
      <c r="AF35" s="168">
        <v>4.2058396790000003</v>
      </c>
      <c r="AG35" s="168">
        <v>4.7388228620000001</v>
      </c>
      <c r="AH35" s="168">
        <v>4.9219985160000004</v>
      </c>
      <c r="AI35" s="168">
        <v>5.6818308139999996</v>
      </c>
      <c r="AJ35" s="168">
        <v>6.7816829140000001</v>
      </c>
      <c r="AK35" s="168">
        <v>7.0605710899999998</v>
      </c>
      <c r="AL35" s="168">
        <v>6.7595025350000002</v>
      </c>
      <c r="AM35" s="168">
        <v>6.0370880930000004</v>
      </c>
      <c r="AN35" s="168">
        <v>7.3436910879999999</v>
      </c>
      <c r="AO35" s="168">
        <v>6.278147229</v>
      </c>
      <c r="AP35" s="168">
        <v>7.15392209</v>
      </c>
      <c r="AQ35" s="168">
        <v>8.9377889960000001</v>
      </c>
      <c r="AR35" s="168">
        <v>10.1103019</v>
      </c>
      <c r="AS35" s="168">
        <v>9.4140593530000007</v>
      </c>
      <c r="AT35" s="168">
        <v>11.52430618</v>
      </c>
      <c r="AU35" s="168">
        <v>10.87577475</v>
      </c>
      <c r="AV35" s="168">
        <v>8.2901300259999999</v>
      </c>
      <c r="AW35" s="168">
        <v>7.3428413089999998</v>
      </c>
      <c r="AX35" s="168">
        <v>8.4202580030000007</v>
      </c>
      <c r="AY35" s="168">
        <v>6.884816753</v>
      </c>
      <c r="AZ35" s="168">
        <v>5.476321059</v>
      </c>
      <c r="BA35" s="168">
        <v>4.6964626120000004</v>
      </c>
      <c r="BB35" s="168">
        <v>4.1115395680000004</v>
      </c>
      <c r="BC35" s="168">
        <v>3.8261152580000002</v>
      </c>
      <c r="BD35" s="168">
        <v>3.7473329999999998</v>
      </c>
      <c r="BE35" s="168">
        <v>3.8413590000000002</v>
      </c>
      <c r="BF35" s="258">
        <v>3.77603</v>
      </c>
      <c r="BG35" s="258">
        <v>3.7696559999999999</v>
      </c>
      <c r="BH35" s="258">
        <v>3.9132899999999999</v>
      </c>
      <c r="BI35" s="258">
        <v>4.2784560000000003</v>
      </c>
      <c r="BJ35" s="258">
        <v>4.875432</v>
      </c>
      <c r="BK35" s="258">
        <v>5.096533</v>
      </c>
      <c r="BL35" s="258">
        <v>5.2423590000000004</v>
      </c>
      <c r="BM35" s="258">
        <v>4.8632299999999997</v>
      </c>
      <c r="BN35" s="258">
        <v>4.5485179999999996</v>
      </c>
      <c r="BO35" s="258">
        <v>4.4560079999999997</v>
      </c>
      <c r="BP35" s="258">
        <v>4.4964560000000002</v>
      </c>
      <c r="BQ35" s="258">
        <v>4.5834070000000002</v>
      </c>
      <c r="BR35" s="258">
        <v>4.5475289999999999</v>
      </c>
      <c r="BS35" s="258">
        <v>4.6149820000000004</v>
      </c>
      <c r="BT35" s="258">
        <v>4.7555170000000002</v>
      </c>
      <c r="BU35" s="258">
        <v>4.9897749999999998</v>
      </c>
      <c r="BV35" s="258">
        <v>5.3697980000000003</v>
      </c>
    </row>
    <row r="36" spans="1:74" ht="11.15" customHeight="1" x14ac:dyDescent="0.25">
      <c r="A36" s="67" t="s">
        <v>654</v>
      </c>
      <c r="B36" s="149" t="s">
        <v>423</v>
      </c>
      <c r="C36" s="168">
        <v>3.9936486169999998</v>
      </c>
      <c r="D36" s="168">
        <v>3.3418425900000002</v>
      </c>
      <c r="E36" s="168">
        <v>3.0861114180000002</v>
      </c>
      <c r="F36" s="168">
        <v>2.9704323979999998</v>
      </c>
      <c r="G36" s="168">
        <v>2.8611880140000001</v>
      </c>
      <c r="H36" s="168">
        <v>2.8464452329999999</v>
      </c>
      <c r="I36" s="168">
        <v>2.6486295200000001</v>
      </c>
      <c r="J36" s="168">
        <v>2.4221414999999999</v>
      </c>
      <c r="K36" s="168">
        <v>2.5498623459999998</v>
      </c>
      <c r="L36" s="168">
        <v>2.5774155940000001</v>
      </c>
      <c r="M36" s="168">
        <v>2.7995511240000002</v>
      </c>
      <c r="N36" s="168">
        <v>2.5842316510000001</v>
      </c>
      <c r="O36" s="168">
        <v>2.3652321340000002</v>
      </c>
      <c r="P36" s="168">
        <v>2.1490722710000001</v>
      </c>
      <c r="Q36" s="168">
        <v>2.0697034250000002</v>
      </c>
      <c r="R36" s="168">
        <v>1.886969884</v>
      </c>
      <c r="S36" s="168">
        <v>2.0088994659999999</v>
      </c>
      <c r="T36" s="168">
        <v>1.9225101959999999</v>
      </c>
      <c r="U36" s="168">
        <v>1.7736433819999999</v>
      </c>
      <c r="V36" s="168">
        <v>2.1711772680000001</v>
      </c>
      <c r="W36" s="168">
        <v>2.6363672610000002</v>
      </c>
      <c r="X36" s="168">
        <v>2.5144714420000001</v>
      </c>
      <c r="Y36" s="168">
        <v>3.1298638539999999</v>
      </c>
      <c r="Z36" s="168">
        <v>3.0756469690000001</v>
      </c>
      <c r="AA36" s="168">
        <v>2.8723048370000002</v>
      </c>
      <c r="AB36" s="168">
        <v>14.74684484</v>
      </c>
      <c r="AC36" s="168">
        <v>3.1675985259999999</v>
      </c>
      <c r="AD36" s="168">
        <v>2.9594307959999999</v>
      </c>
      <c r="AE36" s="168">
        <v>3.3781507130000001</v>
      </c>
      <c r="AF36" s="168">
        <v>3.519277878</v>
      </c>
      <c r="AG36" s="168">
        <v>4.1148999469999996</v>
      </c>
      <c r="AH36" s="168">
        <v>4.457547237</v>
      </c>
      <c r="AI36" s="168">
        <v>4.8907066229999998</v>
      </c>
      <c r="AJ36" s="168">
        <v>6.184757126</v>
      </c>
      <c r="AK36" s="168">
        <v>6.3611014709999996</v>
      </c>
      <c r="AL36" s="168">
        <v>5.781374832</v>
      </c>
      <c r="AM36" s="168">
        <v>5.2455226540000002</v>
      </c>
      <c r="AN36" s="168">
        <v>6.5979150339999997</v>
      </c>
      <c r="AO36" s="168">
        <v>5.0285629419999998</v>
      </c>
      <c r="AP36" s="168">
        <v>6.0042839499999996</v>
      </c>
      <c r="AQ36" s="168">
        <v>7.8219291159999997</v>
      </c>
      <c r="AR36" s="168">
        <v>9.2997716920000002</v>
      </c>
      <c r="AS36" s="168">
        <v>7.2534300619999996</v>
      </c>
      <c r="AT36" s="168">
        <v>8.890029492</v>
      </c>
      <c r="AU36" s="168">
        <v>9.2627816430000003</v>
      </c>
      <c r="AV36" s="168">
        <v>6.000129812</v>
      </c>
      <c r="AW36" s="168">
        <v>5.1497530039999999</v>
      </c>
      <c r="AX36" s="168">
        <v>6.4898154029999997</v>
      </c>
      <c r="AY36" s="168">
        <v>4.8977483169999996</v>
      </c>
      <c r="AZ36" s="168">
        <v>3.1855830109999999</v>
      </c>
      <c r="BA36" s="168">
        <v>2.6743123620000002</v>
      </c>
      <c r="BB36" s="168">
        <v>2.1494884650000001</v>
      </c>
      <c r="BC36" s="168">
        <v>2.162053614</v>
      </c>
      <c r="BD36" s="168">
        <v>2.399804</v>
      </c>
      <c r="BE36" s="168">
        <v>2.7665470000000001</v>
      </c>
      <c r="BF36" s="258">
        <v>2.8379590000000001</v>
      </c>
      <c r="BG36" s="258">
        <v>2.6952729999999998</v>
      </c>
      <c r="BH36" s="258">
        <v>2.8426689999999999</v>
      </c>
      <c r="BI36" s="258">
        <v>3.1138189999999999</v>
      </c>
      <c r="BJ36" s="258">
        <v>3.8061910000000001</v>
      </c>
      <c r="BK36" s="258">
        <v>3.8500559999999999</v>
      </c>
      <c r="BL36" s="258">
        <v>3.9548939999999999</v>
      </c>
      <c r="BM36" s="258">
        <v>3.3048839999999999</v>
      </c>
      <c r="BN36" s="258">
        <v>3.109915</v>
      </c>
      <c r="BO36" s="258">
        <v>3.0876450000000002</v>
      </c>
      <c r="BP36" s="258">
        <v>3.2604679999999999</v>
      </c>
      <c r="BQ36" s="258">
        <v>3.4689679999999998</v>
      </c>
      <c r="BR36" s="258">
        <v>3.5870440000000001</v>
      </c>
      <c r="BS36" s="258">
        <v>3.5612680000000001</v>
      </c>
      <c r="BT36" s="258">
        <v>3.6323880000000002</v>
      </c>
      <c r="BU36" s="258">
        <v>3.64181</v>
      </c>
      <c r="BV36" s="258">
        <v>4.02752</v>
      </c>
    </row>
    <row r="37" spans="1:74" ht="11.15" customHeight="1" x14ac:dyDescent="0.25">
      <c r="A37" s="67" t="s">
        <v>655</v>
      </c>
      <c r="B37" s="149" t="s">
        <v>424</v>
      </c>
      <c r="C37" s="168">
        <v>5.2118406129999997</v>
      </c>
      <c r="D37" s="168">
        <v>5.2849429749999999</v>
      </c>
      <c r="E37" s="168">
        <v>5.1906306439999996</v>
      </c>
      <c r="F37" s="168">
        <v>4.8701073109999999</v>
      </c>
      <c r="G37" s="168">
        <v>4.6042151179999999</v>
      </c>
      <c r="H37" s="168">
        <v>4.6353776959999999</v>
      </c>
      <c r="I37" s="168">
        <v>5.074800529</v>
      </c>
      <c r="J37" s="168">
        <v>4.7441066989999996</v>
      </c>
      <c r="K37" s="168">
        <v>4.8249976119999998</v>
      </c>
      <c r="L37" s="168">
        <v>4.8373020889999996</v>
      </c>
      <c r="M37" s="168">
        <v>4.6653179390000004</v>
      </c>
      <c r="N37" s="168">
        <v>4.4868008570000004</v>
      </c>
      <c r="O37" s="168">
        <v>4.3297598129999999</v>
      </c>
      <c r="P37" s="168">
        <v>4.3591531400000001</v>
      </c>
      <c r="Q37" s="168">
        <v>4.4004808520000003</v>
      </c>
      <c r="R37" s="168">
        <v>4.2149364269999996</v>
      </c>
      <c r="S37" s="168">
        <v>4.5025700850000003</v>
      </c>
      <c r="T37" s="168">
        <v>5.073605444</v>
      </c>
      <c r="U37" s="168">
        <v>4.5979828850000004</v>
      </c>
      <c r="V37" s="168">
        <v>4.5211774990000002</v>
      </c>
      <c r="W37" s="168">
        <v>4.5978339549999996</v>
      </c>
      <c r="X37" s="168">
        <v>4.9945787509999997</v>
      </c>
      <c r="Y37" s="168">
        <v>4.7888944340000004</v>
      </c>
      <c r="Z37" s="168">
        <v>4.8047520390000003</v>
      </c>
      <c r="AA37" s="168">
        <v>5.0021056479999997</v>
      </c>
      <c r="AB37" s="168">
        <v>5.3730570970000002</v>
      </c>
      <c r="AC37" s="168">
        <v>5.3638622839999996</v>
      </c>
      <c r="AD37" s="168">
        <v>4.8720761430000001</v>
      </c>
      <c r="AE37" s="168">
        <v>5.8309664950000002</v>
      </c>
      <c r="AF37" s="168">
        <v>6.1154465350000002</v>
      </c>
      <c r="AG37" s="168">
        <v>6.6503531430000002</v>
      </c>
      <c r="AH37" s="168">
        <v>7.0447145320000004</v>
      </c>
      <c r="AI37" s="168">
        <v>7.2058991600000004</v>
      </c>
      <c r="AJ37" s="168">
        <v>7.9136971799999998</v>
      </c>
      <c r="AK37" s="168">
        <v>7.7555283859999999</v>
      </c>
      <c r="AL37" s="168">
        <v>7.4536516840000004</v>
      </c>
      <c r="AM37" s="168">
        <v>7.0865253490000004</v>
      </c>
      <c r="AN37" s="168">
        <v>7.0670857529999997</v>
      </c>
      <c r="AO37" s="168">
        <v>7.1651240019999998</v>
      </c>
      <c r="AP37" s="168">
        <v>7.5425614129999996</v>
      </c>
      <c r="AQ37" s="168">
        <v>8.5236862220000003</v>
      </c>
      <c r="AR37" s="168">
        <v>9.3245194320000007</v>
      </c>
      <c r="AS37" s="168">
        <v>10.40643474</v>
      </c>
      <c r="AT37" s="168">
        <v>10.22983964</v>
      </c>
      <c r="AU37" s="168">
        <v>10.71532577</v>
      </c>
      <c r="AV37" s="168">
        <v>10.990421509999999</v>
      </c>
      <c r="AW37" s="168">
        <v>10.096483259999999</v>
      </c>
      <c r="AX37" s="168">
        <v>8.8688675420000003</v>
      </c>
      <c r="AY37" s="168">
        <v>10.56657386</v>
      </c>
      <c r="AZ37" s="168">
        <v>9.8131971199999999</v>
      </c>
      <c r="BA37" s="168">
        <v>7.7929161169999999</v>
      </c>
      <c r="BB37" s="168">
        <v>7.6711961100000003</v>
      </c>
      <c r="BC37" s="168">
        <v>7.8275236340000003</v>
      </c>
      <c r="BD37" s="168">
        <v>7.3911759999999997</v>
      </c>
      <c r="BE37" s="168">
        <v>7.0827879999999999</v>
      </c>
      <c r="BF37" s="258">
        <v>6.6720790000000001</v>
      </c>
      <c r="BG37" s="258">
        <v>6.235703</v>
      </c>
      <c r="BH37" s="258">
        <v>6.2231750000000003</v>
      </c>
      <c r="BI37" s="258">
        <v>5.810886</v>
      </c>
      <c r="BJ37" s="258">
        <v>5.8013510000000004</v>
      </c>
      <c r="BK37" s="258">
        <v>5.814597</v>
      </c>
      <c r="BL37" s="258">
        <v>5.9216300000000004</v>
      </c>
      <c r="BM37" s="258">
        <v>5.9413299999999998</v>
      </c>
      <c r="BN37" s="258">
        <v>5.595618</v>
      </c>
      <c r="BO37" s="258">
        <v>5.5792349999999997</v>
      </c>
      <c r="BP37" s="258">
        <v>5.7515390000000002</v>
      </c>
      <c r="BQ37" s="258">
        <v>5.8982840000000003</v>
      </c>
      <c r="BR37" s="258">
        <v>5.8665339999999997</v>
      </c>
      <c r="BS37" s="258">
        <v>5.7578670000000001</v>
      </c>
      <c r="BT37" s="258">
        <v>5.9883030000000002</v>
      </c>
      <c r="BU37" s="258">
        <v>5.7158709999999999</v>
      </c>
      <c r="BV37" s="258">
        <v>5.7587349999999997</v>
      </c>
    </row>
    <row r="38" spans="1:74" ht="11.15" customHeight="1" x14ac:dyDescent="0.25">
      <c r="A38" s="67" t="s">
        <v>656</v>
      </c>
      <c r="B38" s="149" t="s">
        <v>425</v>
      </c>
      <c r="C38" s="168">
        <v>7.4848898090000002</v>
      </c>
      <c r="D38" s="168">
        <v>7.55094976</v>
      </c>
      <c r="E38" s="168">
        <v>7.6844428489999999</v>
      </c>
      <c r="F38" s="168">
        <v>6.9207213169999999</v>
      </c>
      <c r="G38" s="168">
        <v>6.4213319330000003</v>
      </c>
      <c r="H38" s="168">
        <v>6.2404728330000001</v>
      </c>
      <c r="I38" s="168">
        <v>6.3567777589999999</v>
      </c>
      <c r="J38" s="168">
        <v>6.354418259</v>
      </c>
      <c r="K38" s="168">
        <v>6.3372388439999998</v>
      </c>
      <c r="L38" s="168">
        <v>6.5598488929999998</v>
      </c>
      <c r="M38" s="168">
        <v>6.6880260949999997</v>
      </c>
      <c r="N38" s="168">
        <v>7.5962778990000004</v>
      </c>
      <c r="O38" s="168">
        <v>7.6301573449999998</v>
      </c>
      <c r="P38" s="168">
        <v>7.2803786779999999</v>
      </c>
      <c r="Q38" s="168">
        <v>6.9679627919999998</v>
      </c>
      <c r="R38" s="168">
        <v>6.518797685</v>
      </c>
      <c r="S38" s="168">
        <v>6.0521346149999999</v>
      </c>
      <c r="T38" s="168">
        <v>6.2060910910000002</v>
      </c>
      <c r="U38" s="168">
        <v>6.2164314430000003</v>
      </c>
      <c r="V38" s="168">
        <v>5.8588660800000003</v>
      </c>
      <c r="W38" s="168">
        <v>6.1470637730000002</v>
      </c>
      <c r="X38" s="168">
        <v>6.5592661029999997</v>
      </c>
      <c r="Y38" s="168">
        <v>6.925002578</v>
      </c>
      <c r="Z38" s="168">
        <v>7.5889461210000002</v>
      </c>
      <c r="AA38" s="168">
        <v>8.2546907940000001</v>
      </c>
      <c r="AB38" s="168">
        <v>7.88562429</v>
      </c>
      <c r="AC38" s="168">
        <v>8.093121</v>
      </c>
      <c r="AD38" s="168">
        <v>7.2302968549999997</v>
      </c>
      <c r="AE38" s="168">
        <v>6.8137596419999999</v>
      </c>
      <c r="AF38" s="168">
        <v>7.1066563839999999</v>
      </c>
      <c r="AG38" s="168">
        <v>7.616874814</v>
      </c>
      <c r="AH38" s="168">
        <v>7.451704393</v>
      </c>
      <c r="AI38" s="168">
        <v>7.7326344469999997</v>
      </c>
      <c r="AJ38" s="168">
        <v>8.3984671110000004</v>
      </c>
      <c r="AK38" s="168">
        <v>8.4401703870000002</v>
      </c>
      <c r="AL38" s="168">
        <v>9.0801906339999992</v>
      </c>
      <c r="AM38" s="168">
        <v>8.9318869280000008</v>
      </c>
      <c r="AN38" s="168">
        <v>8.9497215089999997</v>
      </c>
      <c r="AO38" s="168">
        <v>8.5591291819999995</v>
      </c>
      <c r="AP38" s="168">
        <v>8.5222553580000007</v>
      </c>
      <c r="AQ38" s="168">
        <v>8.9275015779999993</v>
      </c>
      <c r="AR38" s="168">
        <v>9.7321132769999998</v>
      </c>
      <c r="AS38" s="168">
        <v>9.3508122230000001</v>
      </c>
      <c r="AT38" s="168">
        <v>9.8589055380000001</v>
      </c>
      <c r="AU38" s="168">
        <v>9.592101134</v>
      </c>
      <c r="AV38" s="168">
        <v>8.7969402419999998</v>
      </c>
      <c r="AW38" s="168">
        <v>9.2236407499999995</v>
      </c>
      <c r="AX38" s="168">
        <v>10.046045940000001</v>
      </c>
      <c r="AY38" s="168">
        <v>10.78910784</v>
      </c>
      <c r="AZ38" s="168">
        <v>11.52346985</v>
      </c>
      <c r="BA38" s="168">
        <v>9.9234263459999994</v>
      </c>
      <c r="BB38" s="168">
        <v>8.688438992</v>
      </c>
      <c r="BC38" s="168">
        <v>7.9489097449999999</v>
      </c>
      <c r="BD38" s="168">
        <v>7.6439789999999999</v>
      </c>
      <c r="BE38" s="168">
        <v>7.3863849999999998</v>
      </c>
      <c r="BF38" s="258">
        <v>7.1579420000000002</v>
      </c>
      <c r="BG38" s="258">
        <v>6.8038559999999997</v>
      </c>
      <c r="BH38" s="258">
        <v>6.6558289999999998</v>
      </c>
      <c r="BI38" s="258">
        <v>6.7213039999999999</v>
      </c>
      <c r="BJ38" s="258">
        <v>7.3375389999999996</v>
      </c>
      <c r="BK38" s="258">
        <v>7.4351580000000004</v>
      </c>
      <c r="BL38" s="258">
        <v>7.2583529999999996</v>
      </c>
      <c r="BM38" s="258">
        <v>7.2683479999999996</v>
      </c>
      <c r="BN38" s="258">
        <v>6.825399</v>
      </c>
      <c r="BO38" s="258">
        <v>6.5117180000000001</v>
      </c>
      <c r="BP38" s="258">
        <v>6.6891049999999996</v>
      </c>
      <c r="BQ38" s="258">
        <v>6.7695689999999997</v>
      </c>
      <c r="BR38" s="258">
        <v>6.8080850000000002</v>
      </c>
      <c r="BS38" s="258">
        <v>6.67516</v>
      </c>
      <c r="BT38" s="258">
        <v>6.6783489999999999</v>
      </c>
      <c r="BU38" s="258">
        <v>6.8137160000000003</v>
      </c>
      <c r="BV38" s="258">
        <v>7.4344799999999998</v>
      </c>
    </row>
    <row r="39" spans="1:74" ht="11.15" customHeight="1" x14ac:dyDescent="0.25">
      <c r="A39" s="67" t="s">
        <v>657</v>
      </c>
      <c r="B39" s="150" t="s">
        <v>399</v>
      </c>
      <c r="C39" s="169">
        <v>5.0199999999999996</v>
      </c>
      <c r="D39" s="169">
        <v>4.62</v>
      </c>
      <c r="E39" s="169">
        <v>4.3099999999999996</v>
      </c>
      <c r="F39" s="169">
        <v>3.99</v>
      </c>
      <c r="G39" s="169">
        <v>3.64</v>
      </c>
      <c r="H39" s="169">
        <v>3.55</v>
      </c>
      <c r="I39" s="169">
        <v>3.33</v>
      </c>
      <c r="J39" s="169">
        <v>3.18</v>
      </c>
      <c r="K39" s="169">
        <v>3.35</v>
      </c>
      <c r="L39" s="169">
        <v>3.43</v>
      </c>
      <c r="M39" s="169">
        <v>3.86</v>
      </c>
      <c r="N39" s="169">
        <v>3.84</v>
      </c>
      <c r="O39" s="169">
        <v>3.71</v>
      </c>
      <c r="P39" s="169">
        <v>3.58</v>
      </c>
      <c r="Q39" s="169">
        <v>3.39</v>
      </c>
      <c r="R39" s="169">
        <v>3</v>
      </c>
      <c r="S39" s="169">
        <v>2.91</v>
      </c>
      <c r="T39" s="169">
        <v>2.72</v>
      </c>
      <c r="U39" s="169">
        <v>2.58</v>
      </c>
      <c r="V39" s="169">
        <v>2.85</v>
      </c>
      <c r="W39" s="169">
        <v>3.3</v>
      </c>
      <c r="X39" s="169">
        <v>3.29</v>
      </c>
      <c r="Y39" s="169">
        <v>3.98</v>
      </c>
      <c r="Z39" s="169">
        <v>4.1100000000000003</v>
      </c>
      <c r="AA39" s="169">
        <v>4.08</v>
      </c>
      <c r="AB39" s="169">
        <v>9.41</v>
      </c>
      <c r="AC39" s="169">
        <v>4.43</v>
      </c>
      <c r="AD39" s="169">
        <v>4.03</v>
      </c>
      <c r="AE39" s="169">
        <v>4.1500000000000004</v>
      </c>
      <c r="AF39" s="169">
        <v>4.21</v>
      </c>
      <c r="AG39" s="169">
        <v>4.76</v>
      </c>
      <c r="AH39" s="169">
        <v>5.0199999999999996</v>
      </c>
      <c r="AI39" s="169">
        <v>5.48</v>
      </c>
      <c r="AJ39" s="169">
        <v>6.69</v>
      </c>
      <c r="AK39" s="169">
        <v>6.99</v>
      </c>
      <c r="AL39" s="169">
        <v>6.77</v>
      </c>
      <c r="AM39" s="169">
        <v>6.64</v>
      </c>
      <c r="AN39" s="169">
        <v>7.53</v>
      </c>
      <c r="AO39" s="169">
        <v>6.34</v>
      </c>
      <c r="AP39" s="169">
        <v>6.88</v>
      </c>
      <c r="AQ39" s="169">
        <v>8.3699999999999992</v>
      </c>
      <c r="AR39" s="169">
        <v>9.64</v>
      </c>
      <c r="AS39" s="169">
        <v>8.14</v>
      </c>
      <c r="AT39" s="169">
        <v>9.76</v>
      </c>
      <c r="AU39" s="169">
        <v>9.9499999999999993</v>
      </c>
      <c r="AV39" s="169">
        <v>7.38</v>
      </c>
      <c r="AW39" s="169">
        <v>6.92</v>
      </c>
      <c r="AX39" s="169">
        <v>8.23</v>
      </c>
      <c r="AY39" s="169">
        <v>7.28</v>
      </c>
      <c r="AZ39" s="169">
        <v>6.14</v>
      </c>
      <c r="BA39" s="169">
        <v>5.03</v>
      </c>
      <c r="BB39" s="169">
        <v>4.07</v>
      </c>
      <c r="BC39" s="169">
        <v>3.63</v>
      </c>
      <c r="BD39" s="169">
        <v>3.5198399999999999</v>
      </c>
      <c r="BE39" s="169">
        <v>3.7104059999999999</v>
      </c>
      <c r="BF39" s="280">
        <v>3.68283</v>
      </c>
      <c r="BG39" s="280">
        <v>3.56412</v>
      </c>
      <c r="BH39" s="280">
        <v>3.748567</v>
      </c>
      <c r="BI39" s="280">
        <v>4.1433720000000003</v>
      </c>
      <c r="BJ39" s="280">
        <v>4.8843110000000003</v>
      </c>
      <c r="BK39" s="280">
        <v>5.1164849999999999</v>
      </c>
      <c r="BL39" s="280">
        <v>5.2312729999999998</v>
      </c>
      <c r="BM39" s="280">
        <v>4.7234379999999998</v>
      </c>
      <c r="BN39" s="280">
        <v>4.2983390000000004</v>
      </c>
      <c r="BO39" s="280">
        <v>4.03627</v>
      </c>
      <c r="BP39" s="280">
        <v>4.0421149999999999</v>
      </c>
      <c r="BQ39" s="280">
        <v>4.1968860000000001</v>
      </c>
      <c r="BR39" s="280">
        <v>4.2712560000000002</v>
      </c>
      <c r="BS39" s="280">
        <v>4.2814620000000003</v>
      </c>
      <c r="BT39" s="280">
        <v>4.4325390000000002</v>
      </c>
      <c r="BU39" s="280">
        <v>4.6650119999999999</v>
      </c>
      <c r="BV39" s="280">
        <v>5.202725</v>
      </c>
    </row>
    <row r="40" spans="1:74" s="219" customFormat="1" ht="12" customHeight="1" x14ac:dyDescent="0.25">
      <c r="A40" s="155"/>
      <c r="B40" s="629" t="s">
        <v>790</v>
      </c>
      <c r="C40" s="630"/>
      <c r="D40" s="630"/>
      <c r="E40" s="630"/>
      <c r="F40" s="630"/>
      <c r="G40" s="630"/>
      <c r="H40" s="630"/>
      <c r="I40" s="630"/>
      <c r="J40" s="630"/>
      <c r="K40" s="630"/>
      <c r="L40" s="630"/>
      <c r="M40" s="630"/>
      <c r="N40" s="630"/>
      <c r="O40" s="630"/>
      <c r="P40" s="630"/>
      <c r="Q40" s="630"/>
      <c r="AY40" s="386"/>
      <c r="AZ40" s="386"/>
      <c r="BA40" s="386"/>
      <c r="BB40" s="386"/>
      <c r="BC40" s="386"/>
      <c r="BD40" s="386"/>
      <c r="BE40" s="386"/>
      <c r="BF40" s="386"/>
      <c r="BG40" s="386"/>
      <c r="BH40" s="386"/>
      <c r="BI40" s="386"/>
      <c r="BJ40" s="386"/>
    </row>
    <row r="41" spans="1:74" s="338" customFormat="1" ht="12" customHeight="1" x14ac:dyDescent="0.25">
      <c r="A41" s="337"/>
      <c r="B41" s="649" t="str">
        <f>"Notes: "&amp;"EIA completed modeling and analysis for this report on " &amp;Dates!D2&amp;"."</f>
        <v>Notes: EIA completed modeling and analysis for this report on Tuesday Augutst 3, 2023.</v>
      </c>
      <c r="C41" s="671"/>
      <c r="D41" s="671"/>
      <c r="E41" s="671"/>
      <c r="F41" s="671"/>
      <c r="G41" s="671"/>
      <c r="H41" s="671"/>
      <c r="I41" s="671"/>
      <c r="J41" s="671"/>
      <c r="K41" s="671"/>
      <c r="L41" s="671"/>
      <c r="M41" s="671"/>
      <c r="N41" s="671"/>
      <c r="O41" s="671"/>
      <c r="P41" s="671"/>
      <c r="Q41" s="650"/>
      <c r="AY41" s="387"/>
      <c r="AZ41" s="387"/>
      <c r="BA41" s="387"/>
      <c r="BB41" s="387"/>
      <c r="BC41" s="387"/>
      <c r="BD41" s="387"/>
      <c r="BE41" s="387"/>
      <c r="BF41" s="387"/>
      <c r="BG41" s="387"/>
      <c r="BH41" s="387"/>
      <c r="BI41" s="387"/>
      <c r="BJ41" s="387"/>
    </row>
    <row r="42" spans="1:74" s="338" customFormat="1" ht="12" customHeight="1" x14ac:dyDescent="0.25">
      <c r="A42" s="337"/>
      <c r="B42" s="622" t="s">
        <v>338</v>
      </c>
      <c r="C42" s="621"/>
      <c r="D42" s="621"/>
      <c r="E42" s="621"/>
      <c r="F42" s="621"/>
      <c r="G42" s="621"/>
      <c r="H42" s="621"/>
      <c r="I42" s="621"/>
      <c r="J42" s="621"/>
      <c r="K42" s="621"/>
      <c r="L42" s="621"/>
      <c r="M42" s="621"/>
      <c r="N42" s="621"/>
      <c r="O42" s="621"/>
      <c r="P42" s="621"/>
      <c r="Q42" s="621"/>
      <c r="AY42" s="387"/>
      <c r="AZ42" s="387"/>
      <c r="BA42" s="387"/>
      <c r="BB42" s="387"/>
      <c r="BC42" s="387"/>
      <c r="BD42" s="501"/>
      <c r="BE42" s="501"/>
      <c r="BF42" s="501"/>
      <c r="BG42" s="501"/>
      <c r="BH42" s="387"/>
      <c r="BI42" s="387"/>
      <c r="BJ42" s="387"/>
    </row>
    <row r="43" spans="1:74" s="219" customFormat="1" ht="12" customHeight="1" x14ac:dyDescent="0.25">
      <c r="A43" s="155"/>
      <c r="B43" s="631" t="s">
        <v>124</v>
      </c>
      <c r="C43" s="630"/>
      <c r="D43" s="630"/>
      <c r="E43" s="630"/>
      <c r="F43" s="630"/>
      <c r="G43" s="630"/>
      <c r="H43" s="630"/>
      <c r="I43" s="630"/>
      <c r="J43" s="630"/>
      <c r="K43" s="630"/>
      <c r="L43" s="630"/>
      <c r="M43" s="630"/>
      <c r="N43" s="630"/>
      <c r="O43" s="630"/>
      <c r="P43" s="630"/>
      <c r="Q43" s="630"/>
      <c r="AY43" s="386"/>
      <c r="AZ43" s="386"/>
      <c r="BA43" s="386"/>
      <c r="BB43" s="386"/>
      <c r="BC43" s="386"/>
      <c r="BD43" s="500"/>
      <c r="BE43" s="500"/>
      <c r="BF43" s="500"/>
      <c r="BG43" s="500"/>
      <c r="BH43" s="386"/>
      <c r="BI43" s="386"/>
      <c r="BJ43" s="386"/>
    </row>
    <row r="44" spans="1:74" s="338" customFormat="1" ht="12" customHeight="1" x14ac:dyDescent="0.25">
      <c r="A44" s="337"/>
      <c r="B44" s="617" t="s">
        <v>840</v>
      </c>
      <c r="C44" s="614"/>
      <c r="D44" s="614"/>
      <c r="E44" s="614"/>
      <c r="F44" s="614"/>
      <c r="G44" s="614"/>
      <c r="H44" s="614"/>
      <c r="I44" s="614"/>
      <c r="J44" s="614"/>
      <c r="K44" s="614"/>
      <c r="L44" s="614"/>
      <c r="M44" s="614"/>
      <c r="N44" s="614"/>
      <c r="O44" s="614"/>
      <c r="P44" s="614"/>
      <c r="Q44" s="608"/>
      <c r="AY44" s="387"/>
      <c r="AZ44" s="387"/>
      <c r="BA44" s="387"/>
      <c r="BB44" s="387"/>
      <c r="BC44" s="387"/>
      <c r="BD44" s="501"/>
      <c r="BE44" s="501"/>
      <c r="BF44" s="501"/>
      <c r="BG44" s="501"/>
      <c r="BH44" s="387"/>
      <c r="BI44" s="387"/>
      <c r="BJ44" s="387"/>
    </row>
    <row r="45" spans="1:74" s="338" customFormat="1" ht="12" customHeight="1" x14ac:dyDescent="0.25">
      <c r="A45" s="337"/>
      <c r="B45" s="667" t="s">
        <v>841</v>
      </c>
      <c r="C45" s="608"/>
      <c r="D45" s="608"/>
      <c r="E45" s="608"/>
      <c r="F45" s="608"/>
      <c r="G45" s="608"/>
      <c r="H45" s="608"/>
      <c r="I45" s="608"/>
      <c r="J45" s="608"/>
      <c r="K45" s="608"/>
      <c r="L45" s="608"/>
      <c r="M45" s="608"/>
      <c r="N45" s="608"/>
      <c r="O45" s="608"/>
      <c r="P45" s="608"/>
      <c r="Q45" s="608"/>
      <c r="AY45" s="387"/>
      <c r="AZ45" s="387"/>
      <c r="BA45" s="387"/>
      <c r="BB45" s="387"/>
      <c r="BC45" s="387"/>
      <c r="BD45" s="501"/>
      <c r="BE45" s="501"/>
      <c r="BF45" s="501"/>
      <c r="BG45" s="501"/>
      <c r="BH45" s="387"/>
      <c r="BI45" s="387"/>
      <c r="BJ45" s="387"/>
    </row>
    <row r="46" spans="1:74" s="338" customFormat="1" ht="12" customHeight="1" x14ac:dyDescent="0.25">
      <c r="A46" s="339"/>
      <c r="B46" s="615" t="s">
        <v>842</v>
      </c>
      <c r="C46" s="614"/>
      <c r="D46" s="614"/>
      <c r="E46" s="614"/>
      <c r="F46" s="614"/>
      <c r="G46" s="614"/>
      <c r="H46" s="614"/>
      <c r="I46" s="614"/>
      <c r="J46" s="614"/>
      <c r="K46" s="614"/>
      <c r="L46" s="614"/>
      <c r="M46" s="614"/>
      <c r="N46" s="614"/>
      <c r="O46" s="614"/>
      <c r="P46" s="614"/>
      <c r="Q46" s="608"/>
      <c r="AY46" s="387"/>
      <c r="AZ46" s="387"/>
      <c r="BA46" s="387"/>
      <c r="BB46" s="387"/>
      <c r="BC46" s="387"/>
      <c r="BD46" s="501"/>
      <c r="BE46" s="501"/>
      <c r="BF46" s="501"/>
      <c r="BG46" s="501"/>
      <c r="BH46" s="387"/>
      <c r="BI46" s="387"/>
      <c r="BJ46" s="387"/>
    </row>
    <row r="47" spans="1:74" s="338" customFormat="1" ht="12" customHeight="1" x14ac:dyDescent="0.25">
      <c r="A47" s="339"/>
      <c r="B47" s="623" t="s">
        <v>1418</v>
      </c>
      <c r="C47" s="608"/>
      <c r="D47" s="608"/>
      <c r="E47" s="608"/>
      <c r="F47" s="608"/>
      <c r="G47" s="608"/>
      <c r="H47" s="608"/>
      <c r="I47" s="608"/>
      <c r="J47" s="608"/>
      <c r="K47" s="608"/>
      <c r="L47" s="608"/>
      <c r="M47" s="608"/>
      <c r="N47" s="608"/>
      <c r="O47" s="608"/>
      <c r="P47" s="608"/>
      <c r="Q47" s="608"/>
      <c r="AY47" s="387"/>
      <c r="AZ47" s="387"/>
      <c r="BA47" s="387"/>
      <c r="BB47" s="387"/>
      <c r="BC47" s="387"/>
      <c r="BD47" s="501"/>
      <c r="BE47" s="501"/>
      <c r="BF47" s="501"/>
      <c r="BG47" s="501"/>
      <c r="BH47" s="387"/>
      <c r="BI47" s="387"/>
      <c r="BJ47" s="387"/>
    </row>
    <row r="48" spans="1:74" s="338" customFormat="1" ht="12" customHeight="1" x14ac:dyDescent="0.25">
      <c r="A48" s="339"/>
      <c r="B48" s="617" t="s">
        <v>813</v>
      </c>
      <c r="C48" s="618"/>
      <c r="D48" s="618"/>
      <c r="E48" s="618"/>
      <c r="F48" s="618"/>
      <c r="G48" s="618"/>
      <c r="H48" s="618"/>
      <c r="I48" s="618"/>
      <c r="J48" s="618"/>
      <c r="K48" s="618"/>
      <c r="L48" s="618"/>
      <c r="M48" s="618"/>
      <c r="N48" s="618"/>
      <c r="O48" s="618"/>
      <c r="P48" s="618"/>
      <c r="Q48" s="608"/>
      <c r="AY48" s="387"/>
      <c r="AZ48" s="387"/>
      <c r="BA48" s="387"/>
      <c r="BB48" s="387"/>
      <c r="BC48" s="387"/>
      <c r="BD48" s="501"/>
      <c r="BE48" s="501"/>
      <c r="BF48" s="501"/>
      <c r="BG48" s="501"/>
      <c r="BH48" s="387"/>
      <c r="BI48" s="387"/>
      <c r="BJ48" s="387"/>
    </row>
    <row r="49" spans="1:74" s="340" customFormat="1" ht="12" customHeight="1" x14ac:dyDescent="0.25">
      <c r="A49" s="322"/>
      <c r="B49" s="638" t="s">
        <v>1282</v>
      </c>
      <c r="C49" s="608"/>
      <c r="D49" s="608"/>
      <c r="E49" s="608"/>
      <c r="F49" s="608"/>
      <c r="G49" s="608"/>
      <c r="H49" s="608"/>
      <c r="I49" s="608"/>
      <c r="J49" s="608"/>
      <c r="K49" s="608"/>
      <c r="L49" s="608"/>
      <c r="M49" s="608"/>
      <c r="N49" s="608"/>
      <c r="O49" s="608"/>
      <c r="P49" s="608"/>
      <c r="Q49" s="608"/>
      <c r="AY49" s="388"/>
      <c r="AZ49" s="388"/>
      <c r="BA49" s="388"/>
      <c r="BB49" s="388"/>
      <c r="BC49" s="388"/>
      <c r="BD49" s="502"/>
      <c r="BE49" s="502"/>
      <c r="BF49" s="502"/>
      <c r="BG49" s="502"/>
      <c r="BH49" s="388"/>
      <c r="BI49" s="388"/>
      <c r="BJ49" s="388"/>
    </row>
    <row r="50" spans="1:74" x14ac:dyDescent="0.25">
      <c r="BK50" s="284"/>
      <c r="BL50" s="284"/>
      <c r="BM50" s="284"/>
      <c r="BN50" s="284"/>
      <c r="BO50" s="284"/>
      <c r="BP50" s="284"/>
      <c r="BQ50" s="284"/>
      <c r="BR50" s="284"/>
      <c r="BS50" s="284"/>
      <c r="BT50" s="284"/>
      <c r="BU50" s="284"/>
      <c r="BV50" s="284"/>
    </row>
    <row r="51" spans="1:74" x14ac:dyDescent="0.25">
      <c r="BK51" s="284"/>
      <c r="BL51" s="284"/>
      <c r="BM51" s="284"/>
      <c r="BN51" s="284"/>
      <c r="BO51" s="284"/>
      <c r="BP51" s="284"/>
      <c r="BQ51" s="284"/>
      <c r="BR51" s="284"/>
      <c r="BS51" s="284"/>
      <c r="BT51" s="284"/>
      <c r="BU51" s="284"/>
      <c r="BV51" s="284"/>
    </row>
    <row r="52" spans="1:74" x14ac:dyDescent="0.25">
      <c r="BK52" s="284"/>
      <c r="BL52" s="284"/>
      <c r="BM52" s="284"/>
      <c r="BN52" s="284"/>
      <c r="BO52" s="284"/>
      <c r="BP52" s="284"/>
      <c r="BQ52" s="284"/>
      <c r="BR52" s="284"/>
      <c r="BS52" s="284"/>
      <c r="BT52" s="284"/>
      <c r="BU52" s="284"/>
      <c r="BV52" s="284"/>
    </row>
    <row r="53" spans="1:74" x14ac:dyDescent="0.25">
      <c r="BK53" s="284"/>
      <c r="BL53" s="284"/>
      <c r="BM53" s="284"/>
      <c r="BN53" s="284"/>
      <c r="BO53" s="284"/>
      <c r="BP53" s="284"/>
      <c r="BQ53" s="284"/>
      <c r="BR53" s="284"/>
      <c r="BS53" s="284"/>
      <c r="BT53" s="284"/>
      <c r="BU53" s="284"/>
      <c r="BV53" s="284"/>
    </row>
    <row r="54" spans="1:74" x14ac:dyDescent="0.25">
      <c r="BK54" s="284"/>
      <c r="BL54" s="284"/>
      <c r="BM54" s="284"/>
      <c r="BN54" s="284"/>
      <c r="BO54" s="284"/>
      <c r="BP54" s="284"/>
      <c r="BQ54" s="284"/>
      <c r="BR54" s="284"/>
      <c r="BS54" s="284"/>
      <c r="BT54" s="284"/>
      <c r="BU54" s="284"/>
      <c r="BV54" s="284"/>
    </row>
    <row r="55" spans="1:74" x14ac:dyDescent="0.25">
      <c r="BK55" s="284"/>
      <c r="BL55" s="284"/>
      <c r="BM55" s="284"/>
      <c r="BN55" s="284"/>
      <c r="BO55" s="284"/>
      <c r="BP55" s="284"/>
      <c r="BQ55" s="284"/>
      <c r="BR55" s="284"/>
      <c r="BS55" s="284"/>
      <c r="BT55" s="284"/>
      <c r="BU55" s="284"/>
      <c r="BV55" s="284"/>
    </row>
    <row r="56" spans="1:74" x14ac:dyDescent="0.25">
      <c r="BK56" s="284"/>
      <c r="BL56" s="284"/>
      <c r="BM56" s="284"/>
      <c r="BN56" s="284"/>
      <c r="BO56" s="284"/>
      <c r="BP56" s="284"/>
      <c r="BQ56" s="284"/>
      <c r="BR56" s="284"/>
      <c r="BS56" s="284"/>
      <c r="BT56" s="284"/>
      <c r="BU56" s="284"/>
      <c r="BV56" s="284"/>
    </row>
    <row r="57" spans="1:74" x14ac:dyDescent="0.25">
      <c r="BK57" s="284"/>
      <c r="BL57" s="284"/>
      <c r="BM57" s="284"/>
      <c r="BN57" s="284"/>
      <c r="BO57" s="284"/>
      <c r="BP57" s="284"/>
      <c r="BQ57" s="284"/>
      <c r="BR57" s="284"/>
      <c r="BS57" s="284"/>
      <c r="BT57" s="284"/>
      <c r="BU57" s="284"/>
      <c r="BV57" s="284"/>
    </row>
    <row r="58" spans="1:74" x14ac:dyDescent="0.25">
      <c r="BK58" s="284"/>
      <c r="BL58" s="284"/>
      <c r="BM58" s="284"/>
      <c r="BN58" s="284"/>
      <c r="BO58" s="284"/>
      <c r="BP58" s="284"/>
      <c r="BQ58" s="284"/>
      <c r="BR58" s="284"/>
      <c r="BS58" s="284"/>
      <c r="BT58" s="284"/>
      <c r="BU58" s="284"/>
      <c r="BV58" s="284"/>
    </row>
    <row r="59" spans="1:74" x14ac:dyDescent="0.25">
      <c r="BK59" s="284"/>
      <c r="BL59" s="284"/>
      <c r="BM59" s="284"/>
      <c r="BN59" s="284"/>
      <c r="BO59" s="284"/>
      <c r="BP59" s="284"/>
      <c r="BQ59" s="284"/>
      <c r="BR59" s="284"/>
      <c r="BS59" s="284"/>
      <c r="BT59" s="284"/>
      <c r="BU59" s="284"/>
      <c r="BV59" s="284"/>
    </row>
    <row r="60" spans="1:74" x14ac:dyDescent="0.25">
      <c r="BK60" s="284"/>
      <c r="BL60" s="284"/>
      <c r="BM60" s="284"/>
      <c r="BN60" s="284"/>
      <c r="BO60" s="284"/>
      <c r="BP60" s="284"/>
      <c r="BQ60" s="284"/>
      <c r="BR60" s="284"/>
      <c r="BS60" s="284"/>
      <c r="BT60" s="284"/>
      <c r="BU60" s="284"/>
      <c r="BV60" s="284"/>
    </row>
    <row r="61" spans="1:74" x14ac:dyDescent="0.25">
      <c r="BK61" s="284"/>
      <c r="BL61" s="284"/>
      <c r="BM61" s="284"/>
      <c r="BN61" s="284"/>
      <c r="BO61" s="284"/>
      <c r="BP61" s="284"/>
      <c r="BQ61" s="284"/>
      <c r="BR61" s="284"/>
      <c r="BS61" s="284"/>
      <c r="BT61" s="284"/>
      <c r="BU61" s="284"/>
      <c r="BV61" s="284"/>
    </row>
    <row r="62" spans="1:74" x14ac:dyDescent="0.25">
      <c r="BK62" s="284"/>
      <c r="BL62" s="284"/>
      <c r="BM62" s="284"/>
      <c r="BN62" s="284"/>
      <c r="BO62" s="284"/>
      <c r="BP62" s="284"/>
      <c r="BQ62" s="284"/>
      <c r="BR62" s="284"/>
      <c r="BS62" s="284"/>
      <c r="BT62" s="284"/>
      <c r="BU62" s="284"/>
      <c r="BV62" s="284"/>
    </row>
    <row r="63" spans="1:74" x14ac:dyDescent="0.25">
      <c r="BK63" s="284"/>
      <c r="BL63" s="284"/>
      <c r="BM63" s="284"/>
      <c r="BN63" s="284"/>
      <c r="BO63" s="284"/>
      <c r="BP63" s="284"/>
      <c r="BQ63" s="284"/>
      <c r="BR63" s="284"/>
      <c r="BS63" s="284"/>
      <c r="BT63" s="284"/>
      <c r="BU63" s="284"/>
      <c r="BV63" s="284"/>
    </row>
    <row r="64" spans="1:74" x14ac:dyDescent="0.25">
      <c r="BK64" s="284"/>
      <c r="BL64" s="284"/>
      <c r="BM64" s="284"/>
      <c r="BN64" s="284"/>
      <c r="BO64" s="284"/>
      <c r="BP64" s="284"/>
      <c r="BQ64" s="284"/>
      <c r="BR64" s="284"/>
      <c r="BS64" s="284"/>
      <c r="BT64" s="284"/>
      <c r="BU64" s="284"/>
      <c r="BV64" s="284"/>
    </row>
    <row r="65" spans="63:74" x14ac:dyDescent="0.25">
      <c r="BK65" s="284"/>
      <c r="BL65" s="284"/>
      <c r="BM65" s="284"/>
      <c r="BN65" s="284"/>
      <c r="BO65" s="284"/>
      <c r="BP65" s="284"/>
      <c r="BQ65" s="284"/>
      <c r="BR65" s="284"/>
      <c r="BS65" s="284"/>
      <c r="BT65" s="284"/>
      <c r="BU65" s="284"/>
      <c r="BV65" s="284"/>
    </row>
    <row r="66" spans="63:74" x14ac:dyDescent="0.25">
      <c r="BK66" s="284"/>
      <c r="BL66" s="284"/>
      <c r="BM66" s="284"/>
      <c r="BN66" s="284"/>
      <c r="BO66" s="284"/>
      <c r="BP66" s="284"/>
      <c r="BQ66" s="284"/>
      <c r="BR66" s="284"/>
      <c r="BS66" s="284"/>
      <c r="BT66" s="284"/>
      <c r="BU66" s="284"/>
      <c r="BV66" s="284"/>
    </row>
    <row r="67" spans="63:74" x14ac:dyDescent="0.25">
      <c r="BK67" s="284"/>
      <c r="BL67" s="284"/>
      <c r="BM67" s="284"/>
      <c r="BN67" s="284"/>
      <c r="BO67" s="284"/>
      <c r="BP67" s="284"/>
      <c r="BQ67" s="284"/>
      <c r="BR67" s="284"/>
      <c r="BS67" s="284"/>
      <c r="BT67" s="284"/>
      <c r="BU67" s="284"/>
      <c r="BV67" s="284"/>
    </row>
    <row r="68" spans="63:74" x14ac:dyDescent="0.25">
      <c r="BK68" s="284"/>
      <c r="BL68" s="284"/>
      <c r="BM68" s="284"/>
      <c r="BN68" s="284"/>
      <c r="BO68" s="284"/>
      <c r="BP68" s="284"/>
      <c r="BQ68" s="284"/>
      <c r="BR68" s="284"/>
      <c r="BS68" s="284"/>
      <c r="BT68" s="284"/>
      <c r="BU68" s="284"/>
      <c r="BV68" s="284"/>
    </row>
    <row r="69" spans="63:74" x14ac:dyDescent="0.25">
      <c r="BK69" s="284"/>
      <c r="BL69" s="284"/>
      <c r="BM69" s="284"/>
      <c r="BN69" s="284"/>
      <c r="BO69" s="284"/>
      <c r="BP69" s="284"/>
      <c r="BQ69" s="284"/>
      <c r="BR69" s="284"/>
      <c r="BS69" s="284"/>
      <c r="BT69" s="284"/>
      <c r="BU69" s="284"/>
      <c r="BV69" s="284"/>
    </row>
    <row r="70" spans="63:74" x14ac:dyDescent="0.25">
      <c r="BK70" s="284"/>
      <c r="BL70" s="284"/>
      <c r="BM70" s="284"/>
      <c r="BN70" s="284"/>
      <c r="BO70" s="284"/>
      <c r="BP70" s="284"/>
      <c r="BQ70" s="284"/>
      <c r="BR70" s="284"/>
      <c r="BS70" s="284"/>
      <c r="BT70" s="284"/>
      <c r="BU70" s="284"/>
      <c r="BV70" s="284"/>
    </row>
    <row r="71" spans="63:74" x14ac:dyDescent="0.25">
      <c r="BK71" s="284"/>
      <c r="BL71" s="284"/>
      <c r="BM71" s="284"/>
      <c r="BN71" s="284"/>
      <c r="BO71" s="284"/>
      <c r="BP71" s="284"/>
      <c r="BQ71" s="284"/>
      <c r="BR71" s="284"/>
      <c r="BS71" s="284"/>
      <c r="BT71" s="284"/>
      <c r="BU71" s="284"/>
      <c r="BV71" s="284"/>
    </row>
    <row r="72" spans="63:74" x14ac:dyDescent="0.25">
      <c r="BK72" s="284"/>
      <c r="BL72" s="284"/>
      <c r="BM72" s="284"/>
      <c r="BN72" s="284"/>
      <c r="BO72" s="284"/>
      <c r="BP72" s="284"/>
      <c r="BQ72" s="284"/>
      <c r="BR72" s="284"/>
      <c r="BS72" s="284"/>
      <c r="BT72" s="284"/>
      <c r="BU72" s="284"/>
      <c r="BV72" s="284"/>
    </row>
    <row r="73" spans="63:74" x14ac:dyDescent="0.25">
      <c r="BK73" s="284"/>
      <c r="BL73" s="284"/>
      <c r="BM73" s="284"/>
      <c r="BN73" s="284"/>
      <c r="BO73" s="284"/>
      <c r="BP73" s="284"/>
      <c r="BQ73" s="284"/>
      <c r="BR73" s="284"/>
      <c r="BS73" s="284"/>
      <c r="BT73" s="284"/>
      <c r="BU73" s="284"/>
      <c r="BV73" s="284"/>
    </row>
    <row r="74" spans="63:74" x14ac:dyDescent="0.25">
      <c r="BK74" s="284"/>
      <c r="BL74" s="284"/>
      <c r="BM74" s="284"/>
      <c r="BN74" s="284"/>
      <c r="BO74" s="284"/>
      <c r="BP74" s="284"/>
      <c r="BQ74" s="284"/>
      <c r="BR74" s="284"/>
      <c r="BS74" s="284"/>
      <c r="BT74" s="284"/>
      <c r="BU74" s="284"/>
      <c r="BV74" s="284"/>
    </row>
    <row r="75" spans="63:74" x14ac:dyDescent="0.25">
      <c r="BK75" s="284"/>
      <c r="BL75" s="284"/>
      <c r="BM75" s="284"/>
      <c r="BN75" s="284"/>
      <c r="BO75" s="284"/>
      <c r="BP75" s="284"/>
      <c r="BQ75" s="284"/>
      <c r="BR75" s="284"/>
      <c r="BS75" s="284"/>
      <c r="BT75" s="284"/>
      <c r="BU75" s="284"/>
      <c r="BV75" s="284"/>
    </row>
    <row r="76" spans="63:74" x14ac:dyDescent="0.25">
      <c r="BK76" s="284"/>
      <c r="BL76" s="284"/>
      <c r="BM76" s="284"/>
      <c r="BN76" s="284"/>
      <c r="BO76" s="284"/>
      <c r="BP76" s="284"/>
      <c r="BQ76" s="284"/>
      <c r="BR76" s="284"/>
      <c r="BS76" s="284"/>
      <c r="BT76" s="284"/>
      <c r="BU76" s="284"/>
      <c r="BV76" s="284"/>
    </row>
    <row r="77" spans="63:74" x14ac:dyDescent="0.25">
      <c r="BK77" s="284"/>
      <c r="BL77" s="284"/>
      <c r="BM77" s="284"/>
      <c r="BN77" s="284"/>
      <c r="BO77" s="284"/>
      <c r="BP77" s="284"/>
      <c r="BQ77" s="284"/>
      <c r="BR77" s="284"/>
      <c r="BS77" s="284"/>
      <c r="BT77" s="284"/>
      <c r="BU77" s="284"/>
      <c r="BV77" s="284"/>
    </row>
    <row r="78" spans="63:74" x14ac:dyDescent="0.25">
      <c r="BK78" s="284"/>
      <c r="BL78" s="284"/>
      <c r="BM78" s="284"/>
      <c r="BN78" s="284"/>
      <c r="BO78" s="284"/>
      <c r="BP78" s="284"/>
      <c r="BQ78" s="284"/>
      <c r="BR78" s="284"/>
      <c r="BS78" s="284"/>
      <c r="BT78" s="284"/>
      <c r="BU78" s="284"/>
      <c r="BV78" s="284"/>
    </row>
    <row r="79" spans="63:74" x14ac:dyDescent="0.25">
      <c r="BK79" s="284"/>
      <c r="BL79" s="284"/>
      <c r="BM79" s="284"/>
      <c r="BN79" s="284"/>
      <c r="BO79" s="284"/>
      <c r="BP79" s="284"/>
      <c r="BQ79" s="284"/>
      <c r="BR79" s="284"/>
      <c r="BS79" s="284"/>
      <c r="BT79" s="284"/>
      <c r="BU79" s="284"/>
      <c r="BV79" s="284"/>
    </row>
    <row r="80" spans="63:74" x14ac:dyDescent="0.25">
      <c r="BK80" s="284"/>
      <c r="BL80" s="284"/>
      <c r="BM80" s="284"/>
      <c r="BN80" s="284"/>
      <c r="BO80" s="284"/>
      <c r="BP80" s="284"/>
      <c r="BQ80" s="284"/>
      <c r="BR80" s="284"/>
      <c r="BS80" s="284"/>
      <c r="BT80" s="284"/>
      <c r="BU80" s="284"/>
      <c r="BV80" s="284"/>
    </row>
    <row r="81" spans="63:74" x14ac:dyDescent="0.25">
      <c r="BK81" s="284"/>
      <c r="BL81" s="284"/>
      <c r="BM81" s="284"/>
      <c r="BN81" s="284"/>
      <c r="BO81" s="284"/>
      <c r="BP81" s="284"/>
      <c r="BQ81" s="284"/>
      <c r="BR81" s="284"/>
      <c r="BS81" s="284"/>
      <c r="BT81" s="284"/>
      <c r="BU81" s="284"/>
      <c r="BV81" s="284"/>
    </row>
    <row r="82" spans="63:74" x14ac:dyDescent="0.25">
      <c r="BK82" s="284"/>
      <c r="BL82" s="284"/>
      <c r="BM82" s="284"/>
      <c r="BN82" s="284"/>
      <c r="BO82" s="284"/>
      <c r="BP82" s="284"/>
      <c r="BQ82" s="284"/>
      <c r="BR82" s="284"/>
      <c r="BS82" s="284"/>
      <c r="BT82" s="284"/>
      <c r="BU82" s="284"/>
      <c r="BV82" s="284"/>
    </row>
    <row r="83" spans="63:74" x14ac:dyDescent="0.25">
      <c r="BK83" s="284"/>
      <c r="BL83" s="284"/>
      <c r="BM83" s="284"/>
      <c r="BN83" s="284"/>
      <c r="BO83" s="284"/>
      <c r="BP83" s="284"/>
      <c r="BQ83" s="284"/>
      <c r="BR83" s="284"/>
      <c r="BS83" s="284"/>
      <c r="BT83" s="284"/>
      <c r="BU83" s="284"/>
      <c r="BV83" s="284"/>
    </row>
    <row r="84" spans="63:74" x14ac:dyDescent="0.25">
      <c r="BK84" s="284"/>
      <c r="BL84" s="284"/>
      <c r="BM84" s="284"/>
      <c r="BN84" s="284"/>
      <c r="BO84" s="284"/>
      <c r="BP84" s="284"/>
      <c r="BQ84" s="284"/>
      <c r="BR84" s="284"/>
      <c r="BS84" s="284"/>
      <c r="BT84" s="284"/>
      <c r="BU84" s="284"/>
      <c r="BV84" s="284"/>
    </row>
    <row r="85" spans="63:74" x14ac:dyDescent="0.25">
      <c r="BK85" s="284"/>
      <c r="BL85" s="284"/>
      <c r="BM85" s="284"/>
      <c r="BN85" s="284"/>
      <c r="BO85" s="284"/>
      <c r="BP85" s="284"/>
      <c r="BQ85" s="284"/>
      <c r="BR85" s="284"/>
      <c r="BS85" s="284"/>
      <c r="BT85" s="284"/>
      <c r="BU85" s="284"/>
      <c r="BV85" s="284"/>
    </row>
    <row r="86" spans="63:74" x14ac:dyDescent="0.25">
      <c r="BK86" s="284"/>
      <c r="BL86" s="284"/>
      <c r="BM86" s="284"/>
      <c r="BN86" s="284"/>
      <c r="BO86" s="284"/>
      <c r="BP86" s="284"/>
      <c r="BQ86" s="284"/>
      <c r="BR86" s="284"/>
      <c r="BS86" s="284"/>
      <c r="BT86" s="284"/>
      <c r="BU86" s="284"/>
      <c r="BV86" s="284"/>
    </row>
    <row r="87" spans="63:74" x14ac:dyDescent="0.25">
      <c r="BK87" s="284"/>
      <c r="BL87" s="284"/>
      <c r="BM87" s="284"/>
      <c r="BN87" s="284"/>
      <c r="BO87" s="284"/>
      <c r="BP87" s="284"/>
      <c r="BQ87" s="284"/>
      <c r="BR87" s="284"/>
      <c r="BS87" s="284"/>
      <c r="BT87" s="284"/>
      <c r="BU87" s="284"/>
      <c r="BV87" s="284"/>
    </row>
    <row r="88" spans="63:74" x14ac:dyDescent="0.25">
      <c r="BK88" s="284"/>
      <c r="BL88" s="284"/>
      <c r="BM88" s="284"/>
      <c r="BN88" s="284"/>
      <c r="BO88" s="284"/>
      <c r="BP88" s="284"/>
      <c r="BQ88" s="284"/>
      <c r="BR88" s="284"/>
      <c r="BS88" s="284"/>
      <c r="BT88" s="284"/>
      <c r="BU88" s="284"/>
      <c r="BV88" s="284"/>
    </row>
    <row r="89" spans="63:74" x14ac:dyDescent="0.25">
      <c r="BK89" s="284"/>
      <c r="BL89" s="284"/>
      <c r="BM89" s="284"/>
      <c r="BN89" s="284"/>
      <c r="BO89" s="284"/>
      <c r="BP89" s="284"/>
      <c r="BQ89" s="284"/>
      <c r="BR89" s="284"/>
      <c r="BS89" s="284"/>
      <c r="BT89" s="284"/>
      <c r="BU89" s="284"/>
      <c r="BV89" s="284"/>
    </row>
    <row r="90" spans="63:74" x14ac:dyDescent="0.25">
      <c r="BK90" s="284"/>
      <c r="BL90" s="284"/>
      <c r="BM90" s="284"/>
      <c r="BN90" s="284"/>
      <c r="BO90" s="284"/>
      <c r="BP90" s="284"/>
      <c r="BQ90" s="284"/>
      <c r="BR90" s="284"/>
      <c r="BS90" s="284"/>
      <c r="BT90" s="284"/>
      <c r="BU90" s="284"/>
      <c r="BV90" s="284"/>
    </row>
    <row r="91" spans="63:74" x14ac:dyDescent="0.25">
      <c r="BK91" s="284"/>
      <c r="BL91" s="284"/>
      <c r="BM91" s="284"/>
      <c r="BN91" s="284"/>
      <c r="BO91" s="284"/>
      <c r="BP91" s="284"/>
      <c r="BQ91" s="284"/>
      <c r="BR91" s="284"/>
      <c r="BS91" s="284"/>
      <c r="BT91" s="284"/>
      <c r="BU91" s="284"/>
      <c r="BV91" s="284"/>
    </row>
    <row r="92" spans="63:74" x14ac:dyDescent="0.25">
      <c r="BK92" s="284"/>
      <c r="BL92" s="284"/>
      <c r="BM92" s="284"/>
      <c r="BN92" s="284"/>
      <c r="BO92" s="284"/>
      <c r="BP92" s="284"/>
      <c r="BQ92" s="284"/>
      <c r="BR92" s="284"/>
      <c r="BS92" s="284"/>
      <c r="BT92" s="284"/>
      <c r="BU92" s="284"/>
      <c r="BV92" s="284"/>
    </row>
    <row r="93" spans="63:74" x14ac:dyDescent="0.25">
      <c r="BK93" s="284"/>
      <c r="BL93" s="284"/>
      <c r="BM93" s="284"/>
      <c r="BN93" s="284"/>
      <c r="BO93" s="284"/>
      <c r="BP93" s="284"/>
      <c r="BQ93" s="284"/>
      <c r="BR93" s="284"/>
      <c r="BS93" s="284"/>
      <c r="BT93" s="284"/>
      <c r="BU93" s="284"/>
      <c r="BV93" s="284"/>
    </row>
    <row r="94" spans="63:74" x14ac:dyDescent="0.25">
      <c r="BK94" s="284"/>
      <c r="BL94" s="284"/>
      <c r="BM94" s="284"/>
      <c r="BN94" s="284"/>
      <c r="BO94" s="284"/>
      <c r="BP94" s="284"/>
      <c r="BQ94" s="284"/>
      <c r="BR94" s="284"/>
      <c r="BS94" s="284"/>
      <c r="BT94" s="284"/>
      <c r="BU94" s="284"/>
      <c r="BV94" s="284"/>
    </row>
    <row r="95" spans="63:74" x14ac:dyDescent="0.25">
      <c r="BK95" s="284"/>
      <c r="BL95" s="284"/>
      <c r="BM95" s="284"/>
      <c r="BN95" s="284"/>
      <c r="BO95" s="284"/>
      <c r="BP95" s="284"/>
      <c r="BQ95" s="284"/>
      <c r="BR95" s="284"/>
      <c r="BS95" s="284"/>
      <c r="BT95" s="284"/>
      <c r="BU95" s="284"/>
      <c r="BV95" s="284"/>
    </row>
    <row r="96" spans="63:74" x14ac:dyDescent="0.25">
      <c r="BK96" s="284"/>
      <c r="BL96" s="284"/>
      <c r="BM96" s="284"/>
      <c r="BN96" s="284"/>
      <c r="BO96" s="284"/>
      <c r="BP96" s="284"/>
      <c r="BQ96" s="284"/>
      <c r="BR96" s="284"/>
      <c r="BS96" s="284"/>
      <c r="BT96" s="284"/>
      <c r="BU96" s="284"/>
      <c r="BV96" s="284"/>
    </row>
    <row r="97" spans="63:74" x14ac:dyDescent="0.25">
      <c r="BK97" s="284"/>
      <c r="BL97" s="284"/>
      <c r="BM97" s="284"/>
      <c r="BN97" s="284"/>
      <c r="BO97" s="284"/>
      <c r="BP97" s="284"/>
      <c r="BQ97" s="284"/>
      <c r="BR97" s="284"/>
      <c r="BS97" s="284"/>
      <c r="BT97" s="284"/>
      <c r="BU97" s="284"/>
      <c r="BV97" s="284"/>
    </row>
    <row r="98" spans="63:74" x14ac:dyDescent="0.25">
      <c r="BK98" s="284"/>
      <c r="BL98" s="284"/>
      <c r="BM98" s="284"/>
      <c r="BN98" s="284"/>
      <c r="BO98" s="284"/>
      <c r="BP98" s="284"/>
      <c r="BQ98" s="284"/>
      <c r="BR98" s="284"/>
      <c r="BS98" s="284"/>
      <c r="BT98" s="284"/>
      <c r="BU98" s="284"/>
      <c r="BV98" s="284"/>
    </row>
    <row r="99" spans="63:74" x14ac:dyDescent="0.25">
      <c r="BK99" s="284"/>
      <c r="BL99" s="284"/>
      <c r="BM99" s="284"/>
      <c r="BN99" s="284"/>
      <c r="BO99" s="284"/>
      <c r="BP99" s="284"/>
      <c r="BQ99" s="284"/>
      <c r="BR99" s="284"/>
      <c r="BS99" s="284"/>
      <c r="BT99" s="284"/>
      <c r="BU99" s="284"/>
      <c r="BV99" s="284"/>
    </row>
    <row r="100" spans="63:74" x14ac:dyDescent="0.25">
      <c r="BK100" s="284"/>
      <c r="BL100" s="284"/>
      <c r="BM100" s="284"/>
      <c r="BN100" s="284"/>
      <c r="BO100" s="284"/>
      <c r="BP100" s="284"/>
      <c r="BQ100" s="284"/>
      <c r="BR100" s="284"/>
      <c r="BS100" s="284"/>
      <c r="BT100" s="284"/>
      <c r="BU100" s="284"/>
      <c r="BV100" s="284"/>
    </row>
    <row r="101" spans="63:74" x14ac:dyDescent="0.25">
      <c r="BK101" s="284"/>
      <c r="BL101" s="284"/>
      <c r="BM101" s="284"/>
      <c r="BN101" s="284"/>
      <c r="BO101" s="284"/>
      <c r="BP101" s="284"/>
      <c r="BQ101" s="284"/>
      <c r="BR101" s="284"/>
      <c r="BS101" s="284"/>
      <c r="BT101" s="284"/>
      <c r="BU101" s="284"/>
      <c r="BV101" s="284"/>
    </row>
    <row r="102" spans="63:74" x14ac:dyDescent="0.25">
      <c r="BK102" s="284"/>
      <c r="BL102" s="284"/>
      <c r="BM102" s="284"/>
      <c r="BN102" s="284"/>
      <c r="BO102" s="284"/>
      <c r="BP102" s="284"/>
      <c r="BQ102" s="284"/>
      <c r="BR102" s="284"/>
      <c r="BS102" s="284"/>
      <c r="BT102" s="284"/>
      <c r="BU102" s="284"/>
      <c r="BV102" s="284"/>
    </row>
    <row r="103" spans="63:74" x14ac:dyDescent="0.25">
      <c r="BK103" s="284"/>
      <c r="BL103" s="284"/>
      <c r="BM103" s="284"/>
      <c r="BN103" s="284"/>
      <c r="BO103" s="284"/>
      <c r="BP103" s="284"/>
      <c r="BQ103" s="284"/>
      <c r="BR103" s="284"/>
      <c r="BS103" s="284"/>
      <c r="BT103" s="284"/>
      <c r="BU103" s="284"/>
      <c r="BV103" s="284"/>
    </row>
    <row r="104" spans="63:74" x14ac:dyDescent="0.25">
      <c r="BK104" s="284"/>
      <c r="BL104" s="284"/>
      <c r="BM104" s="284"/>
      <c r="BN104" s="284"/>
      <c r="BO104" s="284"/>
      <c r="BP104" s="284"/>
      <c r="BQ104" s="284"/>
      <c r="BR104" s="284"/>
      <c r="BS104" s="284"/>
      <c r="BT104" s="284"/>
      <c r="BU104" s="284"/>
      <c r="BV104" s="284"/>
    </row>
    <row r="105" spans="63:74" x14ac:dyDescent="0.25">
      <c r="BK105" s="284"/>
      <c r="BL105" s="284"/>
      <c r="BM105" s="284"/>
      <c r="BN105" s="284"/>
      <c r="BO105" s="284"/>
      <c r="BP105" s="284"/>
      <c r="BQ105" s="284"/>
      <c r="BR105" s="284"/>
      <c r="BS105" s="284"/>
      <c r="BT105" s="284"/>
      <c r="BU105" s="284"/>
      <c r="BV105" s="284"/>
    </row>
    <row r="106" spans="63:74" x14ac:dyDescent="0.25">
      <c r="BK106" s="284"/>
      <c r="BL106" s="284"/>
      <c r="BM106" s="284"/>
      <c r="BN106" s="284"/>
      <c r="BO106" s="284"/>
      <c r="BP106" s="284"/>
      <c r="BQ106" s="284"/>
      <c r="BR106" s="284"/>
      <c r="BS106" s="284"/>
      <c r="BT106" s="284"/>
      <c r="BU106" s="284"/>
      <c r="BV106" s="284"/>
    </row>
    <row r="107" spans="63:74" x14ac:dyDescent="0.25">
      <c r="BK107" s="284"/>
      <c r="BL107" s="284"/>
      <c r="BM107" s="284"/>
      <c r="BN107" s="284"/>
      <c r="BO107" s="284"/>
      <c r="BP107" s="284"/>
      <c r="BQ107" s="284"/>
      <c r="BR107" s="284"/>
      <c r="BS107" s="284"/>
      <c r="BT107" s="284"/>
      <c r="BU107" s="284"/>
      <c r="BV107" s="284"/>
    </row>
    <row r="108" spans="63:74" x14ac:dyDescent="0.25">
      <c r="BK108" s="284"/>
      <c r="BL108" s="284"/>
      <c r="BM108" s="284"/>
      <c r="BN108" s="284"/>
      <c r="BO108" s="284"/>
      <c r="BP108" s="284"/>
      <c r="BQ108" s="284"/>
      <c r="BR108" s="284"/>
      <c r="BS108" s="284"/>
      <c r="BT108" s="284"/>
      <c r="BU108" s="284"/>
      <c r="BV108" s="284"/>
    </row>
    <row r="109" spans="63:74" x14ac:dyDescent="0.25">
      <c r="BK109" s="284"/>
      <c r="BL109" s="284"/>
      <c r="BM109" s="284"/>
      <c r="BN109" s="284"/>
      <c r="BO109" s="284"/>
      <c r="BP109" s="284"/>
      <c r="BQ109" s="284"/>
      <c r="BR109" s="284"/>
      <c r="BS109" s="284"/>
      <c r="BT109" s="284"/>
      <c r="BU109" s="284"/>
      <c r="BV109" s="284"/>
    </row>
    <row r="110" spans="63:74" x14ac:dyDescent="0.25">
      <c r="BK110" s="284"/>
      <c r="BL110" s="284"/>
      <c r="BM110" s="284"/>
      <c r="BN110" s="284"/>
      <c r="BO110" s="284"/>
      <c r="BP110" s="284"/>
      <c r="BQ110" s="284"/>
      <c r="BR110" s="284"/>
      <c r="BS110" s="284"/>
      <c r="BT110" s="284"/>
      <c r="BU110" s="284"/>
      <c r="BV110" s="284"/>
    </row>
    <row r="111" spans="63:74" x14ac:dyDescent="0.25">
      <c r="BK111" s="284"/>
      <c r="BL111" s="284"/>
      <c r="BM111" s="284"/>
      <c r="BN111" s="284"/>
      <c r="BO111" s="284"/>
      <c r="BP111" s="284"/>
      <c r="BQ111" s="284"/>
      <c r="BR111" s="284"/>
      <c r="BS111" s="284"/>
      <c r="BT111" s="284"/>
      <c r="BU111" s="284"/>
      <c r="BV111" s="284"/>
    </row>
    <row r="112" spans="63:74" x14ac:dyDescent="0.25">
      <c r="BK112" s="284"/>
      <c r="BL112" s="284"/>
      <c r="BM112" s="284"/>
      <c r="BN112" s="284"/>
      <c r="BO112" s="284"/>
      <c r="BP112" s="284"/>
      <c r="BQ112" s="284"/>
      <c r="BR112" s="284"/>
      <c r="BS112" s="284"/>
      <c r="BT112" s="284"/>
      <c r="BU112" s="284"/>
      <c r="BV112" s="284"/>
    </row>
    <row r="113" spans="63:74" x14ac:dyDescent="0.25">
      <c r="BK113" s="284"/>
      <c r="BL113" s="284"/>
      <c r="BM113" s="284"/>
      <c r="BN113" s="284"/>
      <c r="BO113" s="284"/>
      <c r="BP113" s="284"/>
      <c r="BQ113" s="284"/>
      <c r="BR113" s="284"/>
      <c r="BS113" s="284"/>
      <c r="BT113" s="284"/>
      <c r="BU113" s="284"/>
      <c r="BV113" s="284"/>
    </row>
    <row r="114" spans="63:74" x14ac:dyDescent="0.25">
      <c r="BK114" s="284"/>
      <c r="BL114" s="284"/>
      <c r="BM114" s="284"/>
      <c r="BN114" s="284"/>
      <c r="BO114" s="284"/>
      <c r="BP114" s="284"/>
      <c r="BQ114" s="284"/>
      <c r="BR114" s="284"/>
      <c r="BS114" s="284"/>
      <c r="BT114" s="284"/>
      <c r="BU114" s="284"/>
      <c r="BV114" s="284"/>
    </row>
    <row r="115" spans="63:74" x14ac:dyDescent="0.25">
      <c r="BK115" s="284"/>
      <c r="BL115" s="284"/>
      <c r="BM115" s="284"/>
      <c r="BN115" s="284"/>
      <c r="BO115" s="284"/>
      <c r="BP115" s="284"/>
      <c r="BQ115" s="284"/>
      <c r="BR115" s="284"/>
      <c r="BS115" s="284"/>
      <c r="BT115" s="284"/>
      <c r="BU115" s="284"/>
      <c r="BV115" s="284"/>
    </row>
    <row r="116" spans="63:74" x14ac:dyDescent="0.25">
      <c r="BK116" s="284"/>
      <c r="BL116" s="284"/>
      <c r="BM116" s="284"/>
      <c r="BN116" s="284"/>
      <c r="BO116" s="284"/>
      <c r="BP116" s="284"/>
      <c r="BQ116" s="284"/>
      <c r="BR116" s="284"/>
      <c r="BS116" s="284"/>
      <c r="BT116" s="284"/>
      <c r="BU116" s="284"/>
      <c r="BV116" s="284"/>
    </row>
    <row r="117" spans="63:74" x14ac:dyDescent="0.25">
      <c r="BK117" s="284"/>
      <c r="BL117" s="284"/>
      <c r="BM117" s="284"/>
      <c r="BN117" s="284"/>
      <c r="BO117" s="284"/>
      <c r="BP117" s="284"/>
      <c r="BQ117" s="284"/>
      <c r="BR117" s="284"/>
      <c r="BS117" s="284"/>
      <c r="BT117" s="284"/>
      <c r="BU117" s="284"/>
      <c r="BV117" s="284"/>
    </row>
    <row r="118" spans="63:74" x14ac:dyDescent="0.25">
      <c r="BK118" s="284"/>
      <c r="BL118" s="284"/>
      <c r="BM118" s="284"/>
      <c r="BN118" s="284"/>
      <c r="BO118" s="284"/>
      <c r="BP118" s="284"/>
      <c r="BQ118" s="284"/>
      <c r="BR118" s="284"/>
      <c r="BS118" s="284"/>
      <c r="BT118" s="284"/>
      <c r="BU118" s="284"/>
      <c r="BV118" s="284"/>
    </row>
    <row r="119" spans="63:74" x14ac:dyDescent="0.25">
      <c r="BK119" s="284"/>
      <c r="BL119" s="284"/>
      <c r="BM119" s="284"/>
      <c r="BN119" s="284"/>
      <c r="BO119" s="284"/>
      <c r="BP119" s="284"/>
      <c r="BQ119" s="284"/>
      <c r="BR119" s="284"/>
      <c r="BS119" s="284"/>
      <c r="BT119" s="284"/>
      <c r="BU119" s="284"/>
      <c r="BV119" s="284"/>
    </row>
    <row r="120" spans="63:74" x14ac:dyDescent="0.25">
      <c r="BK120" s="284"/>
      <c r="BL120" s="284"/>
      <c r="BM120" s="284"/>
      <c r="BN120" s="284"/>
      <c r="BO120" s="284"/>
      <c r="BP120" s="284"/>
      <c r="BQ120" s="284"/>
      <c r="BR120" s="284"/>
      <c r="BS120" s="284"/>
      <c r="BT120" s="284"/>
      <c r="BU120" s="284"/>
      <c r="BV120" s="284"/>
    </row>
    <row r="121" spans="63:74" x14ac:dyDescent="0.25">
      <c r="BK121" s="284"/>
      <c r="BL121" s="284"/>
      <c r="BM121" s="284"/>
      <c r="BN121" s="284"/>
      <c r="BO121" s="284"/>
      <c r="BP121" s="284"/>
      <c r="BQ121" s="284"/>
      <c r="BR121" s="284"/>
      <c r="BS121" s="284"/>
      <c r="BT121" s="284"/>
      <c r="BU121" s="284"/>
      <c r="BV121" s="284"/>
    </row>
    <row r="122" spans="63:74" x14ac:dyDescent="0.25">
      <c r="BK122" s="284"/>
      <c r="BL122" s="284"/>
      <c r="BM122" s="284"/>
      <c r="BN122" s="284"/>
      <c r="BO122" s="284"/>
      <c r="BP122" s="284"/>
      <c r="BQ122" s="284"/>
      <c r="BR122" s="284"/>
      <c r="BS122" s="284"/>
      <c r="BT122" s="284"/>
      <c r="BU122" s="284"/>
      <c r="BV122" s="284"/>
    </row>
    <row r="123" spans="63:74" x14ac:dyDescent="0.25">
      <c r="BK123" s="284"/>
      <c r="BL123" s="284"/>
      <c r="BM123" s="284"/>
      <c r="BN123" s="284"/>
      <c r="BO123" s="284"/>
      <c r="BP123" s="284"/>
      <c r="BQ123" s="284"/>
      <c r="BR123" s="284"/>
      <c r="BS123" s="284"/>
      <c r="BT123" s="284"/>
      <c r="BU123" s="284"/>
      <c r="BV123" s="284"/>
    </row>
    <row r="124" spans="63:74" x14ac:dyDescent="0.25">
      <c r="BK124" s="284"/>
      <c r="BL124" s="284"/>
      <c r="BM124" s="284"/>
      <c r="BN124" s="284"/>
      <c r="BO124" s="284"/>
      <c r="BP124" s="284"/>
      <c r="BQ124" s="284"/>
      <c r="BR124" s="284"/>
      <c r="BS124" s="284"/>
      <c r="BT124" s="284"/>
      <c r="BU124" s="284"/>
      <c r="BV124" s="284"/>
    </row>
    <row r="125" spans="63:74" x14ac:dyDescent="0.25">
      <c r="BK125" s="284"/>
      <c r="BL125" s="284"/>
      <c r="BM125" s="284"/>
      <c r="BN125" s="284"/>
      <c r="BO125" s="284"/>
      <c r="BP125" s="284"/>
      <c r="BQ125" s="284"/>
      <c r="BR125" s="284"/>
      <c r="BS125" s="284"/>
      <c r="BT125" s="284"/>
      <c r="BU125" s="284"/>
      <c r="BV125" s="284"/>
    </row>
    <row r="126" spans="63:74" x14ac:dyDescent="0.25">
      <c r="BK126" s="284"/>
      <c r="BL126" s="284"/>
      <c r="BM126" s="284"/>
      <c r="BN126" s="284"/>
      <c r="BO126" s="284"/>
      <c r="BP126" s="284"/>
      <c r="BQ126" s="284"/>
      <c r="BR126" s="284"/>
      <c r="BS126" s="284"/>
      <c r="BT126" s="284"/>
      <c r="BU126" s="284"/>
      <c r="BV126" s="284"/>
    </row>
    <row r="127" spans="63:74" x14ac:dyDescent="0.25">
      <c r="BK127" s="284"/>
      <c r="BL127" s="284"/>
      <c r="BM127" s="284"/>
      <c r="BN127" s="284"/>
      <c r="BO127" s="284"/>
      <c r="BP127" s="284"/>
      <c r="BQ127" s="284"/>
      <c r="BR127" s="284"/>
      <c r="BS127" s="284"/>
      <c r="BT127" s="284"/>
      <c r="BU127" s="284"/>
      <c r="BV127" s="284"/>
    </row>
    <row r="128" spans="63:74" x14ac:dyDescent="0.25">
      <c r="BK128" s="284"/>
      <c r="BL128" s="284"/>
      <c r="BM128" s="284"/>
      <c r="BN128" s="284"/>
      <c r="BO128" s="284"/>
      <c r="BP128" s="284"/>
      <c r="BQ128" s="284"/>
      <c r="BR128" s="284"/>
      <c r="BS128" s="284"/>
      <c r="BT128" s="284"/>
      <c r="BU128" s="284"/>
      <c r="BV128" s="284"/>
    </row>
    <row r="129" spans="63:74" x14ac:dyDescent="0.25">
      <c r="BK129" s="284"/>
      <c r="BL129" s="284"/>
      <c r="BM129" s="284"/>
      <c r="BN129" s="284"/>
      <c r="BO129" s="284"/>
      <c r="BP129" s="284"/>
      <c r="BQ129" s="284"/>
      <c r="BR129" s="284"/>
      <c r="BS129" s="284"/>
      <c r="BT129" s="284"/>
      <c r="BU129" s="284"/>
      <c r="BV129" s="284"/>
    </row>
    <row r="130" spans="63:74" x14ac:dyDescent="0.25">
      <c r="BK130" s="284"/>
      <c r="BL130" s="284"/>
      <c r="BM130" s="284"/>
      <c r="BN130" s="284"/>
      <c r="BO130" s="284"/>
      <c r="BP130" s="284"/>
      <c r="BQ130" s="284"/>
      <c r="BR130" s="284"/>
      <c r="BS130" s="284"/>
      <c r="BT130" s="284"/>
      <c r="BU130" s="284"/>
      <c r="BV130" s="284"/>
    </row>
    <row r="131" spans="63:74" x14ac:dyDescent="0.25">
      <c r="BK131" s="284"/>
      <c r="BL131" s="284"/>
      <c r="BM131" s="284"/>
      <c r="BN131" s="284"/>
      <c r="BO131" s="284"/>
      <c r="BP131" s="284"/>
      <c r="BQ131" s="284"/>
      <c r="BR131" s="284"/>
      <c r="BS131" s="284"/>
      <c r="BT131" s="284"/>
      <c r="BU131" s="284"/>
      <c r="BV131" s="284"/>
    </row>
    <row r="132" spans="63:74" x14ac:dyDescent="0.25">
      <c r="BK132" s="284"/>
      <c r="BL132" s="284"/>
      <c r="BM132" s="284"/>
      <c r="BN132" s="284"/>
      <c r="BO132" s="284"/>
      <c r="BP132" s="284"/>
      <c r="BQ132" s="284"/>
      <c r="BR132" s="284"/>
      <c r="BS132" s="284"/>
      <c r="BT132" s="284"/>
      <c r="BU132" s="284"/>
      <c r="BV132" s="284"/>
    </row>
    <row r="133" spans="63:74" x14ac:dyDescent="0.25">
      <c r="BK133" s="284"/>
      <c r="BL133" s="284"/>
      <c r="BM133" s="284"/>
      <c r="BN133" s="284"/>
      <c r="BO133" s="284"/>
      <c r="BP133" s="284"/>
      <c r="BQ133" s="284"/>
      <c r="BR133" s="284"/>
      <c r="BS133" s="284"/>
      <c r="BT133" s="284"/>
      <c r="BU133" s="284"/>
      <c r="BV133" s="284"/>
    </row>
    <row r="134" spans="63:74" x14ac:dyDescent="0.25">
      <c r="BK134" s="284"/>
      <c r="BL134" s="284"/>
      <c r="BM134" s="284"/>
      <c r="BN134" s="284"/>
      <c r="BO134" s="284"/>
      <c r="BP134" s="284"/>
      <c r="BQ134" s="284"/>
      <c r="BR134" s="284"/>
      <c r="BS134" s="284"/>
      <c r="BT134" s="284"/>
      <c r="BU134" s="284"/>
      <c r="BV134" s="284"/>
    </row>
    <row r="135" spans="63:74" x14ac:dyDescent="0.25">
      <c r="BK135" s="284"/>
      <c r="BL135" s="284"/>
      <c r="BM135" s="284"/>
      <c r="BN135" s="284"/>
      <c r="BO135" s="284"/>
      <c r="BP135" s="284"/>
      <c r="BQ135" s="284"/>
      <c r="BR135" s="284"/>
      <c r="BS135" s="284"/>
      <c r="BT135" s="284"/>
      <c r="BU135" s="284"/>
      <c r="BV135" s="284"/>
    </row>
    <row r="136" spans="63:74" x14ac:dyDescent="0.25">
      <c r="BK136" s="284"/>
      <c r="BL136" s="284"/>
      <c r="BM136" s="284"/>
      <c r="BN136" s="284"/>
      <c r="BO136" s="284"/>
      <c r="BP136" s="284"/>
      <c r="BQ136" s="284"/>
      <c r="BR136" s="284"/>
      <c r="BS136" s="284"/>
      <c r="BT136" s="284"/>
      <c r="BU136" s="284"/>
      <c r="BV136" s="284"/>
    </row>
    <row r="137" spans="63:74" x14ac:dyDescent="0.25">
      <c r="BK137" s="284"/>
      <c r="BL137" s="284"/>
      <c r="BM137" s="284"/>
      <c r="BN137" s="284"/>
      <c r="BO137" s="284"/>
      <c r="BP137" s="284"/>
      <c r="BQ137" s="284"/>
      <c r="BR137" s="284"/>
      <c r="BS137" s="284"/>
      <c r="BT137" s="284"/>
      <c r="BU137" s="284"/>
      <c r="BV137" s="284"/>
    </row>
    <row r="138" spans="63:74" x14ac:dyDescent="0.25">
      <c r="BK138" s="284"/>
      <c r="BL138" s="284"/>
      <c r="BM138" s="284"/>
      <c r="BN138" s="284"/>
      <c r="BO138" s="284"/>
      <c r="BP138" s="284"/>
      <c r="BQ138" s="284"/>
      <c r="BR138" s="284"/>
      <c r="BS138" s="284"/>
      <c r="BT138" s="284"/>
      <c r="BU138" s="284"/>
      <c r="BV138" s="284"/>
    </row>
    <row r="139" spans="63:74" x14ac:dyDescent="0.25">
      <c r="BK139" s="284"/>
      <c r="BL139" s="284"/>
      <c r="BM139" s="284"/>
      <c r="BN139" s="284"/>
      <c r="BO139" s="284"/>
      <c r="BP139" s="284"/>
      <c r="BQ139" s="284"/>
      <c r="BR139" s="284"/>
      <c r="BS139" s="284"/>
      <c r="BT139" s="284"/>
      <c r="BU139" s="284"/>
      <c r="BV139" s="284"/>
    </row>
    <row r="140" spans="63:74" x14ac:dyDescent="0.25">
      <c r="BK140" s="284"/>
      <c r="BL140" s="284"/>
      <c r="BM140" s="284"/>
      <c r="BN140" s="284"/>
      <c r="BO140" s="284"/>
      <c r="BP140" s="284"/>
      <c r="BQ140" s="284"/>
      <c r="BR140" s="284"/>
      <c r="BS140" s="284"/>
      <c r="BT140" s="284"/>
      <c r="BU140" s="284"/>
      <c r="BV140" s="284"/>
    </row>
    <row r="141" spans="63:74" x14ac:dyDescent="0.25">
      <c r="BK141" s="284"/>
      <c r="BL141" s="284"/>
      <c r="BM141" s="284"/>
      <c r="BN141" s="284"/>
      <c r="BO141" s="284"/>
      <c r="BP141" s="284"/>
      <c r="BQ141" s="284"/>
      <c r="BR141" s="284"/>
      <c r="BS141" s="284"/>
      <c r="BT141" s="284"/>
      <c r="BU141" s="284"/>
      <c r="BV141" s="284"/>
    </row>
    <row r="142" spans="63:74" x14ac:dyDescent="0.25">
      <c r="BK142" s="284"/>
      <c r="BL142" s="284"/>
      <c r="BM142" s="284"/>
      <c r="BN142" s="284"/>
      <c r="BO142" s="284"/>
      <c r="BP142" s="284"/>
      <c r="BQ142" s="284"/>
      <c r="BR142" s="284"/>
      <c r="BS142" s="284"/>
      <c r="BT142" s="284"/>
      <c r="BU142" s="284"/>
      <c r="BV142" s="284"/>
    </row>
    <row r="143" spans="63:74" x14ac:dyDescent="0.25">
      <c r="BK143" s="284"/>
      <c r="BL143" s="284"/>
      <c r="BM143" s="284"/>
      <c r="BN143" s="284"/>
      <c r="BO143" s="284"/>
      <c r="BP143" s="284"/>
      <c r="BQ143" s="284"/>
      <c r="BR143" s="284"/>
      <c r="BS143" s="284"/>
      <c r="BT143" s="284"/>
      <c r="BU143" s="284"/>
      <c r="BV143" s="284"/>
    </row>
  </sheetData>
  <mergeCells count="18">
    <mergeCell ref="B47:Q47"/>
    <mergeCell ref="B48:Q48"/>
    <mergeCell ref="B49:Q49"/>
    <mergeCell ref="A1:A2"/>
    <mergeCell ref="B40:Q40"/>
    <mergeCell ref="B41:Q41"/>
    <mergeCell ref="B44:Q44"/>
    <mergeCell ref="B45:Q45"/>
    <mergeCell ref="B43:Q43"/>
    <mergeCell ref="B46:Q46"/>
    <mergeCell ref="B42:Q42"/>
    <mergeCell ref="BK3:BV3"/>
    <mergeCell ref="B1:AL1"/>
    <mergeCell ref="C3:N3"/>
    <mergeCell ref="O3:Z3"/>
    <mergeCell ref="AA3:AL3"/>
    <mergeCell ref="AM3:AX3"/>
    <mergeCell ref="AY3:BJ3"/>
  </mergeCells>
  <phoneticPr fontId="6" type="noConversion"/>
  <hyperlinks>
    <hyperlink ref="A1:A2" location="Contents!A1" display="Table of Contents" xr:uid="{00000000-0004-0000-0C00-000000000000}"/>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ransitionEvaluation="1" transitionEntry="1" codeName="Sheet14">
    <pageSetUpPr fitToPage="1"/>
  </sheetPr>
  <dimension ref="A1:BV143"/>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E6" sqref="BE6:BE45"/>
    </sheetView>
  </sheetViews>
  <sheetFormatPr defaultColWidth="9.54296875" defaultRowHeight="10.5" x14ac:dyDescent="0.25"/>
  <cols>
    <col min="1" max="1" width="11.54296875" style="71" customWidth="1"/>
    <col min="2" max="2" width="27.453125" style="71" customWidth="1"/>
    <col min="3" max="50" width="6.54296875" style="71" customWidth="1"/>
    <col min="51" max="55" width="6.54296875" style="281" customWidth="1"/>
    <col min="56" max="58" width="6.54296875" style="503" customWidth="1"/>
    <col min="59" max="62" width="6.54296875" style="281" customWidth="1"/>
    <col min="63" max="74" width="6.54296875" style="71" customWidth="1"/>
    <col min="75" max="16384" width="9.54296875" style="71"/>
  </cols>
  <sheetData>
    <row r="1" spans="1:74" ht="14.9" customHeight="1" x14ac:dyDescent="0.3">
      <c r="A1" s="633" t="s">
        <v>774</v>
      </c>
      <c r="B1" s="675" t="s">
        <v>231</v>
      </c>
      <c r="C1" s="676"/>
      <c r="D1" s="676"/>
      <c r="E1" s="676"/>
      <c r="F1" s="676"/>
      <c r="G1" s="676"/>
      <c r="H1" s="676"/>
      <c r="I1" s="676"/>
      <c r="J1" s="676"/>
      <c r="K1" s="676"/>
      <c r="L1" s="676"/>
      <c r="M1" s="676"/>
      <c r="N1" s="676"/>
      <c r="O1" s="676"/>
      <c r="P1" s="676"/>
      <c r="Q1" s="676"/>
      <c r="R1" s="676"/>
      <c r="S1" s="676"/>
      <c r="T1" s="676"/>
      <c r="U1" s="676"/>
      <c r="V1" s="676"/>
      <c r="W1" s="676"/>
      <c r="X1" s="676"/>
      <c r="Y1" s="676"/>
      <c r="Z1" s="676"/>
      <c r="AA1" s="676"/>
      <c r="AB1" s="676"/>
      <c r="AC1" s="676"/>
      <c r="AD1" s="676"/>
      <c r="AE1" s="676"/>
      <c r="AF1" s="676"/>
      <c r="AG1" s="676"/>
      <c r="AH1" s="676"/>
      <c r="AI1" s="676"/>
      <c r="AJ1" s="676"/>
      <c r="AK1" s="676"/>
      <c r="AL1" s="676"/>
    </row>
    <row r="2" spans="1:74" s="57" customFormat="1" ht="12.5" x14ac:dyDescent="0.25">
      <c r="A2" s="634"/>
      <c r="B2" s="402" t="str">
        <f>"U.S. Energy Information Administration  |  Short-Term Energy Outlook  - "&amp;Dates!D1</f>
        <v>U.S. Energy Information Administration  |  Short-Term Energy Outlook  - August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87"/>
      <c r="AZ2" s="287"/>
      <c r="BA2" s="287"/>
      <c r="BB2" s="287"/>
      <c r="BC2" s="287"/>
      <c r="BD2" s="496"/>
      <c r="BE2" s="496"/>
      <c r="BF2" s="496"/>
      <c r="BG2" s="287"/>
      <c r="BH2" s="287"/>
      <c r="BI2" s="287"/>
      <c r="BJ2" s="287"/>
    </row>
    <row r="3" spans="1:74" s="9" customFormat="1" ht="13" x14ac:dyDescent="0.3">
      <c r="A3" s="596" t="s">
        <v>1325</v>
      </c>
      <c r="B3" s="11"/>
      <c r="C3" s="636">
        <f>Dates!D3</f>
        <v>2019</v>
      </c>
      <c r="D3" s="627"/>
      <c r="E3" s="627"/>
      <c r="F3" s="627"/>
      <c r="G3" s="627"/>
      <c r="H3" s="627"/>
      <c r="I3" s="627"/>
      <c r="J3" s="627"/>
      <c r="K3" s="627"/>
      <c r="L3" s="627"/>
      <c r="M3" s="627"/>
      <c r="N3" s="628"/>
      <c r="O3" s="636">
        <f>C3+1</f>
        <v>2020</v>
      </c>
      <c r="P3" s="637"/>
      <c r="Q3" s="637"/>
      <c r="R3" s="637"/>
      <c r="S3" s="637"/>
      <c r="T3" s="637"/>
      <c r="U3" s="637"/>
      <c r="V3" s="637"/>
      <c r="W3" s="637"/>
      <c r="X3" s="627"/>
      <c r="Y3" s="627"/>
      <c r="Z3" s="628"/>
      <c r="AA3" s="624">
        <f>O3+1</f>
        <v>2021</v>
      </c>
      <c r="AB3" s="627"/>
      <c r="AC3" s="627"/>
      <c r="AD3" s="627"/>
      <c r="AE3" s="627"/>
      <c r="AF3" s="627"/>
      <c r="AG3" s="627"/>
      <c r="AH3" s="627"/>
      <c r="AI3" s="627"/>
      <c r="AJ3" s="627"/>
      <c r="AK3" s="627"/>
      <c r="AL3" s="628"/>
      <c r="AM3" s="624">
        <f>AA3+1</f>
        <v>2022</v>
      </c>
      <c r="AN3" s="627"/>
      <c r="AO3" s="627"/>
      <c r="AP3" s="627"/>
      <c r="AQ3" s="627"/>
      <c r="AR3" s="627"/>
      <c r="AS3" s="627"/>
      <c r="AT3" s="627"/>
      <c r="AU3" s="627"/>
      <c r="AV3" s="627"/>
      <c r="AW3" s="627"/>
      <c r="AX3" s="628"/>
      <c r="AY3" s="624">
        <f>AM3+1</f>
        <v>2023</v>
      </c>
      <c r="AZ3" s="625"/>
      <c r="BA3" s="625"/>
      <c r="BB3" s="625"/>
      <c r="BC3" s="625"/>
      <c r="BD3" s="625"/>
      <c r="BE3" s="625"/>
      <c r="BF3" s="625"/>
      <c r="BG3" s="625"/>
      <c r="BH3" s="625"/>
      <c r="BI3" s="625"/>
      <c r="BJ3" s="626"/>
      <c r="BK3" s="624">
        <f>AY3+1</f>
        <v>2024</v>
      </c>
      <c r="BL3" s="627"/>
      <c r="BM3" s="627"/>
      <c r="BN3" s="627"/>
      <c r="BO3" s="627"/>
      <c r="BP3" s="627"/>
      <c r="BQ3" s="627"/>
      <c r="BR3" s="627"/>
      <c r="BS3" s="627"/>
      <c r="BT3" s="627"/>
      <c r="BU3" s="627"/>
      <c r="BV3" s="628"/>
    </row>
    <row r="4" spans="1:74" s="9" customFormat="1" x14ac:dyDescent="0.25">
      <c r="A4" s="597" t="str">
        <f>Dates!$D$2</f>
        <v>Tuesday Augutst 3,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72"/>
      <c r="B5" s="73" t="s">
        <v>214</v>
      </c>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311"/>
      <c r="AZ5" s="571"/>
      <c r="BA5" s="571"/>
      <c r="BB5" s="571"/>
      <c r="BC5" s="571"/>
      <c r="BD5" s="571"/>
      <c r="BE5" s="571"/>
      <c r="BF5" s="571"/>
      <c r="BG5" s="571"/>
      <c r="BH5" s="74"/>
      <c r="BI5" s="74"/>
      <c r="BJ5" s="311"/>
      <c r="BK5" s="311"/>
      <c r="BL5" s="311"/>
      <c r="BM5" s="311"/>
      <c r="BN5" s="311"/>
      <c r="BO5" s="311"/>
      <c r="BP5" s="311"/>
      <c r="BQ5" s="311"/>
      <c r="BR5" s="311"/>
      <c r="BS5" s="311"/>
      <c r="BT5" s="311"/>
      <c r="BU5" s="311"/>
      <c r="BV5" s="311"/>
    </row>
    <row r="6" spans="1:74" ht="11.15" customHeight="1" x14ac:dyDescent="0.25">
      <c r="A6" s="75" t="s">
        <v>194</v>
      </c>
      <c r="B6" s="156" t="s">
        <v>427</v>
      </c>
      <c r="C6" s="54">
        <v>65.83569</v>
      </c>
      <c r="D6" s="54">
        <v>58.314672999999999</v>
      </c>
      <c r="E6" s="54">
        <v>55.667043</v>
      </c>
      <c r="F6" s="54">
        <v>61.213194000000001</v>
      </c>
      <c r="G6" s="54">
        <v>61.861533000000001</v>
      </c>
      <c r="H6" s="54">
        <v>56.705832999999998</v>
      </c>
      <c r="I6" s="54">
        <v>59.068790999999997</v>
      </c>
      <c r="J6" s="54">
        <v>63.794620000000002</v>
      </c>
      <c r="K6" s="54">
        <v>58.59742</v>
      </c>
      <c r="L6" s="54">
        <v>57.674056999999998</v>
      </c>
      <c r="M6" s="54">
        <v>54.392702</v>
      </c>
      <c r="N6" s="54">
        <v>53.183706999999998</v>
      </c>
      <c r="O6" s="54">
        <v>55.666972999999999</v>
      </c>
      <c r="P6" s="54">
        <v>47.425207999999998</v>
      </c>
      <c r="Q6" s="54">
        <v>46.106031999999999</v>
      </c>
      <c r="R6" s="54">
        <v>39.346704000000003</v>
      </c>
      <c r="S6" s="54">
        <v>37.262844999999999</v>
      </c>
      <c r="T6" s="54">
        <v>39.608334999999997</v>
      </c>
      <c r="U6" s="54">
        <v>43.217199999999998</v>
      </c>
      <c r="V6" s="54">
        <v>47.522893000000003</v>
      </c>
      <c r="W6" s="54">
        <v>45.141308000000002</v>
      </c>
      <c r="X6" s="54">
        <v>44.988278999999999</v>
      </c>
      <c r="Y6" s="54">
        <v>44.344920999999999</v>
      </c>
      <c r="Z6" s="54">
        <v>44.803655999999997</v>
      </c>
      <c r="AA6" s="54">
        <v>48.556348999999997</v>
      </c>
      <c r="AB6" s="54">
        <v>40.868284000000003</v>
      </c>
      <c r="AC6" s="54">
        <v>50.881473</v>
      </c>
      <c r="AD6" s="54">
        <v>45.317715</v>
      </c>
      <c r="AE6" s="54">
        <v>48.632001000000002</v>
      </c>
      <c r="AF6" s="54">
        <v>48.797648000000002</v>
      </c>
      <c r="AG6" s="54">
        <v>48.475408000000002</v>
      </c>
      <c r="AH6" s="54">
        <v>50.041584</v>
      </c>
      <c r="AI6" s="54">
        <v>49.762177000000001</v>
      </c>
      <c r="AJ6" s="54">
        <v>49.078792999999997</v>
      </c>
      <c r="AK6" s="54">
        <v>48.949624</v>
      </c>
      <c r="AL6" s="54">
        <v>48.70017</v>
      </c>
      <c r="AM6" s="54">
        <v>49.780833999999999</v>
      </c>
      <c r="AN6" s="54">
        <v>47.772986000000003</v>
      </c>
      <c r="AO6" s="54">
        <v>51.438144000000001</v>
      </c>
      <c r="AP6" s="54">
        <v>46.723599</v>
      </c>
      <c r="AQ6" s="54">
        <v>49.911577999999999</v>
      </c>
      <c r="AR6" s="54">
        <v>49.022773000000001</v>
      </c>
      <c r="AS6" s="54">
        <v>49.235261999999999</v>
      </c>
      <c r="AT6" s="54">
        <v>53.529631999999999</v>
      </c>
      <c r="AU6" s="54">
        <v>51.505099000000001</v>
      </c>
      <c r="AV6" s="54">
        <v>52.449793999999997</v>
      </c>
      <c r="AW6" s="54">
        <v>49.481012</v>
      </c>
      <c r="AX6" s="54">
        <v>46.325671999999997</v>
      </c>
      <c r="AY6" s="54">
        <v>51.855021999999998</v>
      </c>
      <c r="AZ6" s="54">
        <v>46.497962999999999</v>
      </c>
      <c r="BA6" s="54">
        <v>53.111269999999998</v>
      </c>
      <c r="BB6" s="54">
        <v>48.831254999999999</v>
      </c>
      <c r="BC6" s="54">
        <v>49.707082</v>
      </c>
      <c r="BD6" s="54">
        <v>48.063867000000002</v>
      </c>
      <c r="BE6" s="54">
        <v>48.692</v>
      </c>
      <c r="BF6" s="238">
        <v>52.34693</v>
      </c>
      <c r="BG6" s="238">
        <v>46.890639999999998</v>
      </c>
      <c r="BH6" s="238">
        <v>46.868409999999997</v>
      </c>
      <c r="BI6" s="238">
        <v>43.511389999999999</v>
      </c>
      <c r="BJ6" s="238">
        <v>42.026850000000003</v>
      </c>
      <c r="BK6" s="238">
        <v>42.966940000000001</v>
      </c>
      <c r="BL6" s="238">
        <v>36.278320000000001</v>
      </c>
      <c r="BM6" s="238">
        <v>41.363939999999999</v>
      </c>
      <c r="BN6" s="238">
        <v>36.17765</v>
      </c>
      <c r="BO6" s="238">
        <v>37.41216</v>
      </c>
      <c r="BP6" s="238">
        <v>37.142440000000001</v>
      </c>
      <c r="BQ6" s="238">
        <v>39.07432</v>
      </c>
      <c r="BR6" s="238">
        <v>44.177689999999998</v>
      </c>
      <c r="BS6" s="238">
        <v>39.755380000000002</v>
      </c>
      <c r="BT6" s="238">
        <v>40.790059999999997</v>
      </c>
      <c r="BU6" s="238">
        <v>38.71219</v>
      </c>
      <c r="BV6" s="238">
        <v>38.126480000000001</v>
      </c>
    </row>
    <row r="7" spans="1:74" ht="11.15" customHeight="1" x14ac:dyDescent="0.25">
      <c r="A7" s="75" t="s">
        <v>195</v>
      </c>
      <c r="B7" s="156" t="s">
        <v>428</v>
      </c>
      <c r="C7" s="54">
        <v>18.206989</v>
      </c>
      <c r="D7" s="54">
        <v>16.127026000000001</v>
      </c>
      <c r="E7" s="54">
        <v>15.394836</v>
      </c>
      <c r="F7" s="54">
        <v>17.946928</v>
      </c>
      <c r="G7" s="54">
        <v>18.137031</v>
      </c>
      <c r="H7" s="54">
        <v>16.625426999999998</v>
      </c>
      <c r="I7" s="54">
        <v>15.269473</v>
      </c>
      <c r="J7" s="54">
        <v>16.491112000000001</v>
      </c>
      <c r="K7" s="54">
        <v>15.147615</v>
      </c>
      <c r="L7" s="54">
        <v>15.463811</v>
      </c>
      <c r="M7" s="54">
        <v>14.583992</v>
      </c>
      <c r="N7" s="54">
        <v>14.25986</v>
      </c>
      <c r="O7" s="54">
        <v>14.861031000000001</v>
      </c>
      <c r="P7" s="54">
        <v>12.660779</v>
      </c>
      <c r="Q7" s="54">
        <v>12.308638</v>
      </c>
      <c r="R7" s="54">
        <v>10.007972000000001</v>
      </c>
      <c r="S7" s="54">
        <v>9.477919</v>
      </c>
      <c r="T7" s="54">
        <v>10.074525</v>
      </c>
      <c r="U7" s="54">
        <v>10.788878</v>
      </c>
      <c r="V7" s="54">
        <v>11.863744000000001</v>
      </c>
      <c r="W7" s="54">
        <v>11.269185</v>
      </c>
      <c r="X7" s="54">
        <v>11.909397</v>
      </c>
      <c r="Y7" s="54">
        <v>11.739125</v>
      </c>
      <c r="Z7" s="54">
        <v>11.860573</v>
      </c>
      <c r="AA7" s="54">
        <v>14.132167000000001</v>
      </c>
      <c r="AB7" s="54">
        <v>11.894594</v>
      </c>
      <c r="AC7" s="54">
        <v>14.808906</v>
      </c>
      <c r="AD7" s="54">
        <v>12.525038</v>
      </c>
      <c r="AE7" s="54">
        <v>13.441043000000001</v>
      </c>
      <c r="AF7" s="54">
        <v>13.486919</v>
      </c>
      <c r="AG7" s="54">
        <v>11.954364</v>
      </c>
      <c r="AH7" s="54">
        <v>12.340577</v>
      </c>
      <c r="AI7" s="54">
        <v>12.271715</v>
      </c>
      <c r="AJ7" s="54">
        <v>13.011714</v>
      </c>
      <c r="AK7" s="54">
        <v>12.977467000000001</v>
      </c>
      <c r="AL7" s="54">
        <v>12.911357000000001</v>
      </c>
      <c r="AM7" s="54">
        <v>13.423648</v>
      </c>
      <c r="AN7" s="54">
        <v>12.882244999999999</v>
      </c>
      <c r="AO7" s="54">
        <v>13.870552</v>
      </c>
      <c r="AP7" s="54">
        <v>12.894083</v>
      </c>
      <c r="AQ7" s="54">
        <v>13.773868</v>
      </c>
      <c r="AR7" s="54">
        <v>13.528517000000001</v>
      </c>
      <c r="AS7" s="54">
        <v>12.775691</v>
      </c>
      <c r="AT7" s="54">
        <v>13.89001</v>
      </c>
      <c r="AU7" s="54">
        <v>13.364644999999999</v>
      </c>
      <c r="AV7" s="54">
        <v>13.511794999999999</v>
      </c>
      <c r="AW7" s="54">
        <v>12.751555</v>
      </c>
      <c r="AX7" s="54">
        <v>12.118102</v>
      </c>
      <c r="AY7" s="54">
        <v>13.936128</v>
      </c>
      <c r="AZ7" s="54">
        <v>12.542611000000001</v>
      </c>
      <c r="BA7" s="54">
        <v>14.63997</v>
      </c>
      <c r="BB7" s="54">
        <v>13.431117</v>
      </c>
      <c r="BC7" s="54">
        <v>13.710864000000001</v>
      </c>
      <c r="BD7" s="54">
        <v>13.414975</v>
      </c>
      <c r="BE7" s="54">
        <v>11.74192</v>
      </c>
      <c r="BF7" s="238">
        <v>12.85008</v>
      </c>
      <c r="BG7" s="238">
        <v>11.294320000000001</v>
      </c>
      <c r="BH7" s="238">
        <v>11.5829</v>
      </c>
      <c r="BI7" s="238">
        <v>10.95546</v>
      </c>
      <c r="BJ7" s="238">
        <v>10.69008</v>
      </c>
      <c r="BK7" s="238">
        <v>11.42497</v>
      </c>
      <c r="BL7" s="238">
        <v>9.6400780000000008</v>
      </c>
      <c r="BM7" s="238">
        <v>11.32235</v>
      </c>
      <c r="BN7" s="238">
        <v>10.12599</v>
      </c>
      <c r="BO7" s="238">
        <v>10.315239999999999</v>
      </c>
      <c r="BP7" s="238">
        <v>10.121560000000001</v>
      </c>
      <c r="BQ7" s="238">
        <v>8.5617389999999993</v>
      </c>
      <c r="BR7" s="238">
        <v>9.9374350000000007</v>
      </c>
      <c r="BS7" s="238">
        <v>8.6299240000000008</v>
      </c>
      <c r="BT7" s="238">
        <v>9.2235420000000001</v>
      </c>
      <c r="BU7" s="238">
        <v>8.9469019999999997</v>
      </c>
      <c r="BV7" s="238">
        <v>8.9385689999999993</v>
      </c>
    </row>
    <row r="8" spans="1:74" ht="11.15" customHeight="1" x14ac:dyDescent="0.25">
      <c r="A8" s="75" t="s">
        <v>196</v>
      </c>
      <c r="B8" s="156" t="s">
        <v>429</v>
      </c>
      <c r="C8" s="54">
        <v>13.016482999999999</v>
      </c>
      <c r="D8" s="54">
        <v>11.529489</v>
      </c>
      <c r="E8" s="54">
        <v>11.006003</v>
      </c>
      <c r="F8" s="54">
        <v>10.983352999999999</v>
      </c>
      <c r="G8" s="54">
        <v>11.099686</v>
      </c>
      <c r="H8" s="54">
        <v>10.174578</v>
      </c>
      <c r="I8" s="54">
        <v>10.546882</v>
      </c>
      <c r="J8" s="54">
        <v>11.390698</v>
      </c>
      <c r="K8" s="54">
        <v>10.462749000000001</v>
      </c>
      <c r="L8" s="54">
        <v>9.5777190000000001</v>
      </c>
      <c r="M8" s="54">
        <v>9.0328020000000002</v>
      </c>
      <c r="N8" s="54">
        <v>8.8320679999999996</v>
      </c>
      <c r="O8" s="54">
        <v>9.609693</v>
      </c>
      <c r="P8" s="54">
        <v>8.186928</v>
      </c>
      <c r="Q8" s="54">
        <v>7.9591900000000004</v>
      </c>
      <c r="R8" s="54">
        <v>6.7596309999999997</v>
      </c>
      <c r="S8" s="54">
        <v>6.4016320000000002</v>
      </c>
      <c r="T8" s="54">
        <v>6.8045540000000004</v>
      </c>
      <c r="U8" s="54">
        <v>7.3654719999999996</v>
      </c>
      <c r="V8" s="54">
        <v>8.0993139999999997</v>
      </c>
      <c r="W8" s="54">
        <v>7.6934060000000004</v>
      </c>
      <c r="X8" s="54">
        <v>7.3280960000000004</v>
      </c>
      <c r="Y8" s="54">
        <v>7.223287</v>
      </c>
      <c r="Z8" s="54">
        <v>7.2979849999999997</v>
      </c>
      <c r="AA8" s="54">
        <v>8.6405250000000002</v>
      </c>
      <c r="AB8" s="54">
        <v>7.2724409999999997</v>
      </c>
      <c r="AC8" s="54">
        <v>9.0542920000000002</v>
      </c>
      <c r="AD8" s="54">
        <v>7.3929099999999996</v>
      </c>
      <c r="AE8" s="54">
        <v>7.9335950000000004</v>
      </c>
      <c r="AF8" s="54">
        <v>7.9605949999999996</v>
      </c>
      <c r="AG8" s="54">
        <v>7.4162489999999996</v>
      </c>
      <c r="AH8" s="54">
        <v>7.65585</v>
      </c>
      <c r="AI8" s="54">
        <v>7.6131000000000002</v>
      </c>
      <c r="AJ8" s="54">
        <v>7.5384209999999996</v>
      </c>
      <c r="AK8" s="54">
        <v>7.5185880000000003</v>
      </c>
      <c r="AL8" s="54">
        <v>7.48027</v>
      </c>
      <c r="AM8" s="54">
        <v>7.94543</v>
      </c>
      <c r="AN8" s="54">
        <v>7.6249469999999997</v>
      </c>
      <c r="AO8" s="54">
        <v>8.2099460000000004</v>
      </c>
      <c r="AP8" s="54">
        <v>8.3362669999999994</v>
      </c>
      <c r="AQ8" s="54">
        <v>8.9050390000000004</v>
      </c>
      <c r="AR8" s="54">
        <v>8.7464759999999995</v>
      </c>
      <c r="AS8" s="54">
        <v>7.8965889999999996</v>
      </c>
      <c r="AT8" s="54">
        <v>8.5853389999999994</v>
      </c>
      <c r="AU8" s="54">
        <v>8.2606710000000003</v>
      </c>
      <c r="AV8" s="54">
        <v>8.05443</v>
      </c>
      <c r="AW8" s="54">
        <v>7.5989300000000002</v>
      </c>
      <c r="AX8" s="54">
        <v>7.2809049999999997</v>
      </c>
      <c r="AY8" s="54">
        <v>8.5712060000000001</v>
      </c>
      <c r="AZ8" s="54">
        <v>7.732361</v>
      </c>
      <c r="BA8" s="54">
        <v>9.1740239999999993</v>
      </c>
      <c r="BB8" s="54">
        <v>8.6916279999999997</v>
      </c>
      <c r="BC8" s="54">
        <v>8.8839299999999994</v>
      </c>
      <c r="BD8" s="54">
        <v>8.5335110000000007</v>
      </c>
      <c r="BE8" s="54">
        <v>8.5126650000000001</v>
      </c>
      <c r="BF8" s="238">
        <v>9.5015319999999992</v>
      </c>
      <c r="BG8" s="238">
        <v>8.7271999999999998</v>
      </c>
      <c r="BH8" s="238">
        <v>8.6874660000000006</v>
      </c>
      <c r="BI8" s="238">
        <v>8.2006739999999994</v>
      </c>
      <c r="BJ8" s="238">
        <v>8.0326020000000007</v>
      </c>
      <c r="BK8" s="238">
        <v>8.7288390000000007</v>
      </c>
      <c r="BL8" s="238">
        <v>7.5145929999999996</v>
      </c>
      <c r="BM8" s="238">
        <v>8.3627660000000006</v>
      </c>
      <c r="BN8" s="238">
        <v>7.3521390000000002</v>
      </c>
      <c r="BO8" s="238">
        <v>7.6943789999999996</v>
      </c>
      <c r="BP8" s="238">
        <v>7.5772810000000002</v>
      </c>
      <c r="BQ8" s="238">
        <v>7.5346679999999999</v>
      </c>
      <c r="BR8" s="238">
        <v>8.5286969999999993</v>
      </c>
      <c r="BS8" s="238">
        <v>7.7033950000000004</v>
      </c>
      <c r="BT8" s="238">
        <v>7.6749859999999996</v>
      </c>
      <c r="BU8" s="238">
        <v>7.325062</v>
      </c>
      <c r="BV8" s="238">
        <v>7.3133749999999997</v>
      </c>
    </row>
    <row r="9" spans="1:74" ht="11.15" customHeight="1" x14ac:dyDescent="0.25">
      <c r="A9" s="75" t="s">
        <v>197</v>
      </c>
      <c r="B9" s="156" t="s">
        <v>430</v>
      </c>
      <c r="C9" s="54">
        <v>34.612217999999999</v>
      </c>
      <c r="D9" s="54">
        <v>30.658158</v>
      </c>
      <c r="E9" s="54">
        <v>29.266203999999998</v>
      </c>
      <c r="F9" s="54">
        <v>32.282913000000001</v>
      </c>
      <c r="G9" s="54">
        <v>32.624816000000003</v>
      </c>
      <c r="H9" s="54">
        <v>29.905828</v>
      </c>
      <c r="I9" s="54">
        <v>33.252436000000003</v>
      </c>
      <c r="J9" s="54">
        <v>35.91281</v>
      </c>
      <c r="K9" s="54">
        <v>32.987056000000003</v>
      </c>
      <c r="L9" s="54">
        <v>32.632527000000003</v>
      </c>
      <c r="M9" s="54">
        <v>30.775908000000001</v>
      </c>
      <c r="N9" s="54">
        <v>30.091778999999999</v>
      </c>
      <c r="O9" s="54">
        <v>31.196249000000002</v>
      </c>
      <c r="P9" s="54">
        <v>26.577501000000002</v>
      </c>
      <c r="Q9" s="54">
        <v>25.838204000000001</v>
      </c>
      <c r="R9" s="54">
        <v>22.579101000000001</v>
      </c>
      <c r="S9" s="54">
        <v>21.383293999999999</v>
      </c>
      <c r="T9" s="54">
        <v>22.729255999999999</v>
      </c>
      <c r="U9" s="54">
        <v>25.062850000000001</v>
      </c>
      <c r="V9" s="54">
        <v>27.559835</v>
      </c>
      <c r="W9" s="54">
        <v>26.178716999999999</v>
      </c>
      <c r="X9" s="54">
        <v>25.750786000000002</v>
      </c>
      <c r="Y9" s="54">
        <v>25.382508999999999</v>
      </c>
      <c r="Z9" s="54">
        <v>25.645098000000001</v>
      </c>
      <c r="AA9" s="54">
        <v>25.783657000000002</v>
      </c>
      <c r="AB9" s="54">
        <v>21.701249000000001</v>
      </c>
      <c r="AC9" s="54">
        <v>27.018274999999999</v>
      </c>
      <c r="AD9" s="54">
        <v>25.399767000000001</v>
      </c>
      <c r="AE9" s="54">
        <v>27.257363000000002</v>
      </c>
      <c r="AF9" s="54">
        <v>27.350134000000001</v>
      </c>
      <c r="AG9" s="54">
        <v>29.104794999999999</v>
      </c>
      <c r="AH9" s="54">
        <v>30.045157</v>
      </c>
      <c r="AI9" s="54">
        <v>29.877362000000002</v>
      </c>
      <c r="AJ9" s="54">
        <v>28.528658</v>
      </c>
      <c r="AK9" s="54">
        <v>28.453569000000002</v>
      </c>
      <c r="AL9" s="54">
        <v>28.308543</v>
      </c>
      <c r="AM9" s="54">
        <v>28.411756</v>
      </c>
      <c r="AN9" s="54">
        <v>27.265794</v>
      </c>
      <c r="AO9" s="54">
        <v>29.357645999999999</v>
      </c>
      <c r="AP9" s="54">
        <v>25.493248999999999</v>
      </c>
      <c r="AQ9" s="54">
        <v>27.232671</v>
      </c>
      <c r="AR9" s="54">
        <v>26.747779999999999</v>
      </c>
      <c r="AS9" s="54">
        <v>28.562982000000002</v>
      </c>
      <c r="AT9" s="54">
        <v>31.054283000000002</v>
      </c>
      <c r="AU9" s="54">
        <v>29.879783</v>
      </c>
      <c r="AV9" s="54">
        <v>30.883569000000001</v>
      </c>
      <c r="AW9" s="54">
        <v>29.130527000000001</v>
      </c>
      <c r="AX9" s="54">
        <v>26.926665</v>
      </c>
      <c r="AY9" s="54">
        <v>29.347688000000002</v>
      </c>
      <c r="AZ9" s="54">
        <v>26.222991</v>
      </c>
      <c r="BA9" s="54">
        <v>29.297276</v>
      </c>
      <c r="BB9" s="54">
        <v>26.70851</v>
      </c>
      <c r="BC9" s="54">
        <v>27.112287999999999</v>
      </c>
      <c r="BD9" s="54">
        <v>26.115380999999999</v>
      </c>
      <c r="BE9" s="54">
        <v>28.437419999999999</v>
      </c>
      <c r="BF9" s="238">
        <v>29.99532</v>
      </c>
      <c r="BG9" s="238">
        <v>26.869119999999999</v>
      </c>
      <c r="BH9" s="238">
        <v>26.598040000000001</v>
      </c>
      <c r="BI9" s="238">
        <v>24.355250000000002</v>
      </c>
      <c r="BJ9" s="238">
        <v>23.304169999999999</v>
      </c>
      <c r="BK9" s="238">
        <v>22.813140000000001</v>
      </c>
      <c r="BL9" s="238">
        <v>19.123650000000001</v>
      </c>
      <c r="BM9" s="238">
        <v>21.678830000000001</v>
      </c>
      <c r="BN9" s="238">
        <v>18.69952</v>
      </c>
      <c r="BO9" s="238">
        <v>19.402550000000002</v>
      </c>
      <c r="BP9" s="238">
        <v>19.4436</v>
      </c>
      <c r="BQ9" s="238">
        <v>22.977910000000001</v>
      </c>
      <c r="BR9" s="238">
        <v>25.711559999999999</v>
      </c>
      <c r="BS9" s="238">
        <v>23.422059999999998</v>
      </c>
      <c r="BT9" s="238">
        <v>23.891539999999999</v>
      </c>
      <c r="BU9" s="238">
        <v>22.44022</v>
      </c>
      <c r="BV9" s="238">
        <v>21.87454</v>
      </c>
    </row>
    <row r="10" spans="1:74" ht="11.15" customHeight="1" x14ac:dyDescent="0.25">
      <c r="A10" s="77" t="s">
        <v>198</v>
      </c>
      <c r="B10" s="156" t="s">
        <v>431</v>
      </c>
      <c r="C10" s="54">
        <v>0.30099999999999999</v>
      </c>
      <c r="D10" s="54">
        <v>-2.16</v>
      </c>
      <c r="E10" s="54">
        <v>-0.60932094000000003</v>
      </c>
      <c r="F10" s="54">
        <v>1.39355655</v>
      </c>
      <c r="G10" s="54">
        <v>-1.5067024200000001</v>
      </c>
      <c r="H10" s="54">
        <v>-0.25547055000000002</v>
      </c>
      <c r="I10" s="54">
        <v>-0.71099573999999999</v>
      </c>
      <c r="J10" s="54">
        <v>-1.20065</v>
      </c>
      <c r="K10" s="54">
        <v>-1.2733535199999999</v>
      </c>
      <c r="L10" s="54">
        <v>-1.96930125</v>
      </c>
      <c r="M10" s="54">
        <v>-1.03397622</v>
      </c>
      <c r="N10" s="54">
        <v>-0.60278591000000004</v>
      </c>
      <c r="O10" s="54">
        <v>-6.2E-2</v>
      </c>
      <c r="P10" s="54">
        <v>-0.42099999999999999</v>
      </c>
      <c r="Q10" s="54">
        <v>0.97399999999999998</v>
      </c>
      <c r="R10" s="54">
        <v>-0.33900000000000002</v>
      </c>
      <c r="S10" s="54">
        <v>-0.35399999999999998</v>
      </c>
      <c r="T10" s="54">
        <v>2.012</v>
      </c>
      <c r="U10" s="54">
        <v>1.794</v>
      </c>
      <c r="V10" s="54">
        <v>0.57799999999999996</v>
      </c>
      <c r="W10" s="54">
        <v>1.6011599999999999</v>
      </c>
      <c r="X10" s="54">
        <v>0.51149</v>
      </c>
      <c r="Y10" s="54">
        <v>0.87361999999999995</v>
      </c>
      <c r="Z10" s="54">
        <v>0.51173000000000002</v>
      </c>
      <c r="AA10" s="54">
        <v>1.83518</v>
      </c>
      <c r="AB10" s="54">
        <v>-0.87673999999999996</v>
      </c>
      <c r="AC10" s="54">
        <v>5.2760000000000001E-2</v>
      </c>
      <c r="AD10" s="54">
        <v>9.6759999999999999E-2</v>
      </c>
      <c r="AE10" s="54">
        <v>8.8370000000000004E-2</v>
      </c>
      <c r="AF10" s="54">
        <v>8.2729999999999998E-2</v>
      </c>
      <c r="AG10" s="54">
        <v>0.94086999999999998</v>
      </c>
      <c r="AH10" s="54">
        <v>1.43425</v>
      </c>
      <c r="AI10" s="54">
        <v>0.94340999999999997</v>
      </c>
      <c r="AJ10" s="54">
        <v>1.6029999999999999E-2</v>
      </c>
      <c r="AK10" s="54">
        <v>4.8599999999999997E-3</v>
      </c>
      <c r="AL10" s="54">
        <v>8.5199999999999998E-3</v>
      </c>
      <c r="AM10" s="54">
        <v>-0.79100000000000004</v>
      </c>
      <c r="AN10" s="54">
        <v>-1.1339999999999999</v>
      </c>
      <c r="AO10" s="54">
        <v>-1.4999999999999999E-2</v>
      </c>
      <c r="AP10" s="54">
        <v>1E-3</v>
      </c>
      <c r="AQ10" s="54">
        <v>1.7999999999999999E-2</v>
      </c>
      <c r="AR10" s="54">
        <v>7.0000000000000001E-3</v>
      </c>
      <c r="AS10" s="54">
        <v>0.96799999999999997</v>
      </c>
      <c r="AT10" s="54">
        <v>1.4530000000000001</v>
      </c>
      <c r="AU10" s="54">
        <v>0.99099999999999999</v>
      </c>
      <c r="AV10" s="54">
        <v>-9.8000000000000004E-2</v>
      </c>
      <c r="AW10" s="54">
        <v>-9.0999999999999998E-2</v>
      </c>
      <c r="AX10" s="54">
        <v>-6.6000000000000003E-2</v>
      </c>
      <c r="AY10" s="54">
        <v>-0.81799999999999995</v>
      </c>
      <c r="AZ10" s="54">
        <v>-1.1399999999999999</v>
      </c>
      <c r="BA10" s="54">
        <v>-2.5000000000000001E-2</v>
      </c>
      <c r="BB10" s="54">
        <v>3.0000000000000001E-3</v>
      </c>
      <c r="BC10" s="54">
        <v>3.0000000000000001E-3</v>
      </c>
      <c r="BD10" s="54">
        <v>2E-3</v>
      </c>
      <c r="BE10" s="54">
        <v>0.97428890000000001</v>
      </c>
      <c r="BF10" s="238">
        <v>1.481554</v>
      </c>
      <c r="BG10" s="238">
        <v>1.0012989999999999</v>
      </c>
      <c r="BH10" s="238">
        <v>-2.4007000000000001E-2</v>
      </c>
      <c r="BI10" s="238">
        <v>-1.12111E-2</v>
      </c>
      <c r="BJ10" s="238">
        <v>1.15861E-2</v>
      </c>
      <c r="BK10" s="238">
        <v>-0.66715919999999995</v>
      </c>
      <c r="BL10" s="238">
        <v>-1.0376000000000001</v>
      </c>
      <c r="BM10" s="238">
        <v>4.5448599999999999E-2</v>
      </c>
      <c r="BN10" s="238">
        <v>7.8822600000000007E-2</v>
      </c>
      <c r="BO10" s="238">
        <v>6.8164699999999995E-2</v>
      </c>
      <c r="BP10" s="238">
        <v>6.9441199999999995E-2</v>
      </c>
      <c r="BQ10" s="238">
        <v>1.021493</v>
      </c>
      <c r="BR10" s="238">
        <v>1.5229520000000001</v>
      </c>
      <c r="BS10" s="238">
        <v>1.0407690000000001</v>
      </c>
      <c r="BT10" s="238">
        <v>8.5297800000000007E-3</v>
      </c>
      <c r="BU10" s="238">
        <v>1.45515E-2</v>
      </c>
      <c r="BV10" s="238">
        <v>2.7337199999999999E-2</v>
      </c>
    </row>
    <row r="11" spans="1:74" ht="11.15" customHeight="1" x14ac:dyDescent="0.25">
      <c r="A11" s="75" t="s">
        <v>199</v>
      </c>
      <c r="B11" s="156" t="s">
        <v>432</v>
      </c>
      <c r="C11" s="54">
        <v>0.624726</v>
      </c>
      <c r="D11" s="54">
        <v>0.35844100000000001</v>
      </c>
      <c r="E11" s="54">
        <v>0.70563200000000004</v>
      </c>
      <c r="F11" s="54">
        <v>0.53663499999999997</v>
      </c>
      <c r="G11" s="54">
        <v>0.40755599999999997</v>
      </c>
      <c r="H11" s="54">
        <v>0.65956099999999995</v>
      </c>
      <c r="I11" s="54">
        <v>0.51135399999999998</v>
      </c>
      <c r="J11" s="54">
        <v>0.51892700000000003</v>
      </c>
      <c r="K11" s="54">
        <v>0.65108299999999997</v>
      </c>
      <c r="L11" s="54">
        <v>0.74237799999999998</v>
      </c>
      <c r="M11" s="54">
        <v>0.46596399999999999</v>
      </c>
      <c r="N11" s="54">
        <v>0.51488</v>
      </c>
      <c r="O11" s="54">
        <v>0.53513900000000003</v>
      </c>
      <c r="P11" s="54">
        <v>0.34311999999999998</v>
      </c>
      <c r="Q11" s="54">
        <v>0.46080199999999999</v>
      </c>
      <c r="R11" s="54">
        <v>0.36460300000000001</v>
      </c>
      <c r="S11" s="54">
        <v>0.53523699999999996</v>
      </c>
      <c r="T11" s="54">
        <v>0.22700200000000001</v>
      </c>
      <c r="U11" s="54">
        <v>0.53044999999999998</v>
      </c>
      <c r="V11" s="54">
        <v>0.31382100000000002</v>
      </c>
      <c r="W11" s="54">
        <v>0.50092400000000004</v>
      </c>
      <c r="X11" s="54">
        <v>0.26401799999999997</v>
      </c>
      <c r="Y11" s="54">
        <v>0.63945300000000005</v>
      </c>
      <c r="Z11" s="54">
        <v>0.42280099999999998</v>
      </c>
      <c r="AA11" s="54">
        <v>0.52455799999999997</v>
      </c>
      <c r="AB11" s="54">
        <v>0.30868699999999999</v>
      </c>
      <c r="AC11" s="54">
        <v>0.24052100000000001</v>
      </c>
      <c r="AD11" s="54">
        <v>0.50926800000000005</v>
      </c>
      <c r="AE11" s="54">
        <v>0.51217800000000002</v>
      </c>
      <c r="AF11" s="54">
        <v>0.50891799999999998</v>
      </c>
      <c r="AG11" s="54">
        <v>0.56406699999999999</v>
      </c>
      <c r="AH11" s="54">
        <v>0.36813000000000001</v>
      </c>
      <c r="AI11" s="54">
        <v>0.20172599999999999</v>
      </c>
      <c r="AJ11" s="54">
        <v>0.52549999999999997</v>
      </c>
      <c r="AK11" s="54">
        <v>0.43571599999999999</v>
      </c>
      <c r="AL11" s="54">
        <v>0.689079</v>
      </c>
      <c r="AM11" s="54">
        <v>0.50270199999999998</v>
      </c>
      <c r="AN11" s="54">
        <v>0.28925400000000001</v>
      </c>
      <c r="AO11" s="54">
        <v>0.52970899999999999</v>
      </c>
      <c r="AP11" s="54">
        <v>0.68416500000000002</v>
      </c>
      <c r="AQ11" s="54">
        <v>0.32450899999999999</v>
      </c>
      <c r="AR11" s="54">
        <v>0.62746999999999997</v>
      </c>
      <c r="AS11" s="54">
        <v>0.65998699999999999</v>
      </c>
      <c r="AT11" s="54">
        <v>0.77902899999999997</v>
      </c>
      <c r="AU11" s="54">
        <v>0.53134199999999998</v>
      </c>
      <c r="AV11" s="54">
        <v>0.40368100000000001</v>
      </c>
      <c r="AW11" s="54">
        <v>0.68949099999999997</v>
      </c>
      <c r="AX11" s="54">
        <v>0.292128</v>
      </c>
      <c r="AY11" s="54">
        <v>0.47901500000000002</v>
      </c>
      <c r="AZ11" s="54">
        <v>0.26041500000000001</v>
      </c>
      <c r="BA11" s="54">
        <v>0.28083599999999997</v>
      </c>
      <c r="BB11" s="54">
        <v>0.42641400000000002</v>
      </c>
      <c r="BC11" s="54">
        <v>0.305446</v>
      </c>
      <c r="BD11" s="54">
        <v>0.40024340000000003</v>
      </c>
      <c r="BE11" s="54">
        <v>0.55348609999999998</v>
      </c>
      <c r="BF11" s="238">
        <v>0.47890890000000003</v>
      </c>
      <c r="BG11" s="238">
        <v>0.4541654</v>
      </c>
      <c r="BH11" s="238">
        <v>0.37082929999999997</v>
      </c>
      <c r="BI11" s="238">
        <v>0.30515530000000002</v>
      </c>
      <c r="BJ11" s="238">
        <v>0.41144999999999998</v>
      </c>
      <c r="BK11" s="238">
        <v>0.20024629999999999</v>
      </c>
      <c r="BL11" s="238">
        <v>0.13526450000000001</v>
      </c>
      <c r="BM11" s="238">
        <v>0.3083301</v>
      </c>
      <c r="BN11" s="238">
        <v>0.242344</v>
      </c>
      <c r="BO11" s="238">
        <v>0.23597960000000001</v>
      </c>
      <c r="BP11" s="238">
        <v>0.29309099999999999</v>
      </c>
      <c r="BQ11" s="238">
        <v>0.42257410000000001</v>
      </c>
      <c r="BR11" s="238">
        <v>0.34445480000000001</v>
      </c>
      <c r="BS11" s="238">
        <v>0.3267774</v>
      </c>
      <c r="BT11" s="238">
        <v>0.24919369999999999</v>
      </c>
      <c r="BU11" s="238">
        <v>0.20042389999999999</v>
      </c>
      <c r="BV11" s="238">
        <v>0.31841170000000002</v>
      </c>
    </row>
    <row r="12" spans="1:74" ht="11.15" customHeight="1" x14ac:dyDescent="0.25">
      <c r="A12" s="75" t="s">
        <v>200</v>
      </c>
      <c r="B12" s="156" t="s">
        <v>433</v>
      </c>
      <c r="C12" s="54">
        <v>9.3290760000000006</v>
      </c>
      <c r="D12" s="54">
        <v>6.7517180000000003</v>
      </c>
      <c r="E12" s="54">
        <v>9.1321779999999997</v>
      </c>
      <c r="F12" s="54">
        <v>8.6418210000000002</v>
      </c>
      <c r="G12" s="54">
        <v>8.9791939999999997</v>
      </c>
      <c r="H12" s="54">
        <v>8.3080350000000003</v>
      </c>
      <c r="I12" s="54">
        <v>6.4689649999999999</v>
      </c>
      <c r="J12" s="54">
        <v>7.7487029999999999</v>
      </c>
      <c r="K12" s="54">
        <v>7.7418779999999998</v>
      </c>
      <c r="L12" s="54">
        <v>6.5899979999999996</v>
      </c>
      <c r="M12" s="54">
        <v>7.5822450000000003</v>
      </c>
      <c r="N12" s="54">
        <v>6.4908400000000004</v>
      </c>
      <c r="O12" s="54">
        <v>6.2296100000000001</v>
      </c>
      <c r="P12" s="54">
        <v>6.6107259999999997</v>
      </c>
      <c r="Q12" s="54">
        <v>7.0703379999999996</v>
      </c>
      <c r="R12" s="54">
        <v>5.5508839999999999</v>
      </c>
      <c r="S12" s="54">
        <v>4.7142030000000004</v>
      </c>
      <c r="T12" s="54">
        <v>4.5827669999999996</v>
      </c>
      <c r="U12" s="54">
        <v>5.3444370000000001</v>
      </c>
      <c r="V12" s="54">
        <v>4.5449780000000004</v>
      </c>
      <c r="W12" s="54">
        <v>5.3705109999999996</v>
      </c>
      <c r="X12" s="54">
        <v>4.9211010000000002</v>
      </c>
      <c r="Y12" s="54">
        <v>7.0341100000000001</v>
      </c>
      <c r="Z12" s="54">
        <v>7.092905</v>
      </c>
      <c r="AA12" s="54">
        <v>6.0210619999999997</v>
      </c>
      <c r="AB12" s="54">
        <v>6.9903919999999999</v>
      </c>
      <c r="AC12" s="54">
        <v>7.728281</v>
      </c>
      <c r="AD12" s="54">
        <v>6.8433159999999997</v>
      </c>
      <c r="AE12" s="54">
        <v>7.4818040000000003</v>
      </c>
      <c r="AF12" s="54">
        <v>7.6923570000000003</v>
      </c>
      <c r="AG12" s="54">
        <v>6.4459609999999996</v>
      </c>
      <c r="AH12" s="54">
        <v>7.3532570000000002</v>
      </c>
      <c r="AI12" s="54">
        <v>6.7955589999999999</v>
      </c>
      <c r="AJ12" s="54">
        <v>7.5163229999999999</v>
      </c>
      <c r="AK12" s="54">
        <v>6.8342349999999996</v>
      </c>
      <c r="AL12" s="54">
        <v>7.4128109999999996</v>
      </c>
      <c r="AM12" s="54">
        <v>5.5184069999999998</v>
      </c>
      <c r="AN12" s="54">
        <v>7.3052520000000003</v>
      </c>
      <c r="AO12" s="54">
        <v>7.5775410000000001</v>
      </c>
      <c r="AP12" s="54">
        <v>7.8026580000000001</v>
      </c>
      <c r="AQ12" s="54">
        <v>7.5378069999999999</v>
      </c>
      <c r="AR12" s="54">
        <v>8.0921520000000005</v>
      </c>
      <c r="AS12" s="54">
        <v>6.2888330000000003</v>
      </c>
      <c r="AT12" s="54">
        <v>7.5453039999999998</v>
      </c>
      <c r="AU12" s="54">
        <v>7.2803190000000004</v>
      </c>
      <c r="AV12" s="54">
        <v>6.7815200000000004</v>
      </c>
      <c r="AW12" s="54">
        <v>7.2859179999999997</v>
      </c>
      <c r="AX12" s="54">
        <v>6.9400250000000003</v>
      </c>
      <c r="AY12" s="54">
        <v>7.1399860000000004</v>
      </c>
      <c r="AZ12" s="54">
        <v>7.9952889999999996</v>
      </c>
      <c r="BA12" s="54">
        <v>9.4845790000000001</v>
      </c>
      <c r="BB12" s="54">
        <v>7.4083969999999999</v>
      </c>
      <c r="BC12" s="54">
        <v>8.6921239999999997</v>
      </c>
      <c r="BD12" s="54">
        <v>8.8892319999999998</v>
      </c>
      <c r="BE12" s="54">
        <v>8.0420370000000005</v>
      </c>
      <c r="BF12" s="238">
        <v>8.5355319999999999</v>
      </c>
      <c r="BG12" s="238">
        <v>8.2955380000000005</v>
      </c>
      <c r="BH12" s="238">
        <v>8.5064379999999993</v>
      </c>
      <c r="BI12" s="238">
        <v>8.267118</v>
      </c>
      <c r="BJ12" s="238">
        <v>8.6114230000000003</v>
      </c>
      <c r="BK12" s="238">
        <v>8.1830999999999996</v>
      </c>
      <c r="BL12" s="238">
        <v>7.8974900000000003</v>
      </c>
      <c r="BM12" s="238">
        <v>9.2358170000000008</v>
      </c>
      <c r="BN12" s="238">
        <v>8.8535830000000004</v>
      </c>
      <c r="BO12" s="238">
        <v>8.6731879999999997</v>
      </c>
      <c r="BP12" s="238">
        <v>8.8558629999999994</v>
      </c>
      <c r="BQ12" s="238">
        <v>8.0619230000000002</v>
      </c>
      <c r="BR12" s="238">
        <v>8.6058240000000001</v>
      </c>
      <c r="BS12" s="238">
        <v>8.3944220000000005</v>
      </c>
      <c r="BT12" s="238">
        <v>8.7786580000000001</v>
      </c>
      <c r="BU12" s="238">
        <v>8.6521690000000007</v>
      </c>
      <c r="BV12" s="238">
        <v>9.0975300000000008</v>
      </c>
    </row>
    <row r="13" spans="1:74" ht="11.15" customHeight="1" x14ac:dyDescent="0.25">
      <c r="A13" s="75" t="s">
        <v>201</v>
      </c>
      <c r="B13" s="156" t="s">
        <v>662</v>
      </c>
      <c r="C13" s="54">
        <v>4.5034739999999998</v>
      </c>
      <c r="D13" s="54">
        <v>3.5204390000000001</v>
      </c>
      <c r="E13" s="54">
        <v>5.0115080000000001</v>
      </c>
      <c r="F13" s="54">
        <v>4.7788149999999998</v>
      </c>
      <c r="G13" s="54">
        <v>4.9372870000000004</v>
      </c>
      <c r="H13" s="54">
        <v>5.1428070000000004</v>
      </c>
      <c r="I13" s="54">
        <v>3.4483000000000001</v>
      </c>
      <c r="J13" s="54">
        <v>4.7946939999999998</v>
      </c>
      <c r="K13" s="54">
        <v>4.7127949999999998</v>
      </c>
      <c r="L13" s="54">
        <v>3.5170940000000002</v>
      </c>
      <c r="M13" s="54">
        <v>4.3623700000000003</v>
      </c>
      <c r="N13" s="54">
        <v>4.1859770000000003</v>
      </c>
      <c r="O13" s="54">
        <v>3.820446</v>
      </c>
      <c r="P13" s="54">
        <v>3.4008780000000001</v>
      </c>
      <c r="Q13" s="54">
        <v>4.3002729999999998</v>
      </c>
      <c r="R13" s="54">
        <v>3.5172479999999999</v>
      </c>
      <c r="S13" s="54">
        <v>2.9792930000000002</v>
      </c>
      <c r="T13" s="54">
        <v>2.5756830000000002</v>
      </c>
      <c r="U13" s="54">
        <v>3.7372540000000001</v>
      </c>
      <c r="V13" s="54">
        <v>2.912677</v>
      </c>
      <c r="W13" s="54">
        <v>3.5432619999999999</v>
      </c>
      <c r="X13" s="54">
        <v>3.2923019999999998</v>
      </c>
      <c r="Y13" s="54">
        <v>3.830168</v>
      </c>
      <c r="Z13" s="54">
        <v>4.1003610000000004</v>
      </c>
      <c r="AA13" s="54">
        <v>3.4030819999999999</v>
      </c>
      <c r="AB13" s="54">
        <v>3.5630090000000001</v>
      </c>
      <c r="AC13" s="54">
        <v>3.3368250000000002</v>
      </c>
      <c r="AD13" s="54">
        <v>3.713679</v>
      </c>
      <c r="AE13" s="54">
        <v>3.722153</v>
      </c>
      <c r="AF13" s="54">
        <v>4.2473400000000003</v>
      </c>
      <c r="AG13" s="54">
        <v>3.3303739999999999</v>
      </c>
      <c r="AH13" s="54">
        <v>4.0544070000000003</v>
      </c>
      <c r="AI13" s="54">
        <v>3.9137189999999999</v>
      </c>
      <c r="AJ13" s="54">
        <v>4.3430429999999998</v>
      </c>
      <c r="AK13" s="54">
        <v>3.2910840000000001</v>
      </c>
      <c r="AL13" s="54">
        <v>4.0515299999999996</v>
      </c>
      <c r="AM13" s="54">
        <v>2.8675670000000002</v>
      </c>
      <c r="AN13" s="54">
        <v>3.9834839999999998</v>
      </c>
      <c r="AO13" s="54">
        <v>3.6464560000000001</v>
      </c>
      <c r="AP13" s="54">
        <v>3.9406050000000001</v>
      </c>
      <c r="AQ13" s="54">
        <v>4.4709810000000001</v>
      </c>
      <c r="AR13" s="54">
        <v>4.6886659999999996</v>
      </c>
      <c r="AS13" s="54">
        <v>3.8087960000000001</v>
      </c>
      <c r="AT13" s="54">
        <v>3.507873</v>
      </c>
      <c r="AU13" s="54">
        <v>4.1654010000000001</v>
      </c>
      <c r="AV13" s="54">
        <v>3.9011010000000002</v>
      </c>
      <c r="AW13" s="54">
        <v>3.9591319999999999</v>
      </c>
      <c r="AX13" s="54">
        <v>3.5378409999999998</v>
      </c>
      <c r="AY13" s="54">
        <v>4.0488670000000004</v>
      </c>
      <c r="AZ13" s="54">
        <v>4.1262049999999997</v>
      </c>
      <c r="BA13" s="54">
        <v>4.2566980000000001</v>
      </c>
      <c r="BB13" s="54">
        <v>3.9694769999999999</v>
      </c>
      <c r="BC13" s="54">
        <v>4.6896500000000003</v>
      </c>
      <c r="BD13" s="54">
        <v>4.7236659999999997</v>
      </c>
      <c r="BE13" s="54">
        <v>4.0875139999999996</v>
      </c>
      <c r="BF13" s="238">
        <v>4.5240229999999997</v>
      </c>
      <c r="BG13" s="238">
        <v>4.3073930000000002</v>
      </c>
      <c r="BH13" s="238">
        <v>4.3703519999999996</v>
      </c>
      <c r="BI13" s="238">
        <v>4.1490739999999997</v>
      </c>
      <c r="BJ13" s="238">
        <v>4.3977570000000004</v>
      </c>
      <c r="BK13" s="238">
        <v>4.2375030000000002</v>
      </c>
      <c r="BL13" s="238">
        <v>4.1374219999999999</v>
      </c>
      <c r="BM13" s="238">
        <v>4.8251359999999996</v>
      </c>
      <c r="BN13" s="238">
        <v>4.673813</v>
      </c>
      <c r="BO13" s="238">
        <v>4.6883470000000003</v>
      </c>
      <c r="BP13" s="238">
        <v>4.7351279999999996</v>
      </c>
      <c r="BQ13" s="238">
        <v>4.1568589999999999</v>
      </c>
      <c r="BR13" s="238">
        <v>4.6272479999999998</v>
      </c>
      <c r="BS13" s="238">
        <v>4.4263750000000002</v>
      </c>
      <c r="BT13" s="238">
        <v>4.5958230000000002</v>
      </c>
      <c r="BU13" s="238">
        <v>4.4261359999999996</v>
      </c>
      <c r="BV13" s="238">
        <v>4.7203879999999998</v>
      </c>
    </row>
    <row r="14" spans="1:74" ht="11.15" customHeight="1" x14ac:dyDescent="0.25">
      <c r="A14" s="75" t="s">
        <v>202</v>
      </c>
      <c r="B14" s="156" t="s">
        <v>663</v>
      </c>
      <c r="C14" s="54">
        <v>4.8256019999999999</v>
      </c>
      <c r="D14" s="54">
        <v>3.2312789999999998</v>
      </c>
      <c r="E14" s="54">
        <v>4.1206699999999996</v>
      </c>
      <c r="F14" s="54">
        <v>3.8630059999999999</v>
      </c>
      <c r="G14" s="54">
        <v>4.0419070000000001</v>
      </c>
      <c r="H14" s="54">
        <v>3.1652279999999999</v>
      </c>
      <c r="I14" s="54">
        <v>3.0206650000000002</v>
      </c>
      <c r="J14" s="54">
        <v>2.9540090000000001</v>
      </c>
      <c r="K14" s="54">
        <v>3.029083</v>
      </c>
      <c r="L14" s="54">
        <v>3.0729039999999999</v>
      </c>
      <c r="M14" s="54">
        <v>3.219875</v>
      </c>
      <c r="N14" s="54">
        <v>2.3048630000000001</v>
      </c>
      <c r="O14" s="54">
        <v>2.4091640000000001</v>
      </c>
      <c r="P14" s="54">
        <v>3.209848</v>
      </c>
      <c r="Q14" s="54">
        <v>2.7700650000000002</v>
      </c>
      <c r="R14" s="54">
        <v>2.033636</v>
      </c>
      <c r="S14" s="54">
        <v>1.73491</v>
      </c>
      <c r="T14" s="54">
        <v>2.0070839999999999</v>
      </c>
      <c r="U14" s="54">
        <v>1.607183</v>
      </c>
      <c r="V14" s="54">
        <v>1.632301</v>
      </c>
      <c r="W14" s="54">
        <v>1.8272489999999999</v>
      </c>
      <c r="X14" s="54">
        <v>1.6287990000000001</v>
      </c>
      <c r="Y14" s="54">
        <v>3.2039420000000001</v>
      </c>
      <c r="Z14" s="54">
        <v>2.9925440000000001</v>
      </c>
      <c r="AA14" s="54">
        <v>2.6179800000000002</v>
      </c>
      <c r="AB14" s="54">
        <v>3.4273829999999998</v>
      </c>
      <c r="AC14" s="54">
        <v>4.3914559999999998</v>
      </c>
      <c r="AD14" s="54">
        <v>3.1296369999999998</v>
      </c>
      <c r="AE14" s="54">
        <v>3.7596509999999999</v>
      </c>
      <c r="AF14" s="54">
        <v>3.445017</v>
      </c>
      <c r="AG14" s="54">
        <v>3.1155870000000001</v>
      </c>
      <c r="AH14" s="54">
        <v>3.2988499999999998</v>
      </c>
      <c r="AI14" s="54">
        <v>2.88184</v>
      </c>
      <c r="AJ14" s="54">
        <v>3.1732800000000001</v>
      </c>
      <c r="AK14" s="54">
        <v>3.5431509999999999</v>
      </c>
      <c r="AL14" s="54">
        <v>3.361281</v>
      </c>
      <c r="AM14" s="54">
        <v>2.6508400000000001</v>
      </c>
      <c r="AN14" s="54">
        <v>3.3217680000000001</v>
      </c>
      <c r="AO14" s="54">
        <v>3.9310849999999999</v>
      </c>
      <c r="AP14" s="54">
        <v>3.862053</v>
      </c>
      <c r="AQ14" s="54">
        <v>3.0668259999999998</v>
      </c>
      <c r="AR14" s="54">
        <v>3.403486</v>
      </c>
      <c r="AS14" s="54">
        <v>2.4800369999999998</v>
      </c>
      <c r="AT14" s="54">
        <v>4.0374309999999998</v>
      </c>
      <c r="AU14" s="54">
        <v>3.1149179999999999</v>
      </c>
      <c r="AV14" s="54">
        <v>2.8804189999999998</v>
      </c>
      <c r="AW14" s="54">
        <v>3.3267859999999998</v>
      </c>
      <c r="AX14" s="54">
        <v>3.4021840000000001</v>
      </c>
      <c r="AY14" s="54">
        <v>3.091119</v>
      </c>
      <c r="AZ14" s="54">
        <v>3.869084</v>
      </c>
      <c r="BA14" s="54">
        <v>5.227881</v>
      </c>
      <c r="BB14" s="54">
        <v>3.43892</v>
      </c>
      <c r="BC14" s="54">
        <v>4.0024740000000003</v>
      </c>
      <c r="BD14" s="54">
        <v>4.1655660000000001</v>
      </c>
      <c r="BE14" s="54">
        <v>3.9545219999999999</v>
      </c>
      <c r="BF14" s="238">
        <v>4.0115090000000002</v>
      </c>
      <c r="BG14" s="238">
        <v>3.9881449999999998</v>
      </c>
      <c r="BH14" s="238">
        <v>4.1360859999999997</v>
      </c>
      <c r="BI14" s="238">
        <v>4.1180430000000001</v>
      </c>
      <c r="BJ14" s="238">
        <v>4.2136659999999999</v>
      </c>
      <c r="BK14" s="238">
        <v>3.9455969999999998</v>
      </c>
      <c r="BL14" s="238">
        <v>3.760068</v>
      </c>
      <c r="BM14" s="238">
        <v>4.4106810000000003</v>
      </c>
      <c r="BN14" s="238">
        <v>4.1797700000000004</v>
      </c>
      <c r="BO14" s="238">
        <v>3.9848409999999999</v>
      </c>
      <c r="BP14" s="238">
        <v>4.1207349999999998</v>
      </c>
      <c r="BQ14" s="238">
        <v>3.9050639999999999</v>
      </c>
      <c r="BR14" s="238">
        <v>3.9785750000000002</v>
      </c>
      <c r="BS14" s="238">
        <v>3.9680469999999999</v>
      </c>
      <c r="BT14" s="238">
        <v>4.1828349999999999</v>
      </c>
      <c r="BU14" s="238">
        <v>4.2260330000000002</v>
      </c>
      <c r="BV14" s="238">
        <v>4.3771420000000001</v>
      </c>
    </row>
    <row r="15" spans="1:74" ht="11.15" customHeight="1" x14ac:dyDescent="0.25">
      <c r="A15" s="75" t="s">
        <v>203</v>
      </c>
      <c r="B15" s="156" t="s">
        <v>410</v>
      </c>
      <c r="C15" s="54">
        <v>57.432340000000003</v>
      </c>
      <c r="D15" s="54">
        <v>49.761395999999998</v>
      </c>
      <c r="E15" s="54">
        <v>46.631176060000001</v>
      </c>
      <c r="F15" s="54">
        <v>54.501564549999998</v>
      </c>
      <c r="G15" s="54">
        <v>51.783192579999998</v>
      </c>
      <c r="H15" s="54">
        <v>48.80188845</v>
      </c>
      <c r="I15" s="54">
        <v>52.400184260000003</v>
      </c>
      <c r="J15" s="54">
        <v>55.364193999999998</v>
      </c>
      <c r="K15" s="54">
        <v>50.233271479999999</v>
      </c>
      <c r="L15" s="54">
        <v>49.857135749999998</v>
      </c>
      <c r="M15" s="54">
        <v>46.24244478</v>
      </c>
      <c r="N15" s="54">
        <v>46.604961090000003</v>
      </c>
      <c r="O15" s="54">
        <v>49.910502000000001</v>
      </c>
      <c r="P15" s="54">
        <v>40.736601999999998</v>
      </c>
      <c r="Q15" s="54">
        <v>40.470495999999997</v>
      </c>
      <c r="R15" s="54">
        <v>33.821423000000003</v>
      </c>
      <c r="S15" s="54">
        <v>32.729878999999997</v>
      </c>
      <c r="T15" s="54">
        <v>37.264569999999999</v>
      </c>
      <c r="U15" s="54">
        <v>40.197212999999998</v>
      </c>
      <c r="V15" s="54">
        <v>43.869736000000003</v>
      </c>
      <c r="W15" s="54">
        <v>41.872881</v>
      </c>
      <c r="X15" s="54">
        <v>40.842686</v>
      </c>
      <c r="Y15" s="54">
        <v>38.823884</v>
      </c>
      <c r="Z15" s="54">
        <v>38.645282000000002</v>
      </c>
      <c r="AA15" s="54">
        <v>44.895024999999997</v>
      </c>
      <c r="AB15" s="54">
        <v>33.309838999999997</v>
      </c>
      <c r="AC15" s="54">
        <v>43.446472999999997</v>
      </c>
      <c r="AD15" s="54">
        <v>39.080427</v>
      </c>
      <c r="AE15" s="54">
        <v>41.750745000000002</v>
      </c>
      <c r="AF15" s="54">
        <v>41.696939</v>
      </c>
      <c r="AG15" s="54">
        <v>43.534384000000003</v>
      </c>
      <c r="AH15" s="54">
        <v>44.490707</v>
      </c>
      <c r="AI15" s="54">
        <v>44.111753999999998</v>
      </c>
      <c r="AJ15" s="54">
        <v>42.103999999999999</v>
      </c>
      <c r="AK15" s="54">
        <v>42.555965</v>
      </c>
      <c r="AL15" s="54">
        <v>41.984957999999999</v>
      </c>
      <c r="AM15" s="54">
        <v>43.974128999999998</v>
      </c>
      <c r="AN15" s="54">
        <v>39.622987999999999</v>
      </c>
      <c r="AO15" s="54">
        <v>44.375312000000001</v>
      </c>
      <c r="AP15" s="54">
        <v>39.606105999999997</v>
      </c>
      <c r="AQ15" s="54">
        <v>42.716279999999998</v>
      </c>
      <c r="AR15" s="54">
        <v>41.565091000000002</v>
      </c>
      <c r="AS15" s="54">
        <v>44.574415999999999</v>
      </c>
      <c r="AT15" s="54">
        <v>48.216357000000002</v>
      </c>
      <c r="AU15" s="54">
        <v>45.747121999999997</v>
      </c>
      <c r="AV15" s="54">
        <v>45.973954999999997</v>
      </c>
      <c r="AW15" s="54">
        <v>42.793585</v>
      </c>
      <c r="AX15" s="54">
        <v>39.611775000000002</v>
      </c>
      <c r="AY15" s="54">
        <v>44.376050999999997</v>
      </c>
      <c r="AZ15" s="54">
        <v>37.623089</v>
      </c>
      <c r="BA15" s="54">
        <v>43.882527000000003</v>
      </c>
      <c r="BB15" s="54">
        <v>41.852271999999999</v>
      </c>
      <c r="BC15" s="54">
        <v>41.323403999999996</v>
      </c>
      <c r="BD15" s="54">
        <v>39.576878000000001</v>
      </c>
      <c r="BE15" s="54">
        <v>42.177750600000003</v>
      </c>
      <c r="BF15" s="238">
        <v>45.771859999999997</v>
      </c>
      <c r="BG15" s="238">
        <v>40.05057</v>
      </c>
      <c r="BH15" s="238">
        <v>38.708799999999997</v>
      </c>
      <c r="BI15" s="238">
        <v>35.538209999999999</v>
      </c>
      <c r="BJ15" s="238">
        <v>33.838470000000001</v>
      </c>
      <c r="BK15" s="238">
        <v>34.316929999999999</v>
      </c>
      <c r="BL15" s="238">
        <v>27.4785</v>
      </c>
      <c r="BM15" s="238">
        <v>32.481909999999999</v>
      </c>
      <c r="BN15" s="238">
        <v>27.645230000000002</v>
      </c>
      <c r="BO15" s="238">
        <v>29.043119999999998</v>
      </c>
      <c r="BP15" s="238">
        <v>28.64911</v>
      </c>
      <c r="BQ15" s="238">
        <v>32.45646</v>
      </c>
      <c r="BR15" s="238">
        <v>37.43927</v>
      </c>
      <c r="BS15" s="238">
        <v>32.72851</v>
      </c>
      <c r="BT15" s="238">
        <v>32.269129999999997</v>
      </c>
      <c r="BU15" s="238">
        <v>30.274989999999999</v>
      </c>
      <c r="BV15" s="238">
        <v>29.374700000000001</v>
      </c>
    </row>
    <row r="16" spans="1:74" ht="11.15" customHeight="1" x14ac:dyDescent="0.25">
      <c r="A16" s="72"/>
      <c r="B16" s="76"/>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11"/>
      <c r="AZ16" s="211"/>
      <c r="BA16" s="211"/>
      <c r="BB16" s="211"/>
      <c r="BC16" s="211"/>
      <c r="BD16" s="211"/>
      <c r="BE16" s="211"/>
      <c r="BF16" s="277"/>
      <c r="BG16" s="277"/>
      <c r="BH16" s="277"/>
      <c r="BI16" s="277"/>
      <c r="BJ16" s="277"/>
      <c r="BK16" s="277"/>
      <c r="BL16" s="277"/>
      <c r="BM16" s="277"/>
      <c r="BN16" s="277"/>
      <c r="BO16" s="277"/>
      <c r="BP16" s="277"/>
      <c r="BQ16" s="277"/>
      <c r="BR16" s="277"/>
      <c r="BS16" s="277"/>
      <c r="BT16" s="277"/>
      <c r="BU16" s="277"/>
      <c r="BV16" s="277"/>
    </row>
    <row r="17" spans="1:74" ht="11.15" customHeight="1" x14ac:dyDescent="0.25">
      <c r="A17" s="77" t="s">
        <v>204</v>
      </c>
      <c r="B17" s="156" t="s">
        <v>434</v>
      </c>
      <c r="C17" s="54">
        <v>3.732723</v>
      </c>
      <c r="D17" s="54">
        <v>0.59203600000000001</v>
      </c>
      <c r="E17" s="54">
        <v>1.7898780000000001</v>
      </c>
      <c r="F17" s="54">
        <v>-11.281834999999999</v>
      </c>
      <c r="G17" s="54">
        <v>-7.7695429999999996</v>
      </c>
      <c r="H17" s="54">
        <v>-1.316276</v>
      </c>
      <c r="I17" s="54">
        <v>6.0866530000000001</v>
      </c>
      <c r="J17" s="54">
        <v>0.26638200000000001</v>
      </c>
      <c r="K17" s="54">
        <v>-0.47376400000000002</v>
      </c>
      <c r="L17" s="54">
        <v>-7.9429629999999998</v>
      </c>
      <c r="M17" s="54">
        <v>-3.7823419999999999</v>
      </c>
      <c r="N17" s="54">
        <v>-5.7363010000000001</v>
      </c>
      <c r="O17" s="54">
        <v>-5.8793449999999998</v>
      </c>
      <c r="P17" s="54">
        <v>-4.8249409999999999</v>
      </c>
      <c r="Q17" s="54">
        <v>-5.7693770000000004</v>
      </c>
      <c r="R17" s="54">
        <v>-6.4580840000000004</v>
      </c>
      <c r="S17" s="54">
        <v>-2.1399110000000001</v>
      </c>
      <c r="T17" s="54">
        <v>3.822899</v>
      </c>
      <c r="U17" s="54">
        <v>12.832458000000001</v>
      </c>
      <c r="V17" s="54">
        <v>8.8646329999999995</v>
      </c>
      <c r="W17" s="54">
        <v>0.47391499999999998</v>
      </c>
      <c r="X17" s="54">
        <v>-4.0347559999999998</v>
      </c>
      <c r="Y17" s="54">
        <v>-2.3427920000000002</v>
      </c>
      <c r="Z17" s="54">
        <v>3.2129750000000001</v>
      </c>
      <c r="AA17" s="54">
        <v>7.8720720000000002</v>
      </c>
      <c r="AB17" s="54">
        <v>16.153297999999999</v>
      </c>
      <c r="AC17" s="54">
        <v>-1.769218</v>
      </c>
      <c r="AD17" s="54">
        <v>-6.0166510000000004</v>
      </c>
      <c r="AE17" s="54">
        <v>-2.5520689999999999</v>
      </c>
      <c r="AF17" s="54">
        <v>9.1283060000000003</v>
      </c>
      <c r="AG17" s="54">
        <v>13.722966</v>
      </c>
      <c r="AH17" s="54">
        <v>13.231578000000001</v>
      </c>
      <c r="AI17" s="54">
        <v>4.3048999999999999</v>
      </c>
      <c r="AJ17" s="54">
        <v>-4.346152</v>
      </c>
      <c r="AK17" s="54">
        <v>-7.2549250000000001</v>
      </c>
      <c r="AL17" s="54">
        <v>-2.6349610000000001</v>
      </c>
      <c r="AM17" s="54">
        <v>7.4652510000000003</v>
      </c>
      <c r="AN17" s="54">
        <v>3.53606</v>
      </c>
      <c r="AO17" s="54">
        <v>-5.1116000000000001</v>
      </c>
      <c r="AP17" s="54">
        <v>-4.7381469999999997</v>
      </c>
      <c r="AQ17" s="54">
        <v>-2.0376080000000001</v>
      </c>
      <c r="AR17" s="54">
        <v>5.7573270000000001</v>
      </c>
      <c r="AS17" s="54">
        <v>7.508356</v>
      </c>
      <c r="AT17" s="54">
        <v>3.456369</v>
      </c>
      <c r="AU17" s="54">
        <v>-3.9444699999999999</v>
      </c>
      <c r="AV17" s="54">
        <v>-7.9881789999999997</v>
      </c>
      <c r="AW17" s="54">
        <v>-5.8832820000000003</v>
      </c>
      <c r="AX17" s="54">
        <v>4.0674580000000002</v>
      </c>
      <c r="AY17" s="54">
        <v>-4.1340579999999996</v>
      </c>
      <c r="AZ17" s="54">
        <v>-6.3718130000000004</v>
      </c>
      <c r="BA17" s="54">
        <v>-9.5749390000000005</v>
      </c>
      <c r="BB17" s="54">
        <v>-9.4932607000000004</v>
      </c>
      <c r="BC17" s="54">
        <v>-8.4933715000000003</v>
      </c>
      <c r="BD17" s="54">
        <v>-4.5001721000000003</v>
      </c>
      <c r="BE17" s="54">
        <v>4.5086567000000004</v>
      </c>
      <c r="BF17" s="238">
        <v>-1.1351309999999999</v>
      </c>
      <c r="BG17" s="238">
        <v>-5.0018950000000002</v>
      </c>
      <c r="BH17" s="238">
        <v>-11.05757</v>
      </c>
      <c r="BI17" s="238">
        <v>-9.4648439999999994</v>
      </c>
      <c r="BJ17" s="238">
        <v>3.172005</v>
      </c>
      <c r="BK17" s="238">
        <v>3.6025930000000002</v>
      </c>
      <c r="BL17" s="238">
        <v>3.500909</v>
      </c>
      <c r="BM17" s="238">
        <v>-4.771407</v>
      </c>
      <c r="BN17" s="238">
        <v>-5.2833030000000001</v>
      </c>
      <c r="BO17" s="238">
        <v>-1.1030040000000001</v>
      </c>
      <c r="BP17" s="238">
        <v>7.6883280000000003</v>
      </c>
      <c r="BQ17" s="238">
        <v>13.28044</v>
      </c>
      <c r="BR17" s="238">
        <v>7.6970799999999997</v>
      </c>
      <c r="BS17" s="238">
        <v>1.9569989999999999</v>
      </c>
      <c r="BT17" s="238">
        <v>-4.7583890000000002</v>
      </c>
      <c r="BU17" s="238">
        <v>-3.2405339999999998</v>
      </c>
      <c r="BV17" s="238">
        <v>7.1625529999999999</v>
      </c>
    </row>
    <row r="18" spans="1:74" ht="11.15" customHeight="1" x14ac:dyDescent="0.25">
      <c r="A18" s="77" t="s">
        <v>205</v>
      </c>
      <c r="B18" s="156" t="s">
        <v>131</v>
      </c>
      <c r="C18" s="54">
        <v>0.97551401400000004</v>
      </c>
      <c r="D18" s="54">
        <v>0.82394300799999998</v>
      </c>
      <c r="E18" s="54">
        <v>0.84955599199999998</v>
      </c>
      <c r="F18" s="54">
        <v>0.59790098999999997</v>
      </c>
      <c r="G18" s="54">
        <v>0.64794699600000005</v>
      </c>
      <c r="H18" s="54">
        <v>0.69972599999999996</v>
      </c>
      <c r="I18" s="54">
        <v>0.57353301499999998</v>
      </c>
      <c r="J18" s="54">
        <v>0.59271398600000003</v>
      </c>
      <c r="K18" s="54">
        <v>0.41003699999999998</v>
      </c>
      <c r="L18" s="54">
        <v>0.49827199</v>
      </c>
      <c r="M18" s="54">
        <v>0.61139001000000004</v>
      </c>
      <c r="N18" s="54">
        <v>0.72288698500000004</v>
      </c>
      <c r="O18" s="54">
        <v>0.67877999899999997</v>
      </c>
      <c r="P18" s="54">
        <v>0.66441899999999998</v>
      </c>
      <c r="Q18" s="54">
        <v>0.52651500500000004</v>
      </c>
      <c r="R18" s="54">
        <v>0.51489699</v>
      </c>
      <c r="S18" s="54">
        <v>0.499037008</v>
      </c>
      <c r="T18" s="54">
        <v>0.50978000999999995</v>
      </c>
      <c r="U18" s="54">
        <v>0.63600700499999996</v>
      </c>
      <c r="V18" s="54">
        <v>0.69086200099999995</v>
      </c>
      <c r="W18" s="54">
        <v>0.64686699000000003</v>
      </c>
      <c r="X18" s="54">
        <v>0.76254999700000003</v>
      </c>
      <c r="Y18" s="54">
        <v>0.64502601000000004</v>
      </c>
      <c r="Z18" s="54">
        <v>0.80000999399999995</v>
      </c>
      <c r="AA18" s="54">
        <v>0.741954</v>
      </c>
      <c r="AB18" s="54">
        <v>0.75617399200000002</v>
      </c>
      <c r="AC18" s="54">
        <v>0.69015501499999998</v>
      </c>
      <c r="AD18" s="54">
        <v>0.46792401</v>
      </c>
      <c r="AE18" s="54">
        <v>0.56605299399999998</v>
      </c>
      <c r="AF18" s="54">
        <v>0.65393999999999997</v>
      </c>
      <c r="AG18" s="54">
        <v>0.66698924199999998</v>
      </c>
      <c r="AH18" s="54">
        <v>0.66698924999999998</v>
      </c>
      <c r="AI18" s="54">
        <v>0.66698924999999998</v>
      </c>
      <c r="AJ18" s="54">
        <v>0.66698924999999998</v>
      </c>
      <c r="AK18" s="54">
        <v>0.66698924999999998</v>
      </c>
      <c r="AL18" s="54">
        <v>0.66698924999999998</v>
      </c>
      <c r="AM18" s="54">
        <v>0.629</v>
      </c>
      <c r="AN18" s="54">
        <v>0.629</v>
      </c>
      <c r="AO18" s="54">
        <v>0.629</v>
      </c>
      <c r="AP18" s="54">
        <v>0.629</v>
      </c>
      <c r="AQ18" s="54">
        <v>0.629</v>
      </c>
      <c r="AR18" s="54">
        <v>0.629</v>
      </c>
      <c r="AS18" s="54">
        <v>0.629</v>
      </c>
      <c r="AT18" s="54">
        <v>0.629</v>
      </c>
      <c r="AU18" s="54">
        <v>0.629</v>
      </c>
      <c r="AV18" s="54">
        <v>0.629</v>
      </c>
      <c r="AW18" s="54">
        <v>0.629</v>
      </c>
      <c r="AX18" s="54">
        <v>0.629</v>
      </c>
      <c r="AY18" s="54">
        <v>0.59913266666999998</v>
      </c>
      <c r="AZ18" s="54">
        <v>0.59913266666999998</v>
      </c>
      <c r="BA18" s="54">
        <v>0.59913266666999998</v>
      </c>
      <c r="BB18" s="54">
        <v>0.59913266666999998</v>
      </c>
      <c r="BC18" s="54">
        <v>0.59913266666999998</v>
      </c>
      <c r="BD18" s="54">
        <v>0.59913266666999998</v>
      </c>
      <c r="BE18" s="54">
        <v>0.59913266666999998</v>
      </c>
      <c r="BF18" s="238">
        <v>0.59913269999999996</v>
      </c>
      <c r="BG18" s="238">
        <v>0.59913269999999996</v>
      </c>
      <c r="BH18" s="238">
        <v>0.59913269999999996</v>
      </c>
      <c r="BI18" s="238">
        <v>0.59913269999999996</v>
      </c>
      <c r="BJ18" s="238">
        <v>0.59913269999999996</v>
      </c>
      <c r="BK18" s="238">
        <v>0.60085279999999996</v>
      </c>
      <c r="BL18" s="238">
        <v>0.62231190000000003</v>
      </c>
      <c r="BM18" s="238">
        <v>0.60085279999999996</v>
      </c>
      <c r="BN18" s="238">
        <v>0.60085279999999996</v>
      </c>
      <c r="BO18" s="238">
        <v>0.60085279999999996</v>
      </c>
      <c r="BP18" s="238">
        <v>0.60085279999999996</v>
      </c>
      <c r="BQ18" s="238">
        <v>0.60085279999999996</v>
      </c>
      <c r="BR18" s="238">
        <v>0.60085279999999996</v>
      </c>
      <c r="BS18" s="238">
        <v>0.60085279999999996</v>
      </c>
      <c r="BT18" s="238">
        <v>0.60085279999999996</v>
      </c>
      <c r="BU18" s="238">
        <v>0.60085279999999996</v>
      </c>
      <c r="BV18" s="238">
        <v>0.60085279999999996</v>
      </c>
    </row>
    <row r="19" spans="1:74" ht="11.15" customHeight="1" x14ac:dyDescent="0.25">
      <c r="A19" s="75" t="s">
        <v>206</v>
      </c>
      <c r="B19" s="156" t="s">
        <v>411</v>
      </c>
      <c r="C19" s="54">
        <v>62.140577014000002</v>
      </c>
      <c r="D19" s="54">
        <v>51.177375007999999</v>
      </c>
      <c r="E19" s="54">
        <v>49.270610052000002</v>
      </c>
      <c r="F19" s="54">
        <v>43.817630540000003</v>
      </c>
      <c r="G19" s="54">
        <v>44.661596576000001</v>
      </c>
      <c r="H19" s="54">
        <v>48.185338450000003</v>
      </c>
      <c r="I19" s="54">
        <v>59.060370274999997</v>
      </c>
      <c r="J19" s="54">
        <v>56.223289985999997</v>
      </c>
      <c r="K19" s="54">
        <v>50.169544479999999</v>
      </c>
      <c r="L19" s="54">
        <v>42.412444739999998</v>
      </c>
      <c r="M19" s="54">
        <v>43.071492790000001</v>
      </c>
      <c r="N19" s="54">
        <v>41.591547075000001</v>
      </c>
      <c r="O19" s="54">
        <v>44.709936999</v>
      </c>
      <c r="P19" s="54">
        <v>36.576079999999997</v>
      </c>
      <c r="Q19" s="54">
        <v>35.227634004999999</v>
      </c>
      <c r="R19" s="54">
        <v>27.87823599</v>
      </c>
      <c r="S19" s="54">
        <v>31.089005008000001</v>
      </c>
      <c r="T19" s="54">
        <v>41.597249009999999</v>
      </c>
      <c r="U19" s="54">
        <v>53.665678004999997</v>
      </c>
      <c r="V19" s="54">
        <v>53.425231001</v>
      </c>
      <c r="W19" s="54">
        <v>42.993662989999997</v>
      </c>
      <c r="X19" s="54">
        <v>37.570479997</v>
      </c>
      <c r="Y19" s="54">
        <v>37.126118009999999</v>
      </c>
      <c r="Z19" s="54">
        <v>42.658266994000002</v>
      </c>
      <c r="AA19" s="54">
        <v>53.509050999999999</v>
      </c>
      <c r="AB19" s="54">
        <v>50.219310991999997</v>
      </c>
      <c r="AC19" s="54">
        <v>42.367410014999997</v>
      </c>
      <c r="AD19" s="54">
        <v>33.531700010000002</v>
      </c>
      <c r="AE19" s="54">
        <v>39.764728994000002</v>
      </c>
      <c r="AF19" s="54">
        <v>51.479185000000001</v>
      </c>
      <c r="AG19" s="54">
        <v>57.924339242000002</v>
      </c>
      <c r="AH19" s="54">
        <v>58.38927425</v>
      </c>
      <c r="AI19" s="54">
        <v>49.083643250000002</v>
      </c>
      <c r="AJ19" s="54">
        <v>38.424837250000003</v>
      </c>
      <c r="AK19" s="54">
        <v>35.968029250000001</v>
      </c>
      <c r="AL19" s="54">
        <v>40.016986250000002</v>
      </c>
      <c r="AM19" s="54">
        <v>52.068379999999998</v>
      </c>
      <c r="AN19" s="54">
        <v>43.788048000000003</v>
      </c>
      <c r="AO19" s="54">
        <v>39.892712000000003</v>
      </c>
      <c r="AP19" s="54">
        <v>35.496958999999997</v>
      </c>
      <c r="AQ19" s="54">
        <v>41.307671999999997</v>
      </c>
      <c r="AR19" s="54">
        <v>47.951417999999997</v>
      </c>
      <c r="AS19" s="54">
        <v>52.711772000000003</v>
      </c>
      <c r="AT19" s="54">
        <v>52.301726000000002</v>
      </c>
      <c r="AU19" s="54">
        <v>42.431652</v>
      </c>
      <c r="AV19" s="54">
        <v>38.614775999999999</v>
      </c>
      <c r="AW19" s="54">
        <v>37.539302999999997</v>
      </c>
      <c r="AX19" s="54">
        <v>44.308233000000001</v>
      </c>
      <c r="AY19" s="54">
        <v>40.841125667</v>
      </c>
      <c r="AZ19" s="54">
        <v>31.850408667</v>
      </c>
      <c r="BA19" s="54">
        <v>34.906720667000002</v>
      </c>
      <c r="BB19" s="54">
        <v>32.958143966999998</v>
      </c>
      <c r="BC19" s="54">
        <v>33.429165167000001</v>
      </c>
      <c r="BD19" s="54">
        <v>35.675838567</v>
      </c>
      <c r="BE19" s="54">
        <v>47.285539966999998</v>
      </c>
      <c r="BF19" s="238">
        <v>45.235860000000002</v>
      </c>
      <c r="BG19" s="238">
        <v>35.64781</v>
      </c>
      <c r="BH19" s="238">
        <v>28.250360000000001</v>
      </c>
      <c r="BI19" s="238">
        <v>26.672499999999999</v>
      </c>
      <c r="BJ19" s="238">
        <v>37.6096</v>
      </c>
      <c r="BK19" s="238">
        <v>38.520380000000003</v>
      </c>
      <c r="BL19" s="238">
        <v>31.60172</v>
      </c>
      <c r="BM19" s="238">
        <v>28.311350000000001</v>
      </c>
      <c r="BN19" s="238">
        <v>22.962779999999999</v>
      </c>
      <c r="BO19" s="238">
        <v>28.540970000000002</v>
      </c>
      <c r="BP19" s="238">
        <v>36.938290000000002</v>
      </c>
      <c r="BQ19" s="238">
        <v>46.337760000000003</v>
      </c>
      <c r="BR19" s="238">
        <v>45.737209999999997</v>
      </c>
      <c r="BS19" s="238">
        <v>35.286360000000002</v>
      </c>
      <c r="BT19" s="238">
        <v>28.11159</v>
      </c>
      <c r="BU19" s="238">
        <v>27.63531</v>
      </c>
      <c r="BV19" s="238">
        <v>37.138109999999998</v>
      </c>
    </row>
    <row r="20" spans="1:74" ht="11.15" customHeight="1" x14ac:dyDescent="0.25">
      <c r="A20" s="72"/>
      <c r="B20" s="76"/>
      <c r="C20" s="211"/>
      <c r="D20" s="211"/>
      <c r="E20" s="211"/>
      <c r="F20" s="211"/>
      <c r="G20" s="211"/>
      <c r="H20" s="211"/>
      <c r="I20" s="211"/>
      <c r="J20" s="211"/>
      <c r="K20" s="211"/>
      <c r="L20" s="211"/>
      <c r="M20" s="211"/>
      <c r="N20" s="211"/>
      <c r="O20" s="211"/>
      <c r="P20" s="211"/>
      <c r="Q20" s="211"/>
      <c r="R20" s="211"/>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S20" s="211"/>
      <c r="AT20" s="211"/>
      <c r="AU20" s="211"/>
      <c r="AV20" s="211"/>
      <c r="AW20" s="211"/>
      <c r="AX20" s="211"/>
      <c r="AY20" s="211"/>
      <c r="AZ20" s="211"/>
      <c r="BA20" s="211"/>
      <c r="BB20" s="211"/>
      <c r="BC20" s="211"/>
      <c r="BD20" s="211"/>
      <c r="BE20" s="211"/>
      <c r="BF20" s="277"/>
      <c r="BG20" s="277"/>
      <c r="BH20" s="277"/>
      <c r="BI20" s="277"/>
      <c r="BJ20" s="277"/>
      <c r="BK20" s="277"/>
      <c r="BL20" s="277"/>
      <c r="BM20" s="277"/>
      <c r="BN20" s="277"/>
      <c r="BO20" s="277"/>
      <c r="BP20" s="277"/>
      <c r="BQ20" s="277"/>
      <c r="BR20" s="277"/>
      <c r="BS20" s="277"/>
      <c r="BT20" s="277"/>
      <c r="BU20" s="277"/>
      <c r="BV20" s="277"/>
    </row>
    <row r="21" spans="1:74" ht="11.15" customHeight="1" x14ac:dyDescent="0.25">
      <c r="A21" s="72"/>
      <c r="B21" s="73" t="s">
        <v>215</v>
      </c>
      <c r="C21" s="211"/>
      <c r="D21" s="211"/>
      <c r="E21" s="211"/>
      <c r="F21" s="211"/>
      <c r="G21" s="211"/>
      <c r="H21" s="211"/>
      <c r="I21" s="211"/>
      <c r="J21" s="211"/>
      <c r="K21" s="211"/>
      <c r="L21" s="211"/>
      <c r="M21" s="211"/>
      <c r="N21" s="211"/>
      <c r="O21" s="211"/>
      <c r="P21" s="211"/>
      <c r="Q21" s="211"/>
      <c r="R21" s="211"/>
      <c r="S21" s="211"/>
      <c r="T21" s="211"/>
      <c r="U21" s="211"/>
      <c r="V21" s="211"/>
      <c r="W21" s="211"/>
      <c r="X21" s="211"/>
      <c r="Y21" s="211"/>
      <c r="Z21" s="211"/>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211"/>
      <c r="AY21" s="211"/>
      <c r="AZ21" s="211"/>
      <c r="BA21" s="211"/>
      <c r="BB21" s="211"/>
      <c r="BC21" s="211"/>
      <c r="BD21" s="211"/>
      <c r="BE21" s="211"/>
      <c r="BF21" s="277"/>
      <c r="BG21" s="277"/>
      <c r="BH21" s="277"/>
      <c r="BI21" s="277"/>
      <c r="BJ21" s="277"/>
      <c r="BK21" s="277"/>
      <c r="BL21" s="277"/>
      <c r="BM21" s="277"/>
      <c r="BN21" s="277"/>
      <c r="BO21" s="277"/>
      <c r="BP21" s="277"/>
      <c r="BQ21" s="277"/>
      <c r="BR21" s="277"/>
      <c r="BS21" s="277"/>
      <c r="BT21" s="277"/>
      <c r="BU21" s="277"/>
      <c r="BV21" s="277"/>
    </row>
    <row r="22" spans="1:74" ht="11.15" customHeight="1" x14ac:dyDescent="0.25">
      <c r="A22" s="75" t="s">
        <v>207</v>
      </c>
      <c r="B22" s="156" t="s">
        <v>435</v>
      </c>
      <c r="C22" s="54">
        <v>1.5147090110000001</v>
      </c>
      <c r="D22" s="54">
        <v>1.3926020079999999</v>
      </c>
      <c r="E22" s="54">
        <v>1.555607993</v>
      </c>
      <c r="F22" s="54">
        <v>1.44957</v>
      </c>
      <c r="G22" s="54">
        <v>1.6238929950000001</v>
      </c>
      <c r="H22" s="54">
        <v>1.586433</v>
      </c>
      <c r="I22" s="54">
        <v>1.498201015</v>
      </c>
      <c r="J22" s="54">
        <v>1.4872909990000001</v>
      </c>
      <c r="K22" s="54">
        <v>1.4693970000000001</v>
      </c>
      <c r="L22" s="54">
        <v>1.494130994</v>
      </c>
      <c r="M22" s="54">
        <v>1.3870199999999999</v>
      </c>
      <c r="N22" s="54">
        <v>1.5077000039999999</v>
      </c>
      <c r="O22" s="54">
        <v>1.4345200090000001</v>
      </c>
      <c r="P22" s="54">
        <v>1.4341140029999999</v>
      </c>
      <c r="Q22" s="54">
        <v>1.407579986</v>
      </c>
      <c r="R22" s="54">
        <v>1.1919939900000001</v>
      </c>
      <c r="S22" s="54">
        <v>1.054941997</v>
      </c>
      <c r="T22" s="54">
        <v>1.2080769899999999</v>
      </c>
      <c r="U22" s="54">
        <v>1.0187330050000001</v>
      </c>
      <c r="V22" s="54">
        <v>1.085770009</v>
      </c>
      <c r="W22" s="54">
        <v>1.05784101</v>
      </c>
      <c r="X22" s="54">
        <v>1.1529719949999999</v>
      </c>
      <c r="Y22" s="54">
        <v>1.1674500000000001</v>
      </c>
      <c r="Z22" s="54">
        <v>1.1996030010000001</v>
      </c>
      <c r="AA22" s="54">
        <v>1.4914740150000001</v>
      </c>
      <c r="AB22" s="54">
        <v>1.3505880079999999</v>
      </c>
      <c r="AC22" s="54">
        <v>1.5192010039999999</v>
      </c>
      <c r="AD22" s="54">
        <v>1.4770559999999999</v>
      </c>
      <c r="AE22" s="54">
        <v>1.526556002</v>
      </c>
      <c r="AF22" s="54">
        <v>1.48547199</v>
      </c>
      <c r="AG22" s="54">
        <v>1.4742360000000001</v>
      </c>
      <c r="AH22" s="54">
        <v>1.4823749879999999</v>
      </c>
      <c r="AI22" s="54">
        <v>1.4094699900000001</v>
      </c>
      <c r="AJ22" s="54">
        <v>1.4950440060000001</v>
      </c>
      <c r="AK22" s="54">
        <v>1.437819</v>
      </c>
      <c r="AL22" s="54">
        <v>1.439336014</v>
      </c>
      <c r="AM22" s="54">
        <v>1.432361014</v>
      </c>
      <c r="AN22" s="54">
        <v>1.3087779879999999</v>
      </c>
      <c r="AO22" s="54">
        <v>1.4117230119999999</v>
      </c>
      <c r="AP22" s="54">
        <v>1.3183229999999999</v>
      </c>
      <c r="AQ22" s="54">
        <v>1.349243008</v>
      </c>
      <c r="AR22" s="54">
        <v>1.28117499</v>
      </c>
      <c r="AS22" s="54">
        <v>1.33444801</v>
      </c>
      <c r="AT22" s="54">
        <v>1.33444801</v>
      </c>
      <c r="AU22" s="54">
        <v>1.2634509899999999</v>
      </c>
      <c r="AV22" s="54">
        <v>1.3725299909999999</v>
      </c>
      <c r="AW22" s="54">
        <v>1.2877080000000001</v>
      </c>
      <c r="AX22" s="54">
        <v>1.315065012</v>
      </c>
      <c r="AY22" s="54">
        <v>1.3544059959999999</v>
      </c>
      <c r="AZ22" s="54">
        <v>1.2655879880000001</v>
      </c>
      <c r="BA22" s="54">
        <v>1.4052840019999999</v>
      </c>
      <c r="BB22" s="54">
        <v>1.312794</v>
      </c>
      <c r="BC22" s="54">
        <v>1.3477490000000001</v>
      </c>
      <c r="BD22" s="54">
        <v>1.3298620000000001</v>
      </c>
      <c r="BE22" s="54">
        <v>1.3236079999999999</v>
      </c>
      <c r="BF22" s="238">
        <v>1.378409</v>
      </c>
      <c r="BG22" s="238">
        <v>1.363801</v>
      </c>
      <c r="BH22" s="238">
        <v>1.404328</v>
      </c>
      <c r="BI22" s="238">
        <v>1.341777</v>
      </c>
      <c r="BJ22" s="238">
        <v>1.403513</v>
      </c>
      <c r="BK22" s="238">
        <v>1.353259</v>
      </c>
      <c r="BL22" s="238">
        <v>1.316057</v>
      </c>
      <c r="BM22" s="238">
        <v>1.414682</v>
      </c>
      <c r="BN22" s="238">
        <v>1.3624890000000001</v>
      </c>
      <c r="BO22" s="238">
        <v>1.392088</v>
      </c>
      <c r="BP22" s="238">
        <v>1.3688929999999999</v>
      </c>
      <c r="BQ22" s="238">
        <v>1.3668450000000001</v>
      </c>
      <c r="BR22" s="238">
        <v>1.4214610000000001</v>
      </c>
      <c r="BS22" s="238">
        <v>1.4045339999999999</v>
      </c>
      <c r="BT22" s="238">
        <v>1.443068</v>
      </c>
      <c r="BU22" s="238">
        <v>1.3784460000000001</v>
      </c>
      <c r="BV22" s="238">
        <v>1.4418880000000001</v>
      </c>
    </row>
    <row r="23" spans="1:74" ht="11.15" customHeight="1" x14ac:dyDescent="0.25">
      <c r="A23" s="72" t="s">
        <v>208</v>
      </c>
      <c r="B23" s="156" t="s">
        <v>159</v>
      </c>
      <c r="C23" s="54">
        <v>55.967287067000001</v>
      </c>
      <c r="D23" s="54">
        <v>45.124075752000003</v>
      </c>
      <c r="E23" s="54">
        <v>44.098063951999997</v>
      </c>
      <c r="F23" s="54">
        <v>33.429106109999999</v>
      </c>
      <c r="G23" s="54">
        <v>40.044650953999998</v>
      </c>
      <c r="H23" s="54">
        <v>44.296773299999998</v>
      </c>
      <c r="I23" s="54">
        <v>55.931744017</v>
      </c>
      <c r="J23" s="54">
        <v>52.431368259999999</v>
      </c>
      <c r="K23" s="54">
        <v>47.248680299999997</v>
      </c>
      <c r="L23" s="54">
        <v>37.522999136999999</v>
      </c>
      <c r="M23" s="54">
        <v>41.977307279999998</v>
      </c>
      <c r="N23" s="54">
        <v>40.533543770000001</v>
      </c>
      <c r="O23" s="54">
        <v>36.850536194</v>
      </c>
      <c r="P23" s="54">
        <v>32.100228151000003</v>
      </c>
      <c r="Q23" s="54">
        <v>29.024079498999999</v>
      </c>
      <c r="R23" s="54">
        <v>23.657855940000001</v>
      </c>
      <c r="S23" s="54">
        <v>26.819733824</v>
      </c>
      <c r="T23" s="54">
        <v>36.62371899</v>
      </c>
      <c r="U23" s="54">
        <v>49.820584994999997</v>
      </c>
      <c r="V23" s="54">
        <v>50.475072990999998</v>
      </c>
      <c r="W23" s="54">
        <v>38.713113839999998</v>
      </c>
      <c r="X23" s="54">
        <v>33.886113733000002</v>
      </c>
      <c r="Y23" s="54">
        <v>34.317226920000003</v>
      </c>
      <c r="Z23" s="54">
        <v>43.538584043</v>
      </c>
      <c r="AA23" s="54">
        <v>45.195620656999999</v>
      </c>
      <c r="AB23" s="54">
        <v>47.938272144000003</v>
      </c>
      <c r="AC23" s="54">
        <v>34.514421949999999</v>
      </c>
      <c r="AD23" s="54">
        <v>30.055889069999999</v>
      </c>
      <c r="AE23" s="54">
        <v>35.650509794999998</v>
      </c>
      <c r="AF23" s="54">
        <v>48.00179481</v>
      </c>
      <c r="AG23" s="54">
        <v>56.374830799000001</v>
      </c>
      <c r="AH23" s="54">
        <v>56.255825643000001</v>
      </c>
      <c r="AI23" s="54">
        <v>44.390239919999999</v>
      </c>
      <c r="AJ23" s="54">
        <v>35.615498178000003</v>
      </c>
      <c r="AK23" s="54">
        <v>32.84852643</v>
      </c>
      <c r="AL23" s="54">
        <v>34.593115822000001</v>
      </c>
      <c r="AM23" s="54">
        <v>48.628832000000003</v>
      </c>
      <c r="AN23" s="54">
        <v>39.803439003999998</v>
      </c>
      <c r="AO23" s="54">
        <v>34.223585468000003</v>
      </c>
      <c r="AP23" s="54">
        <v>30.73028115</v>
      </c>
      <c r="AQ23" s="54">
        <v>34.919641302000002</v>
      </c>
      <c r="AR23" s="54">
        <v>41.60754627</v>
      </c>
      <c r="AS23" s="54">
        <v>49.348352757000001</v>
      </c>
      <c r="AT23" s="54">
        <v>48.210799975999997</v>
      </c>
      <c r="AU23" s="54">
        <v>37.19624391</v>
      </c>
      <c r="AV23" s="54">
        <v>31.397284033999998</v>
      </c>
      <c r="AW23" s="54">
        <v>32.263737059999997</v>
      </c>
      <c r="AX23" s="54">
        <v>41.607973514000001</v>
      </c>
      <c r="AY23" s="54">
        <v>34.593724414</v>
      </c>
      <c r="AZ23" s="54">
        <v>26.724210855999999</v>
      </c>
      <c r="BA23" s="54">
        <v>28.465396568999999</v>
      </c>
      <c r="BB23" s="54">
        <v>22.638558</v>
      </c>
      <c r="BC23" s="54">
        <v>25.399975000000001</v>
      </c>
      <c r="BD23" s="54">
        <v>31.81897</v>
      </c>
      <c r="BE23" s="54">
        <v>44.183259999999997</v>
      </c>
      <c r="BF23" s="238">
        <v>42.068660000000001</v>
      </c>
      <c r="BG23" s="238">
        <v>32.406709999999997</v>
      </c>
      <c r="BH23" s="238">
        <v>24.81381</v>
      </c>
      <c r="BI23" s="238">
        <v>23.21321</v>
      </c>
      <c r="BJ23" s="238">
        <v>34.160209999999999</v>
      </c>
      <c r="BK23" s="238">
        <v>35.166350000000001</v>
      </c>
      <c r="BL23" s="238">
        <v>28.048719999999999</v>
      </c>
      <c r="BM23" s="238">
        <v>24.875160000000001</v>
      </c>
      <c r="BN23" s="238">
        <v>19.8489</v>
      </c>
      <c r="BO23" s="238">
        <v>25.428090000000001</v>
      </c>
      <c r="BP23" s="238">
        <v>33.815350000000002</v>
      </c>
      <c r="BQ23" s="238">
        <v>43.251010000000001</v>
      </c>
      <c r="BR23" s="238">
        <v>42.572429999999997</v>
      </c>
      <c r="BS23" s="238">
        <v>32.035969999999999</v>
      </c>
      <c r="BT23" s="238">
        <v>24.673369999999998</v>
      </c>
      <c r="BU23" s="238">
        <v>24.179510000000001</v>
      </c>
      <c r="BV23" s="238">
        <v>33.695720000000001</v>
      </c>
    </row>
    <row r="24" spans="1:74" ht="11.15" customHeight="1" x14ac:dyDescent="0.25">
      <c r="A24" s="75" t="s">
        <v>209</v>
      </c>
      <c r="B24" s="156" t="s">
        <v>181</v>
      </c>
      <c r="C24" s="54">
        <v>2.7167679869999999</v>
      </c>
      <c r="D24" s="54">
        <v>2.6830859999999999</v>
      </c>
      <c r="E24" s="54">
        <v>2.6941730169999998</v>
      </c>
      <c r="F24" s="54">
        <v>2.4035480100000002</v>
      </c>
      <c r="G24" s="54">
        <v>2.391622007</v>
      </c>
      <c r="H24" s="54">
        <v>2.3838240000000002</v>
      </c>
      <c r="I24" s="54">
        <v>2.3720230010000001</v>
      </c>
      <c r="J24" s="54">
        <v>2.392084992</v>
      </c>
      <c r="K24" s="54">
        <v>2.3952110100000001</v>
      </c>
      <c r="L24" s="54">
        <v>2.5005180010000001</v>
      </c>
      <c r="M24" s="54">
        <v>2.5048160099999999</v>
      </c>
      <c r="N24" s="54">
        <v>2.533540999</v>
      </c>
      <c r="O24" s="54">
        <v>2.4862049910000001</v>
      </c>
      <c r="P24" s="54">
        <v>2.4773609890000001</v>
      </c>
      <c r="Q24" s="54">
        <v>2.4111680029999998</v>
      </c>
      <c r="R24" s="54">
        <v>1.9042829999999999</v>
      </c>
      <c r="S24" s="54">
        <v>1.9088259919999999</v>
      </c>
      <c r="T24" s="54">
        <v>1.9661080200000001</v>
      </c>
      <c r="U24" s="54">
        <v>2.0130379789999999</v>
      </c>
      <c r="V24" s="54">
        <v>2.0494960249999998</v>
      </c>
      <c r="W24" s="54">
        <v>2.05676601</v>
      </c>
      <c r="X24" s="54">
        <v>2.3534500020000002</v>
      </c>
      <c r="Y24" s="54">
        <v>2.3891399999999998</v>
      </c>
      <c r="Z24" s="54">
        <v>2.4368160080000001</v>
      </c>
      <c r="AA24" s="54">
        <v>2.3226670020000002</v>
      </c>
      <c r="AB24" s="54">
        <v>2.2318820160000001</v>
      </c>
      <c r="AC24" s="54">
        <v>2.2971609769999999</v>
      </c>
      <c r="AD24" s="54">
        <v>2.1008389799999998</v>
      </c>
      <c r="AE24" s="54">
        <v>2.1047830059999999</v>
      </c>
      <c r="AF24" s="54">
        <v>2.1024399900000001</v>
      </c>
      <c r="AG24" s="54">
        <v>2.1731959760000001</v>
      </c>
      <c r="AH24" s="54">
        <v>2.1654930029999999</v>
      </c>
      <c r="AI24" s="54">
        <v>2.1605400000000001</v>
      </c>
      <c r="AJ24" s="54">
        <v>2.324740995</v>
      </c>
      <c r="AK24" s="54">
        <v>2.3371269899999998</v>
      </c>
      <c r="AL24" s="54">
        <v>2.335244012</v>
      </c>
      <c r="AM24" s="54">
        <v>2.2962190109999998</v>
      </c>
      <c r="AN24" s="54">
        <v>2.318130976</v>
      </c>
      <c r="AO24" s="54">
        <v>2.3115259739999998</v>
      </c>
      <c r="AP24" s="54">
        <v>2.2185499800000001</v>
      </c>
      <c r="AQ24" s="54">
        <v>2.2317579830000001</v>
      </c>
      <c r="AR24" s="54">
        <v>2.2451419800000001</v>
      </c>
      <c r="AS24" s="54">
        <v>2.1711149769999998</v>
      </c>
      <c r="AT24" s="54">
        <v>2.1591599819999998</v>
      </c>
      <c r="AU24" s="54">
        <v>2.16727698</v>
      </c>
      <c r="AV24" s="54">
        <v>2.1876190050000002</v>
      </c>
      <c r="AW24" s="54">
        <v>2.1956409899999998</v>
      </c>
      <c r="AX24" s="54">
        <v>2.1888169999999998</v>
      </c>
      <c r="AY24" s="54">
        <v>2.163749997</v>
      </c>
      <c r="AZ24" s="54">
        <v>2.1742859879999998</v>
      </c>
      <c r="BA24" s="54">
        <v>2.1579830050000002</v>
      </c>
      <c r="BB24" s="54">
        <v>1.83618999</v>
      </c>
      <c r="BC24" s="54">
        <v>1.81264691</v>
      </c>
      <c r="BD24" s="54">
        <v>1.818924</v>
      </c>
      <c r="BE24" s="54">
        <v>1.77862779</v>
      </c>
      <c r="BF24" s="238">
        <v>1.7887919999999999</v>
      </c>
      <c r="BG24" s="238">
        <v>1.8772979999999999</v>
      </c>
      <c r="BH24" s="238">
        <v>2.0322149999999999</v>
      </c>
      <c r="BI24" s="238">
        <v>2.1175190000000002</v>
      </c>
      <c r="BJ24" s="238">
        <v>2.0458829999999999</v>
      </c>
      <c r="BK24" s="238">
        <v>2.000766</v>
      </c>
      <c r="BL24" s="238">
        <v>2.236942</v>
      </c>
      <c r="BM24" s="238">
        <v>2.0215130000000001</v>
      </c>
      <c r="BN24" s="238">
        <v>1.7513890000000001</v>
      </c>
      <c r="BO24" s="238">
        <v>1.7207859999999999</v>
      </c>
      <c r="BP24" s="238">
        <v>1.7540519999999999</v>
      </c>
      <c r="BQ24" s="238">
        <v>1.7199059999999999</v>
      </c>
      <c r="BR24" s="238">
        <v>1.7433129999999999</v>
      </c>
      <c r="BS24" s="238">
        <v>1.845858</v>
      </c>
      <c r="BT24" s="238">
        <v>1.9951559999999999</v>
      </c>
      <c r="BU24" s="238">
        <v>2.077356</v>
      </c>
      <c r="BV24" s="238">
        <v>2.0004949999999999</v>
      </c>
    </row>
    <row r="25" spans="1:74" ht="11.15" customHeight="1" x14ac:dyDescent="0.25">
      <c r="A25" s="75" t="s">
        <v>210</v>
      </c>
      <c r="B25" s="156" t="s">
        <v>664</v>
      </c>
      <c r="C25" s="54">
        <v>0.110619997</v>
      </c>
      <c r="D25" s="54">
        <v>0.101557988</v>
      </c>
      <c r="E25" s="54">
        <v>0.107558003</v>
      </c>
      <c r="F25" s="54">
        <v>6.6704009999999994E-2</v>
      </c>
      <c r="G25" s="54">
        <v>6.3794001000000003E-2</v>
      </c>
      <c r="H25" s="54">
        <v>4.5470009999999998E-2</v>
      </c>
      <c r="I25" s="54">
        <v>4.8139992999999999E-2</v>
      </c>
      <c r="J25" s="54">
        <v>5.0665996999999997E-2</v>
      </c>
      <c r="K25" s="54">
        <v>5.4725009999999998E-2</v>
      </c>
      <c r="L25" s="54">
        <v>6.4883992000000001E-2</v>
      </c>
      <c r="M25" s="54">
        <v>7.6289010000000004E-2</v>
      </c>
      <c r="N25" s="54">
        <v>8.5529991999999999E-2</v>
      </c>
      <c r="O25" s="54">
        <v>0.102114992</v>
      </c>
      <c r="P25" s="54">
        <v>0.110552988</v>
      </c>
      <c r="Q25" s="54">
        <v>9.3244001000000007E-2</v>
      </c>
      <c r="R25" s="54">
        <v>4.6331009999999999E-2</v>
      </c>
      <c r="S25" s="54">
        <v>4.6728005000000003E-2</v>
      </c>
      <c r="T25" s="54">
        <v>4.9469010000000001E-2</v>
      </c>
      <c r="U25" s="54">
        <v>4.4257986999999999E-2</v>
      </c>
      <c r="V25" s="54">
        <v>4.8428013999999998E-2</v>
      </c>
      <c r="W25" s="54">
        <v>5.5808009999999998E-2</v>
      </c>
      <c r="X25" s="54">
        <v>5.3245011000000002E-2</v>
      </c>
      <c r="Y25" s="54">
        <v>6.0786E-2</v>
      </c>
      <c r="Z25" s="54">
        <v>8.2146000999999996E-2</v>
      </c>
      <c r="AA25" s="54">
        <v>8.4970008E-2</v>
      </c>
      <c r="AB25" s="54">
        <v>0.106174012</v>
      </c>
      <c r="AC25" s="54">
        <v>8.1337986000000001E-2</v>
      </c>
      <c r="AD25" s="54">
        <v>5.7108989999999998E-2</v>
      </c>
      <c r="AE25" s="54">
        <v>4.5430996000000001E-2</v>
      </c>
      <c r="AF25" s="54">
        <v>5.0007000000000003E-2</v>
      </c>
      <c r="AG25" s="54">
        <v>4.9395989000000001E-2</v>
      </c>
      <c r="AH25" s="54">
        <v>5.5241999999999999E-2</v>
      </c>
      <c r="AI25" s="54">
        <v>6.0617009999999999E-2</v>
      </c>
      <c r="AJ25" s="54">
        <v>7.0172995000000002E-2</v>
      </c>
      <c r="AK25" s="54">
        <v>7.6263990000000004E-2</v>
      </c>
      <c r="AL25" s="54">
        <v>7.3906015000000005E-2</v>
      </c>
      <c r="AM25" s="54">
        <v>9.2840009000000001E-2</v>
      </c>
      <c r="AN25" s="54">
        <v>8.7193988E-2</v>
      </c>
      <c r="AO25" s="54">
        <v>6.3791985999999995E-2</v>
      </c>
      <c r="AP25" s="54">
        <v>3.3498989999999999E-2</v>
      </c>
      <c r="AQ25" s="54">
        <v>4.2389989000000003E-2</v>
      </c>
      <c r="AR25" s="54">
        <v>6.6579990000000006E-2</v>
      </c>
      <c r="AS25" s="54">
        <v>5.9385987000000001E-2</v>
      </c>
      <c r="AT25" s="54">
        <v>5.9814996000000002E-2</v>
      </c>
      <c r="AU25" s="54">
        <v>5.8194990000000002E-2</v>
      </c>
      <c r="AV25" s="54">
        <v>7.4904990000000005E-2</v>
      </c>
      <c r="AW25" s="54">
        <v>7.8753989999999996E-2</v>
      </c>
      <c r="AX25" s="54">
        <v>8.2378005000000004E-2</v>
      </c>
      <c r="AY25" s="54">
        <v>8.2730010000000007E-2</v>
      </c>
      <c r="AZ25" s="54">
        <v>7.7818999999999999E-2</v>
      </c>
      <c r="BA25" s="54">
        <v>7.0946011000000003E-2</v>
      </c>
      <c r="BB25" s="54">
        <v>4.2552E-2</v>
      </c>
      <c r="BC25" s="54">
        <v>5.2669399999999998E-2</v>
      </c>
      <c r="BD25" s="54">
        <v>5.2641E-2</v>
      </c>
      <c r="BE25" s="54">
        <v>4.68685E-2</v>
      </c>
      <c r="BF25" s="238">
        <v>4.6700100000000001E-2</v>
      </c>
      <c r="BG25" s="238">
        <v>4.5546099999999999E-2</v>
      </c>
      <c r="BH25" s="238">
        <v>6.2116999999999999E-2</v>
      </c>
      <c r="BI25" s="238">
        <v>7.27719E-2</v>
      </c>
      <c r="BJ25" s="238">
        <v>9.0798599999999993E-2</v>
      </c>
      <c r="BK25" s="238">
        <v>0.1113345</v>
      </c>
      <c r="BL25" s="238">
        <v>0.1080612</v>
      </c>
      <c r="BM25" s="238">
        <v>9.7579799999999994E-2</v>
      </c>
      <c r="BN25" s="238">
        <v>5.2531399999999999E-2</v>
      </c>
      <c r="BO25" s="238">
        <v>5.1236799999999999E-2</v>
      </c>
      <c r="BP25" s="238">
        <v>5.5034399999999997E-2</v>
      </c>
      <c r="BQ25" s="238">
        <v>5.0956599999999998E-2</v>
      </c>
      <c r="BR25" s="238">
        <v>5.0769500000000002E-2</v>
      </c>
      <c r="BS25" s="238">
        <v>4.9841799999999999E-2</v>
      </c>
      <c r="BT25" s="238">
        <v>6.5922099999999997E-2</v>
      </c>
      <c r="BU25" s="238">
        <v>7.63934E-2</v>
      </c>
      <c r="BV25" s="238">
        <v>9.4065399999999993E-2</v>
      </c>
    </row>
    <row r="26" spans="1:74" ht="11.15" customHeight="1" x14ac:dyDescent="0.25">
      <c r="A26" s="75" t="s">
        <v>211</v>
      </c>
      <c r="B26" s="156" t="s">
        <v>665</v>
      </c>
      <c r="C26" s="54">
        <v>2.6061479900000002</v>
      </c>
      <c r="D26" s="54">
        <v>2.5815280120000001</v>
      </c>
      <c r="E26" s="54">
        <v>2.5866150139999999</v>
      </c>
      <c r="F26" s="54">
        <v>2.3368440000000001</v>
      </c>
      <c r="G26" s="54">
        <v>2.3278280059999998</v>
      </c>
      <c r="H26" s="54">
        <v>2.3383539899999999</v>
      </c>
      <c r="I26" s="54">
        <v>2.3238830080000001</v>
      </c>
      <c r="J26" s="54">
        <v>2.3414189950000002</v>
      </c>
      <c r="K26" s="54">
        <v>2.3404859999999998</v>
      </c>
      <c r="L26" s="54">
        <v>2.4356340090000002</v>
      </c>
      <c r="M26" s="54">
        <v>2.4285269999999999</v>
      </c>
      <c r="N26" s="54">
        <v>2.4480110069999999</v>
      </c>
      <c r="O26" s="54">
        <v>2.384089999</v>
      </c>
      <c r="P26" s="54">
        <v>2.3668080009999999</v>
      </c>
      <c r="Q26" s="54">
        <v>2.3179240019999998</v>
      </c>
      <c r="R26" s="54">
        <v>1.8579519900000001</v>
      </c>
      <c r="S26" s="54">
        <v>1.8620979870000001</v>
      </c>
      <c r="T26" s="54">
        <v>1.9166390099999999</v>
      </c>
      <c r="U26" s="54">
        <v>1.968779992</v>
      </c>
      <c r="V26" s="54">
        <v>2.0010680110000001</v>
      </c>
      <c r="W26" s="54">
        <v>2.0009579999999998</v>
      </c>
      <c r="X26" s="54">
        <v>2.3002049910000002</v>
      </c>
      <c r="Y26" s="54">
        <v>2.328354</v>
      </c>
      <c r="Z26" s="54">
        <v>2.3546700070000002</v>
      </c>
      <c r="AA26" s="54">
        <v>2.2376969940000002</v>
      </c>
      <c r="AB26" s="54">
        <v>2.1257080039999998</v>
      </c>
      <c r="AC26" s="54">
        <v>2.215822991</v>
      </c>
      <c r="AD26" s="54">
        <v>2.0437299900000001</v>
      </c>
      <c r="AE26" s="54">
        <v>2.05935201</v>
      </c>
      <c r="AF26" s="54">
        <v>2.0524329899999998</v>
      </c>
      <c r="AG26" s="54">
        <v>2.1237999869999999</v>
      </c>
      <c r="AH26" s="54">
        <v>2.1102510030000001</v>
      </c>
      <c r="AI26" s="54">
        <v>2.09992299</v>
      </c>
      <c r="AJ26" s="54">
        <v>2.2545679999999999</v>
      </c>
      <c r="AK26" s="54">
        <v>2.2608630000000001</v>
      </c>
      <c r="AL26" s="54">
        <v>2.261337997</v>
      </c>
      <c r="AM26" s="54">
        <v>2.2033790020000001</v>
      </c>
      <c r="AN26" s="54">
        <v>2.2309369879999998</v>
      </c>
      <c r="AO26" s="54">
        <v>2.2477339879999998</v>
      </c>
      <c r="AP26" s="54">
        <v>2.1850509900000001</v>
      </c>
      <c r="AQ26" s="54">
        <v>2.1893679939999999</v>
      </c>
      <c r="AR26" s="54">
        <v>2.1785619899999999</v>
      </c>
      <c r="AS26" s="54">
        <v>2.11172899</v>
      </c>
      <c r="AT26" s="54">
        <v>2.0993449860000002</v>
      </c>
      <c r="AU26" s="54">
        <v>2.10908199</v>
      </c>
      <c r="AV26" s="54">
        <v>2.1127140149999999</v>
      </c>
      <c r="AW26" s="54">
        <v>2.1168870000000002</v>
      </c>
      <c r="AX26" s="54">
        <v>2.106438995</v>
      </c>
      <c r="AY26" s="54">
        <v>2.0810199869999999</v>
      </c>
      <c r="AZ26" s="54">
        <v>2.096466988</v>
      </c>
      <c r="BA26" s="54">
        <v>2.087036994</v>
      </c>
      <c r="BB26" s="54">
        <v>1.7936379899999999</v>
      </c>
      <c r="BC26" s="54">
        <v>1.7599776</v>
      </c>
      <c r="BD26" s="54">
        <v>1.766283</v>
      </c>
      <c r="BE26" s="54">
        <v>1.7317591999999999</v>
      </c>
      <c r="BF26" s="238">
        <v>1.742092</v>
      </c>
      <c r="BG26" s="238">
        <v>1.831752</v>
      </c>
      <c r="BH26" s="238">
        <v>1.9700979999999999</v>
      </c>
      <c r="BI26" s="238">
        <v>2.0447470000000001</v>
      </c>
      <c r="BJ26" s="238">
        <v>1.955085</v>
      </c>
      <c r="BK26" s="238">
        <v>1.889432</v>
      </c>
      <c r="BL26" s="238">
        <v>2.1288809999999998</v>
      </c>
      <c r="BM26" s="238">
        <v>1.9239329999999999</v>
      </c>
      <c r="BN26" s="238">
        <v>1.698858</v>
      </c>
      <c r="BO26" s="238">
        <v>1.6695489999999999</v>
      </c>
      <c r="BP26" s="238">
        <v>1.6990179999999999</v>
      </c>
      <c r="BQ26" s="238">
        <v>1.668949</v>
      </c>
      <c r="BR26" s="238">
        <v>1.6925429999999999</v>
      </c>
      <c r="BS26" s="238">
        <v>1.7960160000000001</v>
      </c>
      <c r="BT26" s="238">
        <v>1.9292339999999999</v>
      </c>
      <c r="BU26" s="238">
        <v>2.0009619999999999</v>
      </c>
      <c r="BV26" s="238">
        <v>1.9064300000000001</v>
      </c>
    </row>
    <row r="27" spans="1:74" ht="11.15" customHeight="1" x14ac:dyDescent="0.25">
      <c r="A27" s="75" t="s">
        <v>212</v>
      </c>
      <c r="B27" s="156" t="s">
        <v>436</v>
      </c>
      <c r="C27" s="54">
        <v>60.198764064999999</v>
      </c>
      <c r="D27" s="54">
        <v>49.199763760000003</v>
      </c>
      <c r="E27" s="54">
        <v>48.347844962000003</v>
      </c>
      <c r="F27" s="54">
        <v>37.282224120000002</v>
      </c>
      <c r="G27" s="54">
        <v>44.060165955999999</v>
      </c>
      <c r="H27" s="54">
        <v>48.267030300000002</v>
      </c>
      <c r="I27" s="54">
        <v>59.801968033000001</v>
      </c>
      <c r="J27" s="54">
        <v>56.310744251000003</v>
      </c>
      <c r="K27" s="54">
        <v>51.113288310000002</v>
      </c>
      <c r="L27" s="54">
        <v>41.517648131999998</v>
      </c>
      <c r="M27" s="54">
        <v>45.869143289999997</v>
      </c>
      <c r="N27" s="54">
        <v>44.574784772999998</v>
      </c>
      <c r="O27" s="54">
        <v>40.771261193999997</v>
      </c>
      <c r="P27" s="54">
        <v>36.011703142999998</v>
      </c>
      <c r="Q27" s="54">
        <v>32.842827487999998</v>
      </c>
      <c r="R27" s="54">
        <v>26.754132930000001</v>
      </c>
      <c r="S27" s="54">
        <v>29.783501813000001</v>
      </c>
      <c r="T27" s="54">
        <v>39.797904000000003</v>
      </c>
      <c r="U27" s="54">
        <v>52.852355979000002</v>
      </c>
      <c r="V27" s="54">
        <v>53.610339025000002</v>
      </c>
      <c r="W27" s="54">
        <v>41.827720859999999</v>
      </c>
      <c r="X27" s="54">
        <v>37.392535729999999</v>
      </c>
      <c r="Y27" s="54">
        <v>37.873816920000003</v>
      </c>
      <c r="Z27" s="54">
        <v>47.175003052000001</v>
      </c>
      <c r="AA27" s="54">
        <v>49.009761674000003</v>
      </c>
      <c r="AB27" s="54">
        <v>51.520742167999998</v>
      </c>
      <c r="AC27" s="54">
        <v>38.330783930999999</v>
      </c>
      <c r="AD27" s="54">
        <v>33.633784050000003</v>
      </c>
      <c r="AE27" s="54">
        <v>39.281848803000003</v>
      </c>
      <c r="AF27" s="54">
        <v>51.589706790000001</v>
      </c>
      <c r="AG27" s="54">
        <v>60.022262775000002</v>
      </c>
      <c r="AH27" s="54">
        <v>59.903693634</v>
      </c>
      <c r="AI27" s="54">
        <v>47.960249910000002</v>
      </c>
      <c r="AJ27" s="54">
        <v>39.435283179000002</v>
      </c>
      <c r="AK27" s="54">
        <v>36.623472419999999</v>
      </c>
      <c r="AL27" s="54">
        <v>38.367695847999997</v>
      </c>
      <c r="AM27" s="54">
        <v>52.357412025000002</v>
      </c>
      <c r="AN27" s="54">
        <v>43.430347968</v>
      </c>
      <c r="AO27" s="54">
        <v>37.946834453999998</v>
      </c>
      <c r="AP27" s="54">
        <v>34.267154130000002</v>
      </c>
      <c r="AQ27" s="54">
        <v>38.500642292999999</v>
      </c>
      <c r="AR27" s="54">
        <v>45.133863239999997</v>
      </c>
      <c r="AS27" s="54">
        <v>52.853915743999998</v>
      </c>
      <c r="AT27" s="54">
        <v>51.704407967999998</v>
      </c>
      <c r="AU27" s="54">
        <v>40.626971879999999</v>
      </c>
      <c r="AV27" s="54">
        <v>34.957433029999997</v>
      </c>
      <c r="AW27" s="54">
        <v>35.74708605</v>
      </c>
      <c r="AX27" s="54">
        <v>45.111855525999999</v>
      </c>
      <c r="AY27" s="54">
        <v>38.111880407000001</v>
      </c>
      <c r="AZ27" s="54">
        <v>30.164084832</v>
      </c>
      <c r="BA27" s="54">
        <v>32.028663576</v>
      </c>
      <c r="BB27" s="54">
        <v>25.787541990000001</v>
      </c>
      <c r="BC27" s="54">
        <v>28.560371709999998</v>
      </c>
      <c r="BD27" s="54">
        <v>34.967745000000001</v>
      </c>
      <c r="BE27" s="54">
        <v>47.285480790000001</v>
      </c>
      <c r="BF27" s="238">
        <v>45.235860000000002</v>
      </c>
      <c r="BG27" s="238">
        <v>35.64781</v>
      </c>
      <c r="BH27" s="238">
        <v>28.250360000000001</v>
      </c>
      <c r="BI27" s="238">
        <v>26.672499999999999</v>
      </c>
      <c r="BJ27" s="238">
        <v>37.6096</v>
      </c>
      <c r="BK27" s="238">
        <v>38.520380000000003</v>
      </c>
      <c r="BL27" s="238">
        <v>31.60172</v>
      </c>
      <c r="BM27" s="238">
        <v>28.311350000000001</v>
      </c>
      <c r="BN27" s="238">
        <v>22.962779999999999</v>
      </c>
      <c r="BO27" s="238">
        <v>28.540970000000002</v>
      </c>
      <c r="BP27" s="238">
        <v>36.938290000000002</v>
      </c>
      <c r="BQ27" s="238">
        <v>46.337760000000003</v>
      </c>
      <c r="BR27" s="238">
        <v>45.737209999999997</v>
      </c>
      <c r="BS27" s="238">
        <v>35.286360000000002</v>
      </c>
      <c r="BT27" s="238">
        <v>28.11159</v>
      </c>
      <c r="BU27" s="238">
        <v>27.63531</v>
      </c>
      <c r="BV27" s="238">
        <v>37.138109999999998</v>
      </c>
    </row>
    <row r="28" spans="1:74" ht="11.15" customHeight="1" x14ac:dyDescent="0.25">
      <c r="A28" s="72"/>
      <c r="B28" s="76"/>
      <c r="C28" s="211"/>
      <c r="D28" s="211"/>
      <c r="E28" s="211"/>
      <c r="F28" s="211"/>
      <c r="G28" s="211"/>
      <c r="H28" s="211"/>
      <c r="I28" s="211"/>
      <c r="J28" s="211"/>
      <c r="K28" s="211"/>
      <c r="L28" s="211"/>
      <c r="M28" s="211"/>
      <c r="N28" s="211"/>
      <c r="O28" s="211"/>
      <c r="P28" s="211"/>
      <c r="Q28" s="211"/>
      <c r="R28" s="211"/>
      <c r="S28" s="211"/>
      <c r="T28" s="211"/>
      <c r="U28" s="211"/>
      <c r="V28" s="211"/>
      <c r="W28" s="211"/>
      <c r="X28" s="211"/>
      <c r="Y28" s="211"/>
      <c r="Z28" s="211"/>
      <c r="AA28" s="211"/>
      <c r="AB28" s="211"/>
      <c r="AC28" s="211"/>
      <c r="AD28" s="211"/>
      <c r="AE28" s="211"/>
      <c r="AF28" s="211"/>
      <c r="AG28" s="211"/>
      <c r="AH28" s="211"/>
      <c r="AI28" s="211"/>
      <c r="AJ28" s="211"/>
      <c r="AK28" s="211"/>
      <c r="AL28" s="211"/>
      <c r="AM28" s="211"/>
      <c r="AN28" s="211"/>
      <c r="AO28" s="211"/>
      <c r="AP28" s="211"/>
      <c r="AQ28" s="211"/>
      <c r="AR28" s="211"/>
      <c r="AS28" s="211"/>
      <c r="AT28" s="211"/>
      <c r="AU28" s="211"/>
      <c r="AV28" s="211"/>
      <c r="AW28" s="211"/>
      <c r="AX28" s="211"/>
      <c r="AY28" s="211"/>
      <c r="AZ28" s="211"/>
      <c r="BA28" s="211"/>
      <c r="BB28" s="211"/>
      <c r="BC28" s="211"/>
      <c r="BD28" s="211"/>
      <c r="BE28" s="211"/>
      <c r="BF28" s="277"/>
      <c r="BG28" s="277"/>
      <c r="BH28" s="277"/>
      <c r="BI28" s="277"/>
      <c r="BJ28" s="277"/>
      <c r="BK28" s="277"/>
      <c r="BL28" s="277"/>
      <c r="BM28" s="277"/>
      <c r="BN28" s="277"/>
      <c r="BO28" s="277"/>
      <c r="BP28" s="277"/>
      <c r="BQ28" s="277"/>
      <c r="BR28" s="277"/>
      <c r="BS28" s="277"/>
      <c r="BT28" s="277"/>
      <c r="BU28" s="277"/>
      <c r="BV28" s="277"/>
    </row>
    <row r="29" spans="1:74" ht="11.15" customHeight="1" x14ac:dyDescent="0.25">
      <c r="A29" s="75" t="s">
        <v>213</v>
      </c>
      <c r="B29" s="76" t="s">
        <v>160</v>
      </c>
      <c r="C29" s="54">
        <v>1.941812949</v>
      </c>
      <c r="D29" s="54">
        <v>1.9776112480000001</v>
      </c>
      <c r="E29" s="54">
        <v>0.92276508999999995</v>
      </c>
      <c r="F29" s="54">
        <v>6.5354064200000002</v>
      </c>
      <c r="G29" s="54">
        <v>0.60143062000000003</v>
      </c>
      <c r="H29" s="54">
        <v>-8.1691849999999996E-2</v>
      </c>
      <c r="I29" s="54">
        <v>-0.74159775800000005</v>
      </c>
      <c r="J29" s="54">
        <v>-8.7454265000000003E-2</v>
      </c>
      <c r="K29" s="54">
        <v>-0.94374382999999995</v>
      </c>
      <c r="L29" s="54">
        <v>0.89479660800000005</v>
      </c>
      <c r="M29" s="54">
        <v>-2.7976505</v>
      </c>
      <c r="N29" s="54">
        <v>-2.9832376979999999</v>
      </c>
      <c r="O29" s="54">
        <v>3.9386758049999999</v>
      </c>
      <c r="P29" s="54">
        <v>0.56437685699999995</v>
      </c>
      <c r="Q29" s="54">
        <v>2.3848065169999999</v>
      </c>
      <c r="R29" s="54">
        <v>1.1241030599999999</v>
      </c>
      <c r="S29" s="54">
        <v>1.305503195</v>
      </c>
      <c r="T29" s="54">
        <v>1.7993450099999999</v>
      </c>
      <c r="U29" s="54">
        <v>0.81332202600000003</v>
      </c>
      <c r="V29" s="54">
        <v>-0.18510802400000001</v>
      </c>
      <c r="W29" s="54">
        <v>1.1659421299999999</v>
      </c>
      <c r="X29" s="54">
        <v>0.17794426699999999</v>
      </c>
      <c r="Y29" s="54">
        <v>-0.74769890999999999</v>
      </c>
      <c r="Z29" s="54">
        <v>-4.5167360580000002</v>
      </c>
      <c r="AA29" s="54">
        <v>4.4992893260000004</v>
      </c>
      <c r="AB29" s="54">
        <v>-1.3014311759999999</v>
      </c>
      <c r="AC29" s="54">
        <v>4.0366260839999999</v>
      </c>
      <c r="AD29" s="54">
        <v>-0.10208404</v>
      </c>
      <c r="AE29" s="54">
        <v>0.48288019100000001</v>
      </c>
      <c r="AF29" s="54">
        <v>-0.11052178999999999</v>
      </c>
      <c r="AG29" s="54">
        <v>-2.0979235329999999</v>
      </c>
      <c r="AH29" s="54">
        <v>-1.514419384</v>
      </c>
      <c r="AI29" s="54">
        <v>1.12339334</v>
      </c>
      <c r="AJ29" s="54">
        <v>-1.0104459290000001</v>
      </c>
      <c r="AK29" s="54">
        <v>-0.65544316999999996</v>
      </c>
      <c r="AL29" s="54">
        <v>1.6492904020000001</v>
      </c>
      <c r="AM29" s="54">
        <v>-0.28903202500000003</v>
      </c>
      <c r="AN29" s="54">
        <v>0.357700032</v>
      </c>
      <c r="AO29" s="54">
        <v>1.945877546</v>
      </c>
      <c r="AP29" s="54">
        <v>1.2298048699999999</v>
      </c>
      <c r="AQ29" s="54">
        <v>2.8070297069999999</v>
      </c>
      <c r="AR29" s="54">
        <v>2.8175547600000002</v>
      </c>
      <c r="AS29" s="54">
        <v>-0.14214374399999999</v>
      </c>
      <c r="AT29" s="54">
        <v>0.597318032</v>
      </c>
      <c r="AU29" s="54">
        <v>1.80468012</v>
      </c>
      <c r="AV29" s="54">
        <v>3.6573429700000002</v>
      </c>
      <c r="AW29" s="54">
        <v>1.79221695</v>
      </c>
      <c r="AX29" s="54">
        <v>-0.80362252599999995</v>
      </c>
      <c r="AY29" s="54">
        <v>2.7292452596999999</v>
      </c>
      <c r="AZ29" s="54">
        <v>1.6863238347</v>
      </c>
      <c r="BA29" s="54">
        <v>2.8780570907</v>
      </c>
      <c r="BB29" s="54">
        <v>7.1706019767000004</v>
      </c>
      <c r="BC29" s="54">
        <v>4.8687934566999997</v>
      </c>
      <c r="BD29" s="54">
        <v>0.70809356667000001</v>
      </c>
      <c r="BE29" s="54">
        <v>5.9176666687000003E-5</v>
      </c>
      <c r="BF29" s="238">
        <v>0</v>
      </c>
      <c r="BG29" s="238">
        <v>0</v>
      </c>
      <c r="BH29" s="238">
        <v>0</v>
      </c>
      <c r="BI29" s="238">
        <v>0</v>
      </c>
      <c r="BJ29" s="238">
        <v>0</v>
      </c>
      <c r="BK29" s="238">
        <v>0</v>
      </c>
      <c r="BL29" s="238">
        <v>0</v>
      </c>
      <c r="BM29" s="238">
        <v>0</v>
      </c>
      <c r="BN29" s="238">
        <v>0</v>
      </c>
      <c r="BO29" s="238">
        <v>0</v>
      </c>
      <c r="BP29" s="238">
        <v>0</v>
      </c>
      <c r="BQ29" s="238">
        <v>0</v>
      </c>
      <c r="BR29" s="238">
        <v>0</v>
      </c>
      <c r="BS29" s="238">
        <v>0</v>
      </c>
      <c r="BT29" s="238">
        <v>0</v>
      </c>
      <c r="BU29" s="238">
        <v>0</v>
      </c>
      <c r="BV29" s="238">
        <v>0</v>
      </c>
    </row>
    <row r="30" spans="1:74" ht="11.15" customHeight="1" x14ac:dyDescent="0.25">
      <c r="A30" s="75"/>
      <c r="B30" s="76"/>
      <c r="C30" s="211"/>
      <c r="D30" s="211"/>
      <c r="E30" s="211"/>
      <c r="F30" s="211"/>
      <c r="G30" s="211"/>
      <c r="H30" s="211"/>
      <c r="I30" s="211"/>
      <c r="J30" s="211"/>
      <c r="K30" s="211"/>
      <c r="L30" s="211"/>
      <c r="M30" s="211"/>
      <c r="N30" s="211"/>
      <c r="O30" s="211"/>
      <c r="P30" s="211"/>
      <c r="Q30" s="211"/>
      <c r="R30" s="211"/>
      <c r="S30" s="211"/>
      <c r="T30" s="211"/>
      <c r="U30" s="211"/>
      <c r="V30" s="211"/>
      <c r="W30" s="211"/>
      <c r="X30" s="211"/>
      <c r="Y30" s="211"/>
      <c r="Z30" s="211"/>
      <c r="AA30" s="211"/>
      <c r="AB30" s="211"/>
      <c r="AC30" s="211"/>
      <c r="AD30" s="211"/>
      <c r="AE30" s="211"/>
      <c r="AF30" s="211"/>
      <c r="AG30" s="211"/>
      <c r="AH30" s="211"/>
      <c r="AI30" s="211"/>
      <c r="AJ30" s="211"/>
      <c r="AK30" s="211"/>
      <c r="AL30" s="211"/>
      <c r="AM30" s="211"/>
      <c r="AN30" s="211"/>
      <c r="AO30" s="211"/>
      <c r="AP30" s="211"/>
      <c r="AQ30" s="211"/>
      <c r="AR30" s="211"/>
      <c r="AS30" s="211"/>
      <c r="AT30" s="211"/>
      <c r="AU30" s="211"/>
      <c r="AV30" s="211"/>
      <c r="AW30" s="211"/>
      <c r="AX30" s="211"/>
      <c r="AY30" s="211"/>
      <c r="AZ30" s="211"/>
      <c r="BA30" s="211"/>
      <c r="BB30" s="211"/>
      <c r="BC30" s="211"/>
      <c r="BD30" s="211"/>
      <c r="BE30" s="211"/>
      <c r="BF30" s="277"/>
      <c r="BG30" s="277"/>
      <c r="BH30" s="277"/>
      <c r="BI30" s="277"/>
      <c r="BJ30" s="277"/>
      <c r="BK30" s="277"/>
      <c r="BL30" s="277"/>
      <c r="BM30" s="277"/>
      <c r="BN30" s="277"/>
      <c r="BO30" s="277"/>
      <c r="BP30" s="277"/>
      <c r="BQ30" s="277"/>
      <c r="BR30" s="277"/>
      <c r="BS30" s="277"/>
      <c r="BT30" s="277"/>
      <c r="BU30" s="277"/>
      <c r="BV30" s="277"/>
    </row>
    <row r="31" spans="1:74" ht="11.15" customHeight="1" x14ac:dyDescent="0.25">
      <c r="A31" s="75"/>
      <c r="B31" s="73" t="s">
        <v>660</v>
      </c>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78"/>
      <c r="AZ31" s="78"/>
      <c r="BA31" s="78"/>
      <c r="BB31" s="78"/>
      <c r="BC31" s="78"/>
      <c r="BD31" s="78"/>
      <c r="BE31" s="78"/>
      <c r="BF31" s="278"/>
      <c r="BG31" s="278"/>
      <c r="BH31" s="278"/>
      <c r="BI31" s="278"/>
      <c r="BJ31" s="278"/>
      <c r="BK31" s="278"/>
      <c r="BL31" s="278"/>
      <c r="BM31" s="278"/>
      <c r="BN31" s="278"/>
      <c r="BO31" s="278"/>
      <c r="BP31" s="278"/>
      <c r="BQ31" s="278"/>
      <c r="BR31" s="278"/>
      <c r="BS31" s="278"/>
      <c r="BT31" s="278"/>
      <c r="BU31" s="278"/>
      <c r="BV31" s="278"/>
    </row>
    <row r="32" spans="1:74" ht="11.15" customHeight="1" x14ac:dyDescent="0.25">
      <c r="A32" s="75" t="s">
        <v>596</v>
      </c>
      <c r="B32" s="156" t="s">
        <v>180</v>
      </c>
      <c r="C32" s="54">
        <v>21.390999999999998</v>
      </c>
      <c r="D32" s="54">
        <v>23.550999999999998</v>
      </c>
      <c r="E32" s="54">
        <v>24.160320939999998</v>
      </c>
      <c r="F32" s="54">
        <v>22.766764389999999</v>
      </c>
      <c r="G32" s="54">
        <v>24.273466809999999</v>
      </c>
      <c r="H32" s="54">
        <v>24.52893736</v>
      </c>
      <c r="I32" s="54">
        <v>25.239933099999998</v>
      </c>
      <c r="J32" s="54">
        <v>26.440583100000001</v>
      </c>
      <c r="K32" s="54">
        <v>27.713936619999998</v>
      </c>
      <c r="L32" s="54">
        <v>29.683237869999999</v>
      </c>
      <c r="M32" s="54">
        <v>30.717214089999999</v>
      </c>
      <c r="N32" s="54">
        <v>31.32</v>
      </c>
      <c r="O32" s="54">
        <v>31.382000000000001</v>
      </c>
      <c r="P32" s="54">
        <v>31.803000000000001</v>
      </c>
      <c r="Q32" s="54">
        <v>30.829000000000001</v>
      </c>
      <c r="R32" s="54">
        <v>31.167999999999999</v>
      </c>
      <c r="S32" s="54">
        <v>31.521999999999998</v>
      </c>
      <c r="T32" s="54">
        <v>29.51</v>
      </c>
      <c r="U32" s="54">
        <v>27.716000000000001</v>
      </c>
      <c r="V32" s="54">
        <v>27.138000000000002</v>
      </c>
      <c r="W32" s="54">
        <v>25.536840000000002</v>
      </c>
      <c r="X32" s="54">
        <v>25.02535</v>
      </c>
      <c r="Y32" s="54">
        <v>24.151730000000001</v>
      </c>
      <c r="Z32" s="54">
        <v>23.64</v>
      </c>
      <c r="AA32" s="54">
        <v>21.804819999999999</v>
      </c>
      <c r="AB32" s="54">
        <v>22.681560000000001</v>
      </c>
      <c r="AC32" s="54">
        <v>22.628799999999998</v>
      </c>
      <c r="AD32" s="54">
        <v>22.532039999999999</v>
      </c>
      <c r="AE32" s="54">
        <v>22.443670000000001</v>
      </c>
      <c r="AF32" s="54">
        <v>22.360939999999999</v>
      </c>
      <c r="AG32" s="54">
        <v>21.420069999999999</v>
      </c>
      <c r="AH32" s="54">
        <v>19.98582</v>
      </c>
      <c r="AI32" s="54">
        <v>19.04241</v>
      </c>
      <c r="AJ32" s="54">
        <v>19.02638</v>
      </c>
      <c r="AK32" s="54">
        <v>19.021519999999999</v>
      </c>
      <c r="AL32" s="54">
        <v>19.013000000000002</v>
      </c>
      <c r="AM32" s="54">
        <v>19.803999999999998</v>
      </c>
      <c r="AN32" s="54">
        <v>20.937999999999999</v>
      </c>
      <c r="AO32" s="54">
        <v>20.952999999999999</v>
      </c>
      <c r="AP32" s="54">
        <v>20.952000000000002</v>
      </c>
      <c r="AQ32" s="54">
        <v>20.934000000000001</v>
      </c>
      <c r="AR32" s="54">
        <v>20.927</v>
      </c>
      <c r="AS32" s="54">
        <v>19.959</v>
      </c>
      <c r="AT32" s="54">
        <v>18.506</v>
      </c>
      <c r="AU32" s="54">
        <v>17.515000000000001</v>
      </c>
      <c r="AV32" s="54">
        <v>17.613</v>
      </c>
      <c r="AW32" s="54">
        <v>17.704000000000001</v>
      </c>
      <c r="AX32" s="54">
        <v>17.77</v>
      </c>
      <c r="AY32" s="54">
        <v>18.588000000000001</v>
      </c>
      <c r="AZ32" s="54">
        <v>19.728000000000002</v>
      </c>
      <c r="BA32" s="54">
        <v>19.753</v>
      </c>
      <c r="BB32" s="54">
        <v>19.75</v>
      </c>
      <c r="BC32" s="54">
        <v>19.747</v>
      </c>
      <c r="BD32" s="54">
        <v>19.745000000000001</v>
      </c>
      <c r="BE32" s="54">
        <v>18.770710000000001</v>
      </c>
      <c r="BF32" s="238">
        <v>17.289159999999999</v>
      </c>
      <c r="BG32" s="238">
        <v>16.287859999999998</v>
      </c>
      <c r="BH32" s="238">
        <v>16.311859999999999</v>
      </c>
      <c r="BI32" s="238">
        <v>16.323070000000001</v>
      </c>
      <c r="BJ32" s="238">
        <v>16.311489999999999</v>
      </c>
      <c r="BK32" s="238">
        <v>16.978649999999998</v>
      </c>
      <c r="BL32" s="238">
        <v>18.016249999999999</v>
      </c>
      <c r="BM32" s="238">
        <v>17.970800000000001</v>
      </c>
      <c r="BN32" s="238">
        <v>17.89198</v>
      </c>
      <c r="BO32" s="238">
        <v>17.823810000000002</v>
      </c>
      <c r="BP32" s="238">
        <v>17.754370000000002</v>
      </c>
      <c r="BQ32" s="238">
        <v>16.732880000000002</v>
      </c>
      <c r="BR32" s="238">
        <v>15.20993</v>
      </c>
      <c r="BS32" s="238">
        <v>14.16916</v>
      </c>
      <c r="BT32" s="238">
        <v>14.160629999999999</v>
      </c>
      <c r="BU32" s="238">
        <v>14.14608</v>
      </c>
      <c r="BV32" s="238">
        <v>14.118740000000001</v>
      </c>
    </row>
    <row r="33" spans="1:74" ht="11.15" customHeight="1" x14ac:dyDescent="0.25">
      <c r="A33" s="75" t="s">
        <v>597</v>
      </c>
      <c r="B33" s="156" t="s">
        <v>88</v>
      </c>
      <c r="C33" s="54">
        <v>104.37176100000001</v>
      </c>
      <c r="D33" s="54">
        <v>103.779725</v>
      </c>
      <c r="E33" s="54">
        <v>101.989847</v>
      </c>
      <c r="F33" s="54">
        <v>113.271682</v>
      </c>
      <c r="G33" s="54">
        <v>121.041225</v>
      </c>
      <c r="H33" s="54">
        <v>122.357501</v>
      </c>
      <c r="I33" s="54">
        <v>116.270848</v>
      </c>
      <c r="J33" s="54">
        <v>116.00446599999999</v>
      </c>
      <c r="K33" s="54">
        <v>116.47823</v>
      </c>
      <c r="L33" s="54">
        <v>124.421193</v>
      </c>
      <c r="M33" s="54">
        <v>128.20353499999999</v>
      </c>
      <c r="N33" s="54">
        <v>133.93983600000001</v>
      </c>
      <c r="O33" s="54">
        <v>139.81918099999999</v>
      </c>
      <c r="P33" s="54">
        <v>144.64412200000001</v>
      </c>
      <c r="Q33" s="54">
        <v>150.413499</v>
      </c>
      <c r="R33" s="54">
        <v>156.87158299999999</v>
      </c>
      <c r="S33" s="54">
        <v>159.011494</v>
      </c>
      <c r="T33" s="54">
        <v>155.18859499999999</v>
      </c>
      <c r="U33" s="54">
        <v>142.35613699999999</v>
      </c>
      <c r="V33" s="54">
        <v>133.49150399999999</v>
      </c>
      <c r="W33" s="54">
        <v>133.01758899999999</v>
      </c>
      <c r="X33" s="54">
        <v>137.052345</v>
      </c>
      <c r="Y33" s="54">
        <v>139.39513700000001</v>
      </c>
      <c r="Z33" s="54">
        <v>136.18216200000001</v>
      </c>
      <c r="AA33" s="54">
        <v>128.31009</v>
      </c>
      <c r="AB33" s="54">
        <v>112.156792</v>
      </c>
      <c r="AC33" s="54">
        <v>113.92601000000001</v>
      </c>
      <c r="AD33" s="54">
        <v>119.942661</v>
      </c>
      <c r="AE33" s="54">
        <v>122.49473</v>
      </c>
      <c r="AF33" s="54">
        <v>113.36642399999999</v>
      </c>
      <c r="AG33" s="54">
        <v>99.643457999999995</v>
      </c>
      <c r="AH33" s="54">
        <v>86.411879999999996</v>
      </c>
      <c r="AI33" s="54">
        <v>82.106979999999993</v>
      </c>
      <c r="AJ33" s="54">
        <v>86.453131999999997</v>
      </c>
      <c r="AK33" s="54">
        <v>93.708056999999997</v>
      </c>
      <c r="AL33" s="54">
        <v>96.343018000000001</v>
      </c>
      <c r="AM33" s="54">
        <v>88.877767000000006</v>
      </c>
      <c r="AN33" s="54">
        <v>85.341707</v>
      </c>
      <c r="AO33" s="54">
        <v>90.453306999999995</v>
      </c>
      <c r="AP33" s="54">
        <v>95.191453999999993</v>
      </c>
      <c r="AQ33" s="54">
        <v>97.229061999999999</v>
      </c>
      <c r="AR33" s="54">
        <v>91.471734999999995</v>
      </c>
      <c r="AS33" s="54">
        <v>83.963379000000003</v>
      </c>
      <c r="AT33" s="54">
        <v>80.507009999999994</v>
      </c>
      <c r="AU33" s="54">
        <v>84.451480000000004</v>
      </c>
      <c r="AV33" s="54">
        <v>92.439659000000006</v>
      </c>
      <c r="AW33" s="54">
        <v>98.322941</v>
      </c>
      <c r="AX33" s="54">
        <v>94.255482999999998</v>
      </c>
      <c r="AY33" s="54">
        <v>98.389540999999994</v>
      </c>
      <c r="AZ33" s="54">
        <v>104.761354</v>
      </c>
      <c r="BA33" s="54">
        <v>114.336293</v>
      </c>
      <c r="BB33" s="54">
        <v>123.82955370000001</v>
      </c>
      <c r="BC33" s="54">
        <v>132.32292519999999</v>
      </c>
      <c r="BD33" s="54">
        <v>136.8230973</v>
      </c>
      <c r="BE33" s="54">
        <v>132.31444060000001</v>
      </c>
      <c r="BF33" s="238">
        <v>133.4496</v>
      </c>
      <c r="BG33" s="238">
        <v>138.45150000000001</v>
      </c>
      <c r="BH33" s="238">
        <v>149.50899999999999</v>
      </c>
      <c r="BI33" s="238">
        <v>158.97389999999999</v>
      </c>
      <c r="BJ33" s="238">
        <v>155.80189999999999</v>
      </c>
      <c r="BK33" s="238">
        <v>152.19929999999999</v>
      </c>
      <c r="BL33" s="238">
        <v>148.69839999999999</v>
      </c>
      <c r="BM33" s="238">
        <v>153.46979999999999</v>
      </c>
      <c r="BN33" s="238">
        <v>158.75309999999999</v>
      </c>
      <c r="BO33" s="238">
        <v>159.8561</v>
      </c>
      <c r="BP33" s="238">
        <v>152.1678</v>
      </c>
      <c r="BQ33" s="238">
        <v>138.88730000000001</v>
      </c>
      <c r="BR33" s="238">
        <v>131.1902</v>
      </c>
      <c r="BS33" s="238">
        <v>129.23320000000001</v>
      </c>
      <c r="BT33" s="238">
        <v>133.99160000000001</v>
      </c>
      <c r="BU33" s="238">
        <v>137.23220000000001</v>
      </c>
      <c r="BV33" s="238">
        <v>130.06960000000001</v>
      </c>
    </row>
    <row r="34" spans="1:74" ht="11.15" customHeight="1" x14ac:dyDescent="0.25">
      <c r="A34" s="75" t="s">
        <v>59</v>
      </c>
      <c r="B34" s="156" t="s">
        <v>60</v>
      </c>
      <c r="C34" s="54">
        <v>99.144744000000003</v>
      </c>
      <c r="D34" s="54">
        <v>98.637321</v>
      </c>
      <c r="E34" s="54">
        <v>96.932056000000003</v>
      </c>
      <c r="F34" s="54">
        <v>108.07230199999999</v>
      </c>
      <c r="G34" s="54">
        <v>115.700254</v>
      </c>
      <c r="H34" s="54">
        <v>116.87494100000001</v>
      </c>
      <c r="I34" s="54">
        <v>110.661384</v>
      </c>
      <c r="J34" s="54">
        <v>110.268097</v>
      </c>
      <c r="K34" s="54">
        <v>110.614957</v>
      </c>
      <c r="L34" s="54">
        <v>118.56643200000001</v>
      </c>
      <c r="M34" s="54">
        <v>122.357287</v>
      </c>
      <c r="N34" s="54">
        <v>128.10210000000001</v>
      </c>
      <c r="O34" s="54">
        <v>134.134027</v>
      </c>
      <c r="P34" s="54">
        <v>139.111548</v>
      </c>
      <c r="Q34" s="54">
        <v>145.03350699999999</v>
      </c>
      <c r="R34" s="54">
        <v>151.53379699999999</v>
      </c>
      <c r="S34" s="54">
        <v>153.715913</v>
      </c>
      <c r="T34" s="54">
        <v>149.93521999999999</v>
      </c>
      <c r="U34" s="54">
        <v>137.14856399999999</v>
      </c>
      <c r="V34" s="54">
        <v>128.329733</v>
      </c>
      <c r="W34" s="54">
        <v>127.90161999999999</v>
      </c>
      <c r="X34" s="54">
        <v>132.05787000000001</v>
      </c>
      <c r="Y34" s="54">
        <v>134.522154</v>
      </c>
      <c r="Z34" s="54">
        <v>131.43067300000001</v>
      </c>
      <c r="AA34" s="54">
        <v>123.70493999999999</v>
      </c>
      <c r="AB34" s="54">
        <v>107.697982</v>
      </c>
      <c r="AC34" s="54">
        <v>109.613539</v>
      </c>
      <c r="AD34" s="54">
        <v>115.50493</v>
      </c>
      <c r="AE34" s="54">
        <v>117.93173899999999</v>
      </c>
      <c r="AF34" s="54">
        <v>108.678173</v>
      </c>
      <c r="AG34" s="54">
        <v>94.974288000000001</v>
      </c>
      <c r="AH34" s="54">
        <v>81.761792</v>
      </c>
      <c r="AI34" s="54">
        <v>77.475972999999996</v>
      </c>
      <c r="AJ34" s="54">
        <v>81.879538999999994</v>
      </c>
      <c r="AK34" s="54">
        <v>89.191877000000005</v>
      </c>
      <c r="AL34" s="54">
        <v>91.884252000000004</v>
      </c>
      <c r="AM34" s="54">
        <v>84.522165000000001</v>
      </c>
      <c r="AN34" s="54">
        <v>81.089270999999997</v>
      </c>
      <c r="AO34" s="54">
        <v>86.304034999999999</v>
      </c>
      <c r="AP34" s="54">
        <v>91.040986000000004</v>
      </c>
      <c r="AQ34" s="54">
        <v>93.077398000000002</v>
      </c>
      <c r="AR34" s="54">
        <v>87.318875000000006</v>
      </c>
      <c r="AS34" s="54">
        <v>79.740561</v>
      </c>
      <c r="AT34" s="54">
        <v>76.214230999999998</v>
      </c>
      <c r="AU34" s="54">
        <v>80.088742999999994</v>
      </c>
      <c r="AV34" s="54">
        <v>88.100316000000007</v>
      </c>
      <c r="AW34" s="54">
        <v>94.006990000000002</v>
      </c>
      <c r="AX34" s="54">
        <v>89.962925999999996</v>
      </c>
      <c r="AY34" s="54">
        <v>94.106684000000001</v>
      </c>
      <c r="AZ34" s="54">
        <v>100.488197</v>
      </c>
      <c r="BA34" s="54">
        <v>110.072836</v>
      </c>
      <c r="BB34" s="54">
        <v>119.082322</v>
      </c>
      <c r="BC34" s="54">
        <v>127.52913100000001</v>
      </c>
      <c r="BD34" s="54">
        <v>131.98249999999999</v>
      </c>
      <c r="BE34" s="54">
        <v>127.34520000000001</v>
      </c>
      <c r="BF34" s="238">
        <v>128.43729999999999</v>
      </c>
      <c r="BG34" s="238">
        <v>133.3905</v>
      </c>
      <c r="BH34" s="238">
        <v>144.46780000000001</v>
      </c>
      <c r="BI34" s="238">
        <v>153.94929999999999</v>
      </c>
      <c r="BJ34" s="238">
        <v>150.7894</v>
      </c>
      <c r="BK34" s="238">
        <v>147.4315</v>
      </c>
      <c r="BL34" s="238">
        <v>144.17449999999999</v>
      </c>
      <c r="BM34" s="238">
        <v>149.19300000000001</v>
      </c>
      <c r="BN34" s="238">
        <v>154.41290000000001</v>
      </c>
      <c r="BO34" s="238">
        <v>155.4512</v>
      </c>
      <c r="BP34" s="238">
        <v>147.6987</v>
      </c>
      <c r="BQ34" s="238">
        <v>134.27269999999999</v>
      </c>
      <c r="BR34" s="238">
        <v>126.51609999999999</v>
      </c>
      <c r="BS34" s="238">
        <v>124.49420000000001</v>
      </c>
      <c r="BT34" s="238">
        <v>129.25739999999999</v>
      </c>
      <c r="BU34" s="238">
        <v>132.50049999999999</v>
      </c>
      <c r="BV34" s="238">
        <v>125.3368</v>
      </c>
    </row>
    <row r="35" spans="1:74" ht="11.15" customHeight="1" x14ac:dyDescent="0.25">
      <c r="A35" s="75" t="s">
        <v>57</v>
      </c>
      <c r="B35" s="156" t="s">
        <v>61</v>
      </c>
      <c r="C35" s="54">
        <v>3.1158079999999999</v>
      </c>
      <c r="D35" s="54">
        <v>2.9737580000000001</v>
      </c>
      <c r="E35" s="54">
        <v>2.831709</v>
      </c>
      <c r="F35" s="54">
        <v>2.8828290000000001</v>
      </c>
      <c r="G35" s="54">
        <v>2.9339490000000001</v>
      </c>
      <c r="H35" s="54">
        <v>2.9850690000000002</v>
      </c>
      <c r="I35" s="54">
        <v>3.0461659999999999</v>
      </c>
      <c r="J35" s="54">
        <v>3.107262</v>
      </c>
      <c r="K35" s="54">
        <v>3.1683590000000001</v>
      </c>
      <c r="L35" s="54">
        <v>3.1983519999999999</v>
      </c>
      <c r="M35" s="54">
        <v>3.2283439999999999</v>
      </c>
      <c r="N35" s="54">
        <v>3.258337</v>
      </c>
      <c r="O35" s="54">
        <v>3.178963</v>
      </c>
      <c r="P35" s="54">
        <v>3.0995900000000001</v>
      </c>
      <c r="Q35" s="54">
        <v>3.020216</v>
      </c>
      <c r="R35" s="54">
        <v>3.0196689999999999</v>
      </c>
      <c r="S35" s="54">
        <v>3.0191219999999999</v>
      </c>
      <c r="T35" s="54">
        <v>3.0185749999999998</v>
      </c>
      <c r="U35" s="54">
        <v>2.9813800000000001</v>
      </c>
      <c r="V35" s="54">
        <v>2.9441850000000001</v>
      </c>
      <c r="W35" s="54">
        <v>2.90699</v>
      </c>
      <c r="X35" s="54">
        <v>2.887165</v>
      </c>
      <c r="Y35" s="54">
        <v>2.86734</v>
      </c>
      <c r="Z35" s="54">
        <v>2.847515</v>
      </c>
      <c r="AA35" s="54">
        <v>2.7444489999999999</v>
      </c>
      <c r="AB35" s="54">
        <v>2.641384</v>
      </c>
      <c r="AC35" s="54">
        <v>2.5383179999999999</v>
      </c>
      <c r="AD35" s="54">
        <v>2.5671279999999999</v>
      </c>
      <c r="AE35" s="54">
        <v>2.5959379999999999</v>
      </c>
      <c r="AF35" s="54">
        <v>2.6247479999999999</v>
      </c>
      <c r="AG35" s="54">
        <v>2.6285319999999999</v>
      </c>
      <c r="AH35" s="54">
        <v>2.6323159999999999</v>
      </c>
      <c r="AI35" s="54">
        <v>2.6360999999999999</v>
      </c>
      <c r="AJ35" s="54">
        <v>2.6321680000000001</v>
      </c>
      <c r="AK35" s="54">
        <v>2.6282359999999998</v>
      </c>
      <c r="AL35" s="54">
        <v>2.624304</v>
      </c>
      <c r="AM35" s="54">
        <v>2.5503420000000001</v>
      </c>
      <c r="AN35" s="54">
        <v>2.4763799999999998</v>
      </c>
      <c r="AO35" s="54">
        <v>2.4024179999999999</v>
      </c>
      <c r="AP35" s="54">
        <v>2.3929840000000002</v>
      </c>
      <c r="AQ35" s="54">
        <v>2.3835500000000001</v>
      </c>
      <c r="AR35" s="54">
        <v>2.3741159999999999</v>
      </c>
      <c r="AS35" s="54">
        <v>2.4258920000000002</v>
      </c>
      <c r="AT35" s="54">
        <v>2.4776690000000001</v>
      </c>
      <c r="AU35" s="54">
        <v>2.5294449999999999</v>
      </c>
      <c r="AV35" s="54">
        <v>2.519412</v>
      </c>
      <c r="AW35" s="54">
        <v>2.5093800000000002</v>
      </c>
      <c r="AX35" s="54">
        <v>2.4993470000000002</v>
      </c>
      <c r="AY35" s="54">
        <v>2.4832519999999998</v>
      </c>
      <c r="AZ35" s="54">
        <v>2.4671560000000001</v>
      </c>
      <c r="BA35" s="54">
        <v>2.4510610000000002</v>
      </c>
      <c r="BB35" s="54">
        <v>2.9855849999999999</v>
      </c>
      <c r="BC35" s="54">
        <v>3.001633</v>
      </c>
      <c r="BD35" s="54">
        <v>3.016896</v>
      </c>
      <c r="BE35" s="54">
        <v>3.1350349999999998</v>
      </c>
      <c r="BF35" s="238">
        <v>3.1799810000000002</v>
      </c>
      <c r="BG35" s="238">
        <v>3.2271909999999999</v>
      </c>
      <c r="BH35" s="238">
        <v>3.2237469999999999</v>
      </c>
      <c r="BI35" s="238">
        <v>3.2215959999999999</v>
      </c>
      <c r="BJ35" s="238">
        <v>3.2172740000000002</v>
      </c>
      <c r="BK35" s="238">
        <v>3.0499719999999999</v>
      </c>
      <c r="BL35" s="238">
        <v>2.8850549999999999</v>
      </c>
      <c r="BM35" s="238">
        <v>2.7126700000000001</v>
      </c>
      <c r="BN35" s="238">
        <v>2.7395749999999999</v>
      </c>
      <c r="BO35" s="238">
        <v>2.7669980000000001</v>
      </c>
      <c r="BP35" s="238">
        <v>2.7936730000000001</v>
      </c>
      <c r="BQ35" s="238">
        <v>2.9227880000000002</v>
      </c>
      <c r="BR35" s="238">
        <v>2.9785409999999999</v>
      </c>
      <c r="BS35" s="238">
        <v>3.0363739999999999</v>
      </c>
      <c r="BT35" s="238">
        <v>3.0427780000000002</v>
      </c>
      <c r="BU35" s="238">
        <v>3.0497329999999998</v>
      </c>
      <c r="BV35" s="238">
        <v>3.0538509999999999</v>
      </c>
    </row>
    <row r="36" spans="1:74" ht="11.15" customHeight="1" x14ac:dyDescent="0.25">
      <c r="A36" s="75" t="s">
        <v>58</v>
      </c>
      <c r="B36" s="156" t="s">
        <v>234</v>
      </c>
      <c r="C36" s="54">
        <v>1.8730880000000001</v>
      </c>
      <c r="D36" s="54">
        <v>1.939287</v>
      </c>
      <c r="E36" s="54">
        <v>2.0054859999999999</v>
      </c>
      <c r="F36" s="54">
        <v>2.1023290000000001</v>
      </c>
      <c r="G36" s="54">
        <v>2.199173</v>
      </c>
      <c r="H36" s="54">
        <v>2.2960159999999998</v>
      </c>
      <c r="I36" s="54">
        <v>2.35162</v>
      </c>
      <c r="J36" s="54">
        <v>2.4072249999999999</v>
      </c>
      <c r="K36" s="54">
        <v>2.4628290000000002</v>
      </c>
      <c r="L36" s="54">
        <v>2.4195359999999999</v>
      </c>
      <c r="M36" s="54">
        <v>2.3762439999999998</v>
      </c>
      <c r="N36" s="54">
        <v>2.332951</v>
      </c>
      <c r="O36" s="54">
        <v>2.2712829999999999</v>
      </c>
      <c r="P36" s="54">
        <v>2.209616</v>
      </c>
      <c r="Q36" s="54">
        <v>2.147948</v>
      </c>
      <c r="R36" s="54">
        <v>2.1060650000000001</v>
      </c>
      <c r="S36" s="54">
        <v>2.0641829999999999</v>
      </c>
      <c r="T36" s="54">
        <v>2.0223</v>
      </c>
      <c r="U36" s="54">
        <v>2.006513</v>
      </c>
      <c r="V36" s="54">
        <v>1.990726</v>
      </c>
      <c r="W36" s="54">
        <v>1.974939</v>
      </c>
      <c r="X36" s="54">
        <v>1.8679140000000001</v>
      </c>
      <c r="Y36" s="54">
        <v>1.7608900000000001</v>
      </c>
      <c r="Z36" s="54">
        <v>1.6538649999999999</v>
      </c>
      <c r="AA36" s="54">
        <v>1.6176219999999999</v>
      </c>
      <c r="AB36" s="54">
        <v>1.581378</v>
      </c>
      <c r="AC36" s="54">
        <v>1.5451349999999999</v>
      </c>
      <c r="AD36" s="54">
        <v>1.6478090000000001</v>
      </c>
      <c r="AE36" s="54">
        <v>1.7504839999999999</v>
      </c>
      <c r="AF36" s="54">
        <v>1.8531580000000001</v>
      </c>
      <c r="AG36" s="54">
        <v>1.8334490000000001</v>
      </c>
      <c r="AH36" s="54">
        <v>1.8137399999999999</v>
      </c>
      <c r="AI36" s="54">
        <v>1.7940309999999999</v>
      </c>
      <c r="AJ36" s="54">
        <v>1.748853</v>
      </c>
      <c r="AK36" s="54">
        <v>1.703676</v>
      </c>
      <c r="AL36" s="54">
        <v>1.658498</v>
      </c>
      <c r="AM36" s="54">
        <v>1.635589</v>
      </c>
      <c r="AN36" s="54">
        <v>1.612679</v>
      </c>
      <c r="AO36" s="54">
        <v>1.5897699999999999</v>
      </c>
      <c r="AP36" s="54">
        <v>1.599945</v>
      </c>
      <c r="AQ36" s="54">
        <v>1.61012</v>
      </c>
      <c r="AR36" s="54">
        <v>1.620295</v>
      </c>
      <c r="AS36" s="54">
        <v>1.6289720000000001</v>
      </c>
      <c r="AT36" s="54">
        <v>1.6376500000000001</v>
      </c>
      <c r="AU36" s="54">
        <v>1.6463270000000001</v>
      </c>
      <c r="AV36" s="54">
        <v>1.6397550000000001</v>
      </c>
      <c r="AW36" s="54">
        <v>1.633184</v>
      </c>
      <c r="AX36" s="54">
        <v>1.6266119999999999</v>
      </c>
      <c r="AY36" s="54">
        <v>1.6345609999999999</v>
      </c>
      <c r="AZ36" s="54">
        <v>1.6425110000000001</v>
      </c>
      <c r="BA36" s="54">
        <v>1.65046</v>
      </c>
      <c r="BB36" s="54">
        <v>1.611375</v>
      </c>
      <c r="BC36" s="54">
        <v>1.641588</v>
      </c>
      <c r="BD36" s="54">
        <v>1.6719649999999999</v>
      </c>
      <c r="BE36" s="54">
        <v>1.676302</v>
      </c>
      <c r="BF36" s="238">
        <v>1.669708</v>
      </c>
      <c r="BG36" s="238">
        <v>1.6668700000000001</v>
      </c>
      <c r="BH36" s="238">
        <v>1.653122</v>
      </c>
      <c r="BI36" s="238">
        <v>1.6405019999999999</v>
      </c>
      <c r="BJ36" s="238">
        <v>1.634064</v>
      </c>
      <c r="BK36" s="238">
        <v>1.5696099999999999</v>
      </c>
      <c r="BL36" s="238">
        <v>1.5036989999999999</v>
      </c>
      <c r="BM36" s="238">
        <v>1.4423060000000001</v>
      </c>
      <c r="BN36" s="238">
        <v>1.478359</v>
      </c>
      <c r="BO36" s="238">
        <v>1.5153650000000001</v>
      </c>
      <c r="BP36" s="238">
        <v>1.55206</v>
      </c>
      <c r="BQ36" s="238">
        <v>1.562762</v>
      </c>
      <c r="BR36" s="238">
        <v>1.562351</v>
      </c>
      <c r="BS36" s="238">
        <v>1.5654619999999999</v>
      </c>
      <c r="BT36" s="238">
        <v>1.557258</v>
      </c>
      <c r="BU36" s="238">
        <v>1.549973</v>
      </c>
      <c r="BV36" s="238">
        <v>1.548764</v>
      </c>
    </row>
    <row r="37" spans="1:74" ht="11.15" customHeight="1" x14ac:dyDescent="0.25">
      <c r="A37" s="75" t="s">
        <v>192</v>
      </c>
      <c r="B37" s="368" t="s">
        <v>193</v>
      </c>
      <c r="C37" s="54">
        <v>0.238121</v>
      </c>
      <c r="D37" s="54">
        <v>0.22935900000000001</v>
      </c>
      <c r="E37" s="54">
        <v>0.22059599999999999</v>
      </c>
      <c r="F37" s="54">
        <v>0.214222</v>
      </c>
      <c r="G37" s="54">
        <v>0.20784900000000001</v>
      </c>
      <c r="H37" s="54">
        <v>0.20147499999999999</v>
      </c>
      <c r="I37" s="54">
        <v>0.21167800000000001</v>
      </c>
      <c r="J37" s="54">
        <v>0.221882</v>
      </c>
      <c r="K37" s="54">
        <v>0.23208500000000001</v>
      </c>
      <c r="L37" s="54">
        <v>0.236873</v>
      </c>
      <c r="M37" s="54">
        <v>0.24166000000000001</v>
      </c>
      <c r="N37" s="54">
        <v>0.246448</v>
      </c>
      <c r="O37" s="54">
        <v>0.23490800000000001</v>
      </c>
      <c r="P37" s="54">
        <v>0.22336800000000001</v>
      </c>
      <c r="Q37" s="54">
        <v>0.21182799999999999</v>
      </c>
      <c r="R37" s="54">
        <v>0.21205199999999999</v>
      </c>
      <c r="S37" s="54">
        <v>0.21227599999999999</v>
      </c>
      <c r="T37" s="54">
        <v>0.21249999999999999</v>
      </c>
      <c r="U37" s="54">
        <v>0.21967999999999999</v>
      </c>
      <c r="V37" s="54">
        <v>0.22686000000000001</v>
      </c>
      <c r="W37" s="54">
        <v>0.23404</v>
      </c>
      <c r="X37" s="54">
        <v>0.239396</v>
      </c>
      <c r="Y37" s="54">
        <v>0.244753</v>
      </c>
      <c r="Z37" s="54">
        <v>0.25010900000000003</v>
      </c>
      <c r="AA37" s="54">
        <v>0.24307899999999999</v>
      </c>
      <c r="AB37" s="54">
        <v>0.23604800000000001</v>
      </c>
      <c r="AC37" s="54">
        <v>0.229018</v>
      </c>
      <c r="AD37" s="54">
        <v>0.22279399999999999</v>
      </c>
      <c r="AE37" s="54">
        <v>0.21656900000000001</v>
      </c>
      <c r="AF37" s="54">
        <v>0.210345</v>
      </c>
      <c r="AG37" s="54">
        <v>0.20718900000000001</v>
      </c>
      <c r="AH37" s="54">
        <v>0.20403199999999999</v>
      </c>
      <c r="AI37" s="54">
        <v>0.200876</v>
      </c>
      <c r="AJ37" s="54">
        <v>0.19257199999999999</v>
      </c>
      <c r="AK37" s="54">
        <v>0.18426799999999999</v>
      </c>
      <c r="AL37" s="54">
        <v>0.17596400000000001</v>
      </c>
      <c r="AM37" s="54">
        <v>0.16967099999999999</v>
      </c>
      <c r="AN37" s="54">
        <v>0.16337699999999999</v>
      </c>
      <c r="AO37" s="54">
        <v>0.157084</v>
      </c>
      <c r="AP37" s="54">
        <v>0.15753900000000001</v>
      </c>
      <c r="AQ37" s="54">
        <v>0.157994</v>
      </c>
      <c r="AR37" s="54">
        <v>0.15844900000000001</v>
      </c>
      <c r="AS37" s="54">
        <v>0.16795399999999999</v>
      </c>
      <c r="AT37" s="54">
        <v>0.17746000000000001</v>
      </c>
      <c r="AU37" s="54">
        <v>0.18696499999999999</v>
      </c>
      <c r="AV37" s="54">
        <v>0.180176</v>
      </c>
      <c r="AW37" s="54">
        <v>0.17338700000000001</v>
      </c>
      <c r="AX37" s="54">
        <v>0.166598</v>
      </c>
      <c r="AY37" s="54">
        <v>0.165044</v>
      </c>
      <c r="AZ37" s="54">
        <v>0.16349</v>
      </c>
      <c r="BA37" s="54">
        <v>0.161936</v>
      </c>
      <c r="BB37" s="54">
        <v>0.15027170000000001</v>
      </c>
      <c r="BC37" s="54">
        <v>0.15057319999999999</v>
      </c>
      <c r="BD37" s="54">
        <v>0.15173629999999999</v>
      </c>
      <c r="BE37" s="54">
        <v>0.15790360000000001</v>
      </c>
      <c r="BF37" s="238">
        <v>0.16253390000000001</v>
      </c>
      <c r="BG37" s="238">
        <v>0.1669156</v>
      </c>
      <c r="BH37" s="238">
        <v>0.16432150000000001</v>
      </c>
      <c r="BI37" s="238">
        <v>0.1625336</v>
      </c>
      <c r="BJ37" s="238">
        <v>0.16110250000000001</v>
      </c>
      <c r="BK37" s="238">
        <v>0.148174</v>
      </c>
      <c r="BL37" s="238">
        <v>0.13514590000000001</v>
      </c>
      <c r="BM37" s="238">
        <v>0.12178269999999999</v>
      </c>
      <c r="BN37" s="238">
        <v>0.1222876</v>
      </c>
      <c r="BO37" s="238">
        <v>0.12250709999999999</v>
      </c>
      <c r="BP37" s="238">
        <v>0.12334440000000001</v>
      </c>
      <c r="BQ37" s="238">
        <v>0.12908330000000001</v>
      </c>
      <c r="BR37" s="238">
        <v>0.1332837</v>
      </c>
      <c r="BS37" s="238">
        <v>0.13721</v>
      </c>
      <c r="BT37" s="238">
        <v>0.13419710000000001</v>
      </c>
      <c r="BU37" s="238">
        <v>0.13199179999999999</v>
      </c>
      <c r="BV37" s="238">
        <v>0.13017029999999999</v>
      </c>
    </row>
    <row r="38" spans="1:74" ht="11.15" customHeight="1" x14ac:dyDescent="0.25">
      <c r="A38" s="75"/>
      <c r="B38" s="76"/>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278"/>
      <c r="BG38" s="278"/>
      <c r="BH38" s="278"/>
      <c r="BI38" s="278"/>
      <c r="BJ38" s="278"/>
      <c r="BK38" s="278"/>
      <c r="BL38" s="278"/>
      <c r="BM38" s="278"/>
      <c r="BN38" s="278"/>
      <c r="BO38" s="278"/>
      <c r="BP38" s="278"/>
      <c r="BQ38" s="278"/>
      <c r="BR38" s="278"/>
      <c r="BS38" s="278"/>
      <c r="BT38" s="278"/>
      <c r="BU38" s="278"/>
      <c r="BV38" s="278"/>
    </row>
    <row r="39" spans="1:74" ht="11.15" customHeight="1" x14ac:dyDescent="0.25">
      <c r="A39" s="75"/>
      <c r="B39" s="73" t="s">
        <v>46</v>
      </c>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278"/>
      <c r="BG39" s="278"/>
      <c r="BH39" s="278"/>
      <c r="BI39" s="278"/>
      <c r="BJ39" s="278"/>
      <c r="BK39" s="278"/>
      <c r="BL39" s="278"/>
      <c r="BM39" s="278"/>
      <c r="BN39" s="278"/>
      <c r="BO39" s="278"/>
      <c r="BP39" s="278"/>
      <c r="BQ39" s="278"/>
      <c r="BR39" s="278"/>
      <c r="BS39" s="278"/>
      <c r="BT39" s="278"/>
      <c r="BU39" s="278"/>
      <c r="BV39" s="278"/>
    </row>
    <row r="40" spans="1:74" ht="11.15" customHeight="1" x14ac:dyDescent="0.25">
      <c r="A40" s="75"/>
      <c r="B40" s="76" t="s">
        <v>47</v>
      </c>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278"/>
      <c r="BG40" s="278"/>
      <c r="BH40" s="278"/>
      <c r="BI40" s="278"/>
      <c r="BJ40" s="278"/>
      <c r="BK40" s="278"/>
      <c r="BL40" s="278"/>
      <c r="BM40" s="278"/>
      <c r="BN40" s="278"/>
      <c r="BO40" s="278"/>
      <c r="BP40" s="278"/>
      <c r="BQ40" s="278"/>
      <c r="BR40" s="278"/>
      <c r="BS40" s="278"/>
      <c r="BT40" s="278"/>
      <c r="BU40" s="278"/>
      <c r="BV40" s="278"/>
    </row>
    <row r="41" spans="1:74" ht="11.15" customHeight="1" x14ac:dyDescent="0.25">
      <c r="A41" s="75" t="s">
        <v>53</v>
      </c>
      <c r="B41" s="156" t="s">
        <v>55</v>
      </c>
      <c r="C41" s="168">
        <v>5.94</v>
      </c>
      <c r="D41" s="168">
        <v>5.94</v>
      </c>
      <c r="E41" s="168">
        <v>5.94</v>
      </c>
      <c r="F41" s="168">
        <v>5.94</v>
      </c>
      <c r="G41" s="168">
        <v>5.94</v>
      </c>
      <c r="H41" s="168">
        <v>5.94</v>
      </c>
      <c r="I41" s="168">
        <v>5.94</v>
      </c>
      <c r="J41" s="168">
        <v>5.94</v>
      </c>
      <c r="K41" s="168">
        <v>5.94</v>
      </c>
      <c r="L41" s="168">
        <v>5.94</v>
      </c>
      <c r="M41" s="168">
        <v>5.94</v>
      </c>
      <c r="N41" s="168">
        <v>5.94</v>
      </c>
      <c r="O41" s="168">
        <v>6.12</v>
      </c>
      <c r="P41" s="168">
        <v>6.12</v>
      </c>
      <c r="Q41" s="168">
        <v>6.12</v>
      </c>
      <c r="R41" s="168">
        <v>6.12</v>
      </c>
      <c r="S41" s="168">
        <v>6.12</v>
      </c>
      <c r="T41" s="168">
        <v>6.12</v>
      </c>
      <c r="U41" s="168">
        <v>6.12</v>
      </c>
      <c r="V41" s="168">
        <v>6.12</v>
      </c>
      <c r="W41" s="168">
        <v>6.12</v>
      </c>
      <c r="X41" s="168">
        <v>6.12</v>
      </c>
      <c r="Y41" s="168">
        <v>6.12</v>
      </c>
      <c r="Z41" s="168">
        <v>6.12</v>
      </c>
      <c r="AA41" s="168">
        <v>6.0770288248000002</v>
      </c>
      <c r="AB41" s="168">
        <v>6.0770288248000002</v>
      </c>
      <c r="AC41" s="168">
        <v>6.0770288248000002</v>
      </c>
      <c r="AD41" s="168">
        <v>6.0770288248000002</v>
      </c>
      <c r="AE41" s="168">
        <v>6.0770288248000002</v>
      </c>
      <c r="AF41" s="168">
        <v>6.0770288248000002</v>
      </c>
      <c r="AG41" s="168">
        <v>6.0770288248000002</v>
      </c>
      <c r="AH41" s="168">
        <v>6.0770288248000002</v>
      </c>
      <c r="AI41" s="168">
        <v>6.0770288248000002</v>
      </c>
      <c r="AJ41" s="168">
        <v>6.0770288248000002</v>
      </c>
      <c r="AK41" s="168">
        <v>6.0770288248000002</v>
      </c>
      <c r="AL41" s="168">
        <v>6.0770288248000002</v>
      </c>
      <c r="AM41" s="168">
        <v>6.0544124169</v>
      </c>
      <c r="AN41" s="168">
        <v>6.0544124169</v>
      </c>
      <c r="AO41" s="168">
        <v>6.0544124169</v>
      </c>
      <c r="AP41" s="168">
        <v>6.0544124169</v>
      </c>
      <c r="AQ41" s="168">
        <v>6.0544124169</v>
      </c>
      <c r="AR41" s="168">
        <v>6.0544124169</v>
      </c>
      <c r="AS41" s="168">
        <v>6.0544124169</v>
      </c>
      <c r="AT41" s="168">
        <v>6.0544124169</v>
      </c>
      <c r="AU41" s="168">
        <v>6.0544124169</v>
      </c>
      <c r="AV41" s="168">
        <v>6.0544124169</v>
      </c>
      <c r="AW41" s="168">
        <v>6.0544124169</v>
      </c>
      <c r="AX41" s="168">
        <v>6.0544124169</v>
      </c>
      <c r="AY41" s="168">
        <v>5.9752549888999997</v>
      </c>
      <c r="AZ41" s="168">
        <v>5.9752549888999997</v>
      </c>
      <c r="BA41" s="168">
        <v>5.9752549888999997</v>
      </c>
      <c r="BB41" s="168">
        <v>5.9752549888999997</v>
      </c>
      <c r="BC41" s="168">
        <v>5.9752549888999997</v>
      </c>
      <c r="BD41" s="168">
        <v>5.9752549888999997</v>
      </c>
      <c r="BE41" s="168">
        <v>5.9752549888999997</v>
      </c>
      <c r="BF41" s="258">
        <v>5.9752549999999998</v>
      </c>
      <c r="BG41" s="258">
        <v>5.9752549999999998</v>
      </c>
      <c r="BH41" s="258">
        <v>5.9752549999999998</v>
      </c>
      <c r="BI41" s="258">
        <v>5.9752549999999998</v>
      </c>
      <c r="BJ41" s="258">
        <v>5.9752549999999998</v>
      </c>
      <c r="BK41" s="258">
        <v>5.8011090000000003</v>
      </c>
      <c r="BL41" s="258">
        <v>5.8011090000000003</v>
      </c>
      <c r="BM41" s="258">
        <v>5.8011090000000003</v>
      </c>
      <c r="BN41" s="258">
        <v>5.8011090000000003</v>
      </c>
      <c r="BO41" s="258">
        <v>5.8011090000000003</v>
      </c>
      <c r="BP41" s="258">
        <v>5.8011090000000003</v>
      </c>
      <c r="BQ41" s="258">
        <v>5.8011090000000003</v>
      </c>
      <c r="BR41" s="258">
        <v>5.8011090000000003</v>
      </c>
      <c r="BS41" s="258">
        <v>5.8011090000000003</v>
      </c>
      <c r="BT41" s="258">
        <v>5.8011090000000003</v>
      </c>
      <c r="BU41" s="258">
        <v>5.8011090000000003</v>
      </c>
      <c r="BV41" s="258">
        <v>5.8011090000000003</v>
      </c>
    </row>
    <row r="42" spans="1:74" ht="11.15" customHeight="1" x14ac:dyDescent="0.25">
      <c r="A42" s="75"/>
      <c r="B42" s="76" t="s">
        <v>51</v>
      </c>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c r="AO42" s="185"/>
      <c r="AP42" s="185"/>
      <c r="AQ42" s="185"/>
      <c r="AR42" s="185"/>
      <c r="AS42" s="185"/>
      <c r="AT42" s="185"/>
      <c r="AU42" s="185"/>
      <c r="AV42" s="185"/>
      <c r="AW42" s="185"/>
      <c r="AX42" s="185"/>
      <c r="AY42" s="185"/>
      <c r="AZ42" s="185"/>
      <c r="BA42" s="185"/>
      <c r="BB42" s="185"/>
      <c r="BC42" s="185"/>
      <c r="BD42" s="185"/>
      <c r="BE42" s="185"/>
      <c r="BF42" s="279"/>
      <c r="BG42" s="279"/>
      <c r="BH42" s="279"/>
      <c r="BI42" s="279"/>
      <c r="BJ42" s="279"/>
      <c r="BK42" s="279"/>
      <c r="BL42" s="279"/>
      <c r="BM42" s="279"/>
      <c r="BN42" s="279"/>
      <c r="BO42" s="279"/>
      <c r="BP42" s="279"/>
      <c r="BQ42" s="279"/>
      <c r="BR42" s="279"/>
      <c r="BS42" s="279"/>
      <c r="BT42" s="279"/>
      <c r="BU42" s="279"/>
      <c r="BV42" s="279"/>
    </row>
    <row r="43" spans="1:74" ht="11.15" customHeight="1" x14ac:dyDescent="0.25">
      <c r="A43" s="75" t="s">
        <v>574</v>
      </c>
      <c r="B43" s="156" t="s">
        <v>56</v>
      </c>
      <c r="C43" s="214">
        <v>0.27165898618000001</v>
      </c>
      <c r="D43" s="214">
        <v>0.27174999999999999</v>
      </c>
      <c r="E43" s="214">
        <v>0.27561290322999998</v>
      </c>
      <c r="F43" s="214">
        <v>0.27287619048</v>
      </c>
      <c r="G43" s="214">
        <v>0.27204147465</v>
      </c>
      <c r="H43" s="214">
        <v>0.26721658986000002</v>
      </c>
      <c r="I43" s="214">
        <v>0.26660952381000003</v>
      </c>
      <c r="J43" s="214">
        <v>0.26590322580999998</v>
      </c>
      <c r="K43" s="214">
        <v>0.25984761904999998</v>
      </c>
      <c r="L43" s="214">
        <v>0.26339170506999998</v>
      </c>
      <c r="M43" s="214">
        <v>0.26578095237999999</v>
      </c>
      <c r="N43" s="214">
        <v>0.26488479262999998</v>
      </c>
      <c r="O43" s="214">
        <v>0.27403686636000002</v>
      </c>
      <c r="P43" s="214">
        <v>0.27253201970000002</v>
      </c>
      <c r="Q43" s="214">
        <v>0.25678801842999999</v>
      </c>
      <c r="R43" s="214">
        <v>0.18255714285999999</v>
      </c>
      <c r="S43" s="214">
        <v>0.16480184332</v>
      </c>
      <c r="T43" s="214">
        <v>0.17472380952</v>
      </c>
      <c r="U43" s="214">
        <v>0.18638248848</v>
      </c>
      <c r="V43" s="214">
        <v>0.19732380952</v>
      </c>
      <c r="W43" s="214">
        <v>0.20843333333</v>
      </c>
      <c r="X43" s="214">
        <v>0.21845161290000001</v>
      </c>
      <c r="Y43" s="214">
        <v>0.2248</v>
      </c>
      <c r="Z43" s="214">
        <v>0.22878801842999999</v>
      </c>
      <c r="AA43" s="214">
        <v>0.23743317972</v>
      </c>
      <c r="AB43" s="214">
        <v>0.24818367347</v>
      </c>
      <c r="AC43" s="214">
        <v>0.25120737326999998</v>
      </c>
      <c r="AD43" s="214">
        <v>0.25338095238000002</v>
      </c>
      <c r="AE43" s="214">
        <v>0.25752073733000003</v>
      </c>
      <c r="AF43" s="214">
        <v>0.26249523809999997</v>
      </c>
      <c r="AG43" s="214">
        <v>0.26594930876</v>
      </c>
      <c r="AH43" s="214">
        <v>0.26744239631</v>
      </c>
      <c r="AI43" s="214">
        <v>0.26798095238000003</v>
      </c>
      <c r="AJ43" s="214">
        <v>0.25822119816</v>
      </c>
      <c r="AK43" s="214">
        <v>0.26354761905000001</v>
      </c>
      <c r="AL43" s="214">
        <v>0.25766359446999998</v>
      </c>
      <c r="AM43" s="214">
        <v>0.25838709676999999</v>
      </c>
      <c r="AN43" s="214">
        <v>0.25197959184000002</v>
      </c>
      <c r="AO43" s="214">
        <v>0.24822580645</v>
      </c>
      <c r="AP43" s="214">
        <v>0.25178571429000002</v>
      </c>
      <c r="AQ43" s="214">
        <v>0.25514285714000001</v>
      </c>
      <c r="AR43" s="214">
        <v>0.25258008657999997</v>
      </c>
      <c r="AS43" s="214">
        <v>0.24896774193999999</v>
      </c>
      <c r="AT43" s="214">
        <v>0.24844700460999999</v>
      </c>
      <c r="AU43" s="214">
        <v>0.24307142857</v>
      </c>
      <c r="AV43" s="214">
        <v>0.23907834101</v>
      </c>
      <c r="AW43" s="214">
        <v>0.23330541871999999</v>
      </c>
      <c r="AX43" s="214">
        <v>0.23150230415</v>
      </c>
      <c r="AY43" s="214">
        <v>0.23102304147</v>
      </c>
      <c r="AZ43" s="214">
        <v>0.23755102041000001</v>
      </c>
      <c r="BA43" s="214">
        <v>0.23916129032</v>
      </c>
      <c r="BB43" s="214">
        <v>0.23408571429</v>
      </c>
      <c r="BC43" s="214">
        <v>0.24708755760000001</v>
      </c>
      <c r="BD43" s="214">
        <v>0.24943809523999999</v>
      </c>
      <c r="BE43" s="214">
        <v>0.24742410000000001</v>
      </c>
      <c r="BF43" s="263">
        <v>0.25333169999999999</v>
      </c>
      <c r="BG43" s="263">
        <v>0.25275930000000002</v>
      </c>
      <c r="BH43" s="263">
        <v>0.2503609</v>
      </c>
      <c r="BI43" s="263">
        <v>0.25002370000000002</v>
      </c>
      <c r="BJ43" s="263">
        <v>0.24689430000000001</v>
      </c>
      <c r="BK43" s="263">
        <v>0.2453805</v>
      </c>
      <c r="BL43" s="263">
        <v>0.24476719999999999</v>
      </c>
      <c r="BM43" s="263">
        <v>0.24235670000000001</v>
      </c>
      <c r="BN43" s="263">
        <v>0.2402377</v>
      </c>
      <c r="BO43" s="263">
        <v>0.2442879</v>
      </c>
      <c r="BP43" s="263">
        <v>0.244647</v>
      </c>
      <c r="BQ43" s="263">
        <v>0.24711230000000001</v>
      </c>
      <c r="BR43" s="263">
        <v>0.25455630000000001</v>
      </c>
      <c r="BS43" s="263">
        <v>0.25505719999999998</v>
      </c>
      <c r="BT43" s="263">
        <v>0.2519767</v>
      </c>
      <c r="BU43" s="263">
        <v>0.25272119999999998</v>
      </c>
      <c r="BV43" s="263">
        <v>0.2511138</v>
      </c>
    </row>
    <row r="44" spans="1:74" ht="11.15" customHeight="1" x14ac:dyDescent="0.25">
      <c r="A44" s="75"/>
      <c r="B44" s="76" t="s">
        <v>52</v>
      </c>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185"/>
      <c r="BC44" s="185"/>
      <c r="BD44" s="185"/>
      <c r="BE44" s="185"/>
      <c r="BF44" s="279"/>
      <c r="BG44" s="279"/>
      <c r="BH44" s="279"/>
      <c r="BI44" s="279"/>
      <c r="BJ44" s="279"/>
      <c r="BK44" s="279"/>
      <c r="BL44" s="279"/>
      <c r="BM44" s="279"/>
      <c r="BN44" s="279"/>
      <c r="BO44" s="279"/>
      <c r="BP44" s="279"/>
      <c r="BQ44" s="279"/>
      <c r="BR44" s="279"/>
      <c r="BS44" s="279"/>
      <c r="BT44" s="279"/>
      <c r="BU44" s="279"/>
      <c r="BV44" s="279"/>
    </row>
    <row r="45" spans="1:74" ht="11.15" customHeight="1" x14ac:dyDescent="0.25">
      <c r="A45" s="75" t="s">
        <v>506</v>
      </c>
      <c r="B45" s="157" t="s">
        <v>54</v>
      </c>
      <c r="C45" s="169">
        <v>2.1</v>
      </c>
      <c r="D45" s="169">
        <v>2.0699999999999998</v>
      </c>
      <c r="E45" s="169">
        <v>2.08</v>
      </c>
      <c r="F45" s="169">
        <v>2.0699999999999998</v>
      </c>
      <c r="G45" s="169">
        <v>2.0499999999999998</v>
      </c>
      <c r="H45" s="169">
        <v>2.0299999999999998</v>
      </c>
      <c r="I45" s="169">
        <v>2.02</v>
      </c>
      <c r="J45" s="169">
        <v>2</v>
      </c>
      <c r="K45" s="169">
        <v>1.96</v>
      </c>
      <c r="L45" s="169">
        <v>1.96</v>
      </c>
      <c r="M45" s="169">
        <v>1.96</v>
      </c>
      <c r="N45" s="169">
        <v>1.91</v>
      </c>
      <c r="O45" s="169">
        <v>1.94</v>
      </c>
      <c r="P45" s="169">
        <v>1.9</v>
      </c>
      <c r="Q45" s="169">
        <v>1.93</v>
      </c>
      <c r="R45" s="169">
        <v>1.92</v>
      </c>
      <c r="S45" s="169">
        <v>1.89</v>
      </c>
      <c r="T45" s="169">
        <v>1.9</v>
      </c>
      <c r="U45" s="169">
        <v>1.91</v>
      </c>
      <c r="V45" s="169">
        <v>1.94</v>
      </c>
      <c r="W45" s="169">
        <v>1.94</v>
      </c>
      <c r="X45" s="169">
        <v>1.91</v>
      </c>
      <c r="Y45" s="169">
        <v>1.91</v>
      </c>
      <c r="Z45" s="169">
        <v>1.92</v>
      </c>
      <c r="AA45" s="169">
        <v>1.9</v>
      </c>
      <c r="AB45" s="169">
        <v>1.93</v>
      </c>
      <c r="AC45" s="169">
        <v>1.89</v>
      </c>
      <c r="AD45" s="169">
        <v>1.9</v>
      </c>
      <c r="AE45" s="169">
        <v>1.89</v>
      </c>
      <c r="AF45" s="169">
        <v>1.95</v>
      </c>
      <c r="AG45" s="169">
        <v>2.0099999999999998</v>
      </c>
      <c r="AH45" s="169">
        <v>2.06</v>
      </c>
      <c r="AI45" s="169">
        <v>2.0099999999999998</v>
      </c>
      <c r="AJ45" s="169">
        <v>2.0299999999999998</v>
      </c>
      <c r="AK45" s="169">
        <v>2.04</v>
      </c>
      <c r="AL45" s="169">
        <v>2.0699999999999998</v>
      </c>
      <c r="AM45" s="169">
        <v>2.2000000000000002</v>
      </c>
      <c r="AN45" s="169">
        <v>2.1800000000000002</v>
      </c>
      <c r="AO45" s="169">
        <v>2.16</v>
      </c>
      <c r="AP45" s="169">
        <v>2.19</v>
      </c>
      <c r="AQ45" s="169">
        <v>2.2400000000000002</v>
      </c>
      <c r="AR45" s="169">
        <v>2.3199999999999998</v>
      </c>
      <c r="AS45" s="169">
        <v>2.48</v>
      </c>
      <c r="AT45" s="169">
        <v>2.5099999999999998</v>
      </c>
      <c r="AU45" s="169">
        <v>2.52</v>
      </c>
      <c r="AV45" s="169">
        <v>2.4700000000000002</v>
      </c>
      <c r="AW45" s="169">
        <v>2.4900000000000002</v>
      </c>
      <c r="AX45" s="169">
        <v>2.65</v>
      </c>
      <c r="AY45" s="169">
        <v>2.59</v>
      </c>
      <c r="AZ45" s="169">
        <v>2.6</v>
      </c>
      <c r="BA45" s="169">
        <v>2.5099999999999998</v>
      </c>
      <c r="BB45" s="169">
        <v>2.4797822228999999</v>
      </c>
      <c r="BC45" s="169">
        <v>2.5121290814999999</v>
      </c>
      <c r="BD45" s="169">
        <v>2.4904769999999998</v>
      </c>
      <c r="BE45" s="169">
        <v>2.4866060000000001</v>
      </c>
      <c r="BF45" s="280">
        <v>2.485182</v>
      </c>
      <c r="BG45" s="280">
        <v>2.459015</v>
      </c>
      <c r="BH45" s="280">
        <v>2.4279039999999998</v>
      </c>
      <c r="BI45" s="280">
        <v>2.4201380000000001</v>
      </c>
      <c r="BJ45" s="280">
        <v>2.4158330000000001</v>
      </c>
      <c r="BK45" s="280">
        <v>2.4301270000000001</v>
      </c>
      <c r="BL45" s="280">
        <v>2.4206699999999999</v>
      </c>
      <c r="BM45" s="280">
        <v>2.424226</v>
      </c>
      <c r="BN45" s="280">
        <v>2.4287649999999998</v>
      </c>
      <c r="BO45" s="280">
        <v>2.429084</v>
      </c>
      <c r="BP45" s="280">
        <v>2.4183080000000001</v>
      </c>
      <c r="BQ45" s="280">
        <v>2.42618</v>
      </c>
      <c r="BR45" s="280">
        <v>2.4348879999999999</v>
      </c>
      <c r="BS45" s="280">
        <v>2.4172820000000002</v>
      </c>
      <c r="BT45" s="280">
        <v>2.39385</v>
      </c>
      <c r="BU45" s="280">
        <v>2.3929999999999998</v>
      </c>
      <c r="BV45" s="280">
        <v>2.3944190000000001</v>
      </c>
    </row>
    <row r="46" spans="1:74" s="342" customFormat="1" ht="12" customHeight="1" x14ac:dyDescent="0.25">
      <c r="A46" s="341"/>
      <c r="B46" s="677" t="s">
        <v>843</v>
      </c>
      <c r="C46" s="614"/>
      <c r="D46" s="614"/>
      <c r="E46" s="614"/>
      <c r="F46" s="614"/>
      <c r="G46" s="614"/>
      <c r="H46" s="614"/>
      <c r="I46" s="614"/>
      <c r="J46" s="614"/>
      <c r="K46" s="614"/>
      <c r="L46" s="614"/>
      <c r="M46" s="614"/>
      <c r="N46" s="614"/>
      <c r="O46" s="614"/>
      <c r="P46" s="614"/>
      <c r="Q46" s="608"/>
      <c r="AY46" s="384"/>
      <c r="AZ46" s="384"/>
      <c r="BA46" s="384"/>
      <c r="BB46" s="384"/>
      <c r="BC46" s="384"/>
      <c r="BD46" s="384"/>
      <c r="BE46" s="384"/>
      <c r="BF46" s="384"/>
      <c r="BG46" s="384"/>
      <c r="BH46" s="384"/>
      <c r="BI46" s="384"/>
      <c r="BJ46" s="384"/>
    </row>
    <row r="47" spans="1:74" s="342" customFormat="1" ht="12" customHeight="1" x14ac:dyDescent="0.25">
      <c r="A47" s="341"/>
      <c r="B47" s="672" t="s">
        <v>844</v>
      </c>
      <c r="C47" s="614"/>
      <c r="D47" s="614"/>
      <c r="E47" s="614"/>
      <c r="F47" s="614"/>
      <c r="G47" s="614"/>
      <c r="H47" s="614"/>
      <c r="I47" s="614"/>
      <c r="J47" s="614"/>
      <c r="K47" s="614"/>
      <c r="L47" s="614"/>
      <c r="M47" s="614"/>
      <c r="N47" s="614"/>
      <c r="O47" s="614"/>
      <c r="P47" s="614"/>
      <c r="Q47" s="608"/>
      <c r="AY47" s="384"/>
      <c r="AZ47" s="384"/>
      <c r="BA47" s="384"/>
      <c r="BB47" s="384"/>
      <c r="BC47" s="384"/>
      <c r="BD47" s="384"/>
      <c r="BE47" s="384"/>
      <c r="BF47" s="384"/>
      <c r="BG47" s="384"/>
      <c r="BH47" s="384"/>
      <c r="BI47" s="384"/>
      <c r="BJ47" s="384"/>
    </row>
    <row r="48" spans="1:74" s="342" customFormat="1" ht="12" customHeight="1" x14ac:dyDescent="0.25">
      <c r="A48" s="341"/>
      <c r="B48" s="677" t="s">
        <v>845</v>
      </c>
      <c r="C48" s="614"/>
      <c r="D48" s="614"/>
      <c r="E48" s="614"/>
      <c r="F48" s="614"/>
      <c r="G48" s="614"/>
      <c r="H48" s="614"/>
      <c r="I48" s="614"/>
      <c r="J48" s="614"/>
      <c r="K48" s="614"/>
      <c r="L48" s="614"/>
      <c r="M48" s="614"/>
      <c r="N48" s="614"/>
      <c r="O48" s="614"/>
      <c r="P48" s="614"/>
      <c r="Q48" s="608"/>
      <c r="AY48" s="384"/>
      <c r="AZ48" s="384"/>
      <c r="BA48" s="384"/>
      <c r="BB48" s="384"/>
      <c r="BC48" s="384"/>
      <c r="BD48" s="384"/>
      <c r="BE48" s="384"/>
      <c r="BF48" s="384"/>
      <c r="BG48" s="384"/>
      <c r="BH48" s="384"/>
      <c r="BI48" s="384"/>
      <c r="BJ48" s="384"/>
    </row>
    <row r="49" spans="1:74" s="342" customFormat="1" ht="12" customHeight="1" x14ac:dyDescent="0.25">
      <c r="A49" s="341"/>
      <c r="B49" s="677" t="s">
        <v>87</v>
      </c>
      <c r="C49" s="614"/>
      <c r="D49" s="614"/>
      <c r="E49" s="614"/>
      <c r="F49" s="614"/>
      <c r="G49" s="614"/>
      <c r="H49" s="614"/>
      <c r="I49" s="614"/>
      <c r="J49" s="614"/>
      <c r="K49" s="614"/>
      <c r="L49" s="614"/>
      <c r="M49" s="614"/>
      <c r="N49" s="614"/>
      <c r="O49" s="614"/>
      <c r="P49" s="614"/>
      <c r="Q49" s="608"/>
      <c r="AY49" s="384"/>
      <c r="AZ49" s="384"/>
      <c r="BA49" s="384"/>
      <c r="BB49" s="384"/>
      <c r="BC49" s="384"/>
      <c r="BD49" s="384"/>
      <c r="BE49" s="384"/>
      <c r="BF49" s="384"/>
      <c r="BG49" s="384"/>
      <c r="BH49" s="384"/>
      <c r="BI49" s="384"/>
      <c r="BJ49" s="384"/>
    </row>
    <row r="50" spans="1:74" s="220" customFormat="1" ht="12" customHeight="1" x14ac:dyDescent="0.25">
      <c r="A50" s="75"/>
      <c r="B50" s="629" t="s">
        <v>790</v>
      </c>
      <c r="C50" s="630"/>
      <c r="D50" s="630"/>
      <c r="E50" s="630"/>
      <c r="F50" s="630"/>
      <c r="G50" s="630"/>
      <c r="H50" s="630"/>
      <c r="I50" s="630"/>
      <c r="J50" s="630"/>
      <c r="K50" s="630"/>
      <c r="L50" s="630"/>
      <c r="M50" s="630"/>
      <c r="N50" s="630"/>
      <c r="O50" s="630"/>
      <c r="P50" s="630"/>
      <c r="Q50" s="630"/>
      <c r="AY50" s="383"/>
      <c r="AZ50" s="383"/>
      <c r="BA50" s="383"/>
      <c r="BB50" s="383"/>
      <c r="BC50" s="383"/>
      <c r="BD50" s="383"/>
      <c r="BE50" s="383"/>
      <c r="BF50" s="383"/>
      <c r="BG50" s="383"/>
      <c r="BH50" s="383"/>
      <c r="BI50" s="383"/>
      <c r="BJ50" s="383"/>
    </row>
    <row r="51" spans="1:74" s="342" customFormat="1" ht="12" customHeight="1" x14ac:dyDescent="0.25">
      <c r="A51" s="341"/>
      <c r="B51" s="649" t="str">
        <f>"Notes: "&amp;"EIA completed modeling and analysis for this report on " &amp;Dates!D2&amp;"."</f>
        <v>Notes: EIA completed modeling and analysis for this report on Tuesday Augutst 3, 2023.</v>
      </c>
      <c r="C51" s="671"/>
      <c r="D51" s="671"/>
      <c r="E51" s="671"/>
      <c r="F51" s="671"/>
      <c r="G51" s="671"/>
      <c r="H51" s="671"/>
      <c r="I51" s="671"/>
      <c r="J51" s="671"/>
      <c r="K51" s="671"/>
      <c r="L51" s="671"/>
      <c r="M51" s="671"/>
      <c r="N51" s="671"/>
      <c r="O51" s="671"/>
      <c r="P51" s="671"/>
      <c r="Q51" s="650"/>
      <c r="AY51" s="384"/>
      <c r="AZ51" s="384"/>
      <c r="BA51" s="384"/>
      <c r="BB51" s="384"/>
      <c r="BC51" s="384"/>
      <c r="BD51" s="384"/>
      <c r="BE51" s="384"/>
      <c r="BF51" s="384"/>
      <c r="BG51" s="384"/>
      <c r="BH51" s="384"/>
      <c r="BI51" s="384"/>
      <c r="BJ51" s="384"/>
    </row>
    <row r="52" spans="1:74" s="342" customFormat="1" ht="12" customHeight="1" x14ac:dyDescent="0.25">
      <c r="A52" s="341"/>
      <c r="B52" s="622" t="s">
        <v>338</v>
      </c>
      <c r="C52" s="621"/>
      <c r="D52" s="621"/>
      <c r="E52" s="621"/>
      <c r="F52" s="621"/>
      <c r="G52" s="621"/>
      <c r="H52" s="621"/>
      <c r="I52" s="621"/>
      <c r="J52" s="621"/>
      <c r="K52" s="621"/>
      <c r="L52" s="621"/>
      <c r="M52" s="621"/>
      <c r="N52" s="621"/>
      <c r="O52" s="621"/>
      <c r="P52" s="621"/>
      <c r="Q52" s="621"/>
      <c r="AY52" s="384"/>
      <c r="AZ52" s="384"/>
      <c r="BA52" s="384"/>
      <c r="BB52" s="384"/>
      <c r="BC52" s="384"/>
      <c r="BD52" s="384"/>
      <c r="BE52" s="384"/>
      <c r="BF52" s="384"/>
      <c r="BG52" s="384"/>
      <c r="BH52" s="384"/>
      <c r="BI52" s="384"/>
      <c r="BJ52" s="384"/>
    </row>
    <row r="53" spans="1:74" s="342" customFormat="1" ht="12" customHeight="1" x14ac:dyDescent="0.25">
      <c r="A53" s="341"/>
      <c r="B53" s="615" t="s">
        <v>846</v>
      </c>
      <c r="C53" s="614"/>
      <c r="D53" s="614"/>
      <c r="E53" s="614"/>
      <c r="F53" s="614"/>
      <c r="G53" s="614"/>
      <c r="H53" s="614"/>
      <c r="I53" s="614"/>
      <c r="J53" s="614"/>
      <c r="K53" s="614"/>
      <c r="L53" s="614"/>
      <c r="M53" s="614"/>
      <c r="N53" s="614"/>
      <c r="O53" s="614"/>
      <c r="P53" s="614"/>
      <c r="Q53" s="608"/>
      <c r="AY53" s="384"/>
      <c r="AZ53" s="384"/>
      <c r="BA53" s="384"/>
      <c r="BB53" s="384"/>
      <c r="BC53" s="384"/>
      <c r="BD53" s="384"/>
      <c r="BE53" s="384"/>
      <c r="BF53" s="384"/>
      <c r="BG53" s="384"/>
      <c r="BH53" s="384"/>
      <c r="BI53" s="384"/>
      <c r="BJ53" s="384"/>
    </row>
    <row r="54" spans="1:74" s="342" customFormat="1" ht="12" customHeight="1" x14ac:dyDescent="0.25">
      <c r="A54" s="341"/>
      <c r="B54" s="617" t="s">
        <v>813</v>
      </c>
      <c r="C54" s="618"/>
      <c r="D54" s="618"/>
      <c r="E54" s="618"/>
      <c r="F54" s="618"/>
      <c r="G54" s="618"/>
      <c r="H54" s="618"/>
      <c r="I54" s="618"/>
      <c r="J54" s="618"/>
      <c r="K54" s="618"/>
      <c r="L54" s="618"/>
      <c r="M54" s="618"/>
      <c r="N54" s="618"/>
      <c r="O54" s="618"/>
      <c r="P54" s="618"/>
      <c r="Q54" s="608"/>
      <c r="AY54" s="384"/>
      <c r="AZ54" s="384"/>
      <c r="BA54" s="384"/>
      <c r="BB54" s="384"/>
      <c r="BC54" s="384"/>
      <c r="BD54" s="384"/>
      <c r="BE54" s="384"/>
      <c r="BF54" s="384"/>
      <c r="BG54" s="384"/>
      <c r="BH54" s="384"/>
      <c r="BI54" s="384"/>
      <c r="BJ54" s="384"/>
    </row>
    <row r="55" spans="1:74" s="343" customFormat="1" ht="12" customHeight="1" x14ac:dyDescent="0.25">
      <c r="A55" s="322"/>
      <c r="B55" s="638" t="s">
        <v>1282</v>
      </c>
      <c r="C55" s="608"/>
      <c r="D55" s="608"/>
      <c r="E55" s="608"/>
      <c r="F55" s="608"/>
      <c r="G55" s="608"/>
      <c r="H55" s="608"/>
      <c r="I55" s="608"/>
      <c r="J55" s="608"/>
      <c r="K55" s="608"/>
      <c r="L55" s="608"/>
      <c r="M55" s="608"/>
      <c r="N55" s="608"/>
      <c r="O55" s="608"/>
      <c r="P55" s="608"/>
      <c r="Q55" s="608"/>
      <c r="AY55" s="385"/>
      <c r="AZ55" s="385"/>
      <c r="BA55" s="385"/>
      <c r="BB55" s="385"/>
      <c r="BC55" s="385"/>
      <c r="BD55" s="385"/>
      <c r="BE55" s="385"/>
      <c r="BF55" s="385"/>
      <c r="BG55" s="385"/>
      <c r="BH55" s="385"/>
      <c r="BI55" s="385"/>
      <c r="BJ55" s="385"/>
    </row>
    <row r="56" spans="1:74" ht="10" x14ac:dyDescent="0.2">
      <c r="BD56" s="281"/>
      <c r="BE56" s="281"/>
      <c r="BF56" s="281"/>
      <c r="BK56" s="281"/>
      <c r="BL56" s="281"/>
      <c r="BM56" s="281"/>
      <c r="BN56" s="281"/>
      <c r="BO56" s="281"/>
      <c r="BP56" s="281"/>
      <c r="BQ56" s="281"/>
      <c r="BR56" s="281"/>
      <c r="BS56" s="281"/>
      <c r="BT56" s="281"/>
      <c r="BU56" s="281"/>
      <c r="BV56" s="281"/>
    </row>
    <row r="57" spans="1:74" ht="10" x14ac:dyDescent="0.2">
      <c r="BD57" s="281"/>
      <c r="BE57" s="281"/>
      <c r="BF57" s="281"/>
      <c r="BK57" s="281"/>
      <c r="BL57" s="281"/>
      <c r="BM57" s="281"/>
      <c r="BN57" s="281"/>
      <c r="BO57" s="281"/>
      <c r="BP57" s="281"/>
      <c r="BQ57" s="281"/>
      <c r="BR57" s="281"/>
      <c r="BS57" s="281"/>
      <c r="BT57" s="281"/>
      <c r="BU57" s="281"/>
      <c r="BV57" s="281"/>
    </row>
    <row r="58" spans="1:74" ht="10" x14ac:dyDescent="0.2">
      <c r="BD58" s="281"/>
      <c r="BE58" s="281"/>
      <c r="BF58" s="281"/>
      <c r="BK58" s="281"/>
      <c r="BL58" s="281"/>
      <c r="BM58" s="281"/>
      <c r="BN58" s="281"/>
      <c r="BO58" s="281"/>
      <c r="BP58" s="281"/>
      <c r="BQ58" s="281"/>
      <c r="BR58" s="281"/>
      <c r="BS58" s="281"/>
      <c r="BT58" s="281"/>
      <c r="BU58" s="281"/>
      <c r="BV58" s="281"/>
    </row>
    <row r="59" spans="1:74" ht="10" x14ac:dyDescent="0.2">
      <c r="BD59" s="281"/>
      <c r="BE59" s="281"/>
      <c r="BF59" s="281"/>
      <c r="BK59" s="281"/>
      <c r="BL59" s="281"/>
      <c r="BM59" s="281"/>
      <c r="BN59" s="281"/>
      <c r="BO59" s="281"/>
      <c r="BP59" s="281"/>
      <c r="BQ59" s="281"/>
      <c r="BR59" s="281"/>
      <c r="BS59" s="281"/>
      <c r="BT59" s="281"/>
      <c r="BU59" s="281"/>
      <c r="BV59" s="281"/>
    </row>
    <row r="60" spans="1:74" ht="10" x14ac:dyDescent="0.2">
      <c r="BD60" s="281"/>
      <c r="BE60" s="281"/>
      <c r="BF60" s="281"/>
      <c r="BK60" s="281"/>
      <c r="BL60" s="281"/>
      <c r="BM60" s="281"/>
      <c r="BN60" s="281"/>
      <c r="BO60" s="281"/>
      <c r="BP60" s="281"/>
      <c r="BQ60" s="281"/>
      <c r="BR60" s="281"/>
      <c r="BS60" s="281"/>
      <c r="BT60" s="281"/>
      <c r="BU60" s="281"/>
      <c r="BV60" s="281"/>
    </row>
    <row r="61" spans="1:74" ht="10" x14ac:dyDescent="0.2">
      <c r="BD61" s="281"/>
      <c r="BE61" s="281"/>
      <c r="BF61" s="281"/>
      <c r="BK61" s="281"/>
      <c r="BL61" s="281"/>
      <c r="BM61" s="281"/>
      <c r="BN61" s="281"/>
      <c r="BO61" s="281"/>
      <c r="BP61" s="281"/>
      <c r="BQ61" s="281"/>
      <c r="BR61" s="281"/>
      <c r="BS61" s="281"/>
      <c r="BT61" s="281"/>
      <c r="BU61" s="281"/>
      <c r="BV61" s="281"/>
    </row>
    <row r="62" spans="1:74" ht="10" x14ac:dyDescent="0.2">
      <c r="BD62" s="281"/>
      <c r="BE62" s="281"/>
      <c r="BF62" s="281"/>
      <c r="BK62" s="281"/>
      <c r="BL62" s="281"/>
      <c r="BM62" s="281"/>
      <c r="BN62" s="281"/>
      <c r="BO62" s="281"/>
      <c r="BP62" s="281"/>
      <c r="BQ62" s="281"/>
      <c r="BR62" s="281"/>
      <c r="BS62" s="281"/>
      <c r="BT62" s="281"/>
      <c r="BU62" s="281"/>
      <c r="BV62" s="281"/>
    </row>
    <row r="63" spans="1:74" ht="10" x14ac:dyDescent="0.2">
      <c r="BD63" s="281"/>
      <c r="BE63" s="281"/>
      <c r="BF63" s="281"/>
      <c r="BK63" s="281"/>
      <c r="BL63" s="281"/>
      <c r="BM63" s="281"/>
      <c r="BN63" s="281"/>
      <c r="BO63" s="281"/>
      <c r="BP63" s="281"/>
      <c r="BQ63" s="281"/>
      <c r="BR63" s="281"/>
      <c r="BS63" s="281"/>
      <c r="BT63" s="281"/>
      <c r="BU63" s="281"/>
      <c r="BV63" s="281"/>
    </row>
    <row r="64" spans="1:74" ht="10" x14ac:dyDescent="0.2">
      <c r="BD64" s="281"/>
      <c r="BE64" s="281"/>
      <c r="BF64" s="281"/>
      <c r="BK64" s="281"/>
      <c r="BL64" s="281"/>
      <c r="BM64" s="281"/>
      <c r="BN64" s="281"/>
      <c r="BO64" s="281"/>
      <c r="BP64" s="281"/>
      <c r="BQ64" s="281"/>
      <c r="BR64" s="281"/>
      <c r="BS64" s="281"/>
      <c r="BT64" s="281"/>
      <c r="BU64" s="281"/>
      <c r="BV64" s="281"/>
    </row>
    <row r="65" spans="56:74" ht="10" x14ac:dyDescent="0.2">
      <c r="BD65" s="281"/>
      <c r="BE65" s="281"/>
      <c r="BF65" s="281"/>
      <c r="BK65" s="281"/>
      <c r="BL65" s="281"/>
      <c r="BM65" s="281"/>
      <c r="BN65" s="281"/>
      <c r="BO65" s="281"/>
      <c r="BP65" s="281"/>
      <c r="BQ65" s="281"/>
      <c r="BR65" s="281"/>
      <c r="BS65" s="281"/>
      <c r="BT65" s="281"/>
      <c r="BU65" s="281"/>
      <c r="BV65" s="281"/>
    </row>
    <row r="66" spans="56:74" x14ac:dyDescent="0.25">
      <c r="BK66" s="281"/>
      <c r="BL66" s="281"/>
      <c r="BM66" s="281"/>
      <c r="BN66" s="281"/>
      <c r="BO66" s="281"/>
      <c r="BP66" s="281"/>
      <c r="BQ66" s="281"/>
      <c r="BR66" s="281"/>
      <c r="BS66" s="281"/>
      <c r="BT66" s="281"/>
      <c r="BU66" s="281"/>
      <c r="BV66" s="281"/>
    </row>
    <row r="67" spans="56:74" x14ac:dyDescent="0.25">
      <c r="BK67" s="281"/>
      <c r="BL67" s="281"/>
      <c r="BM67" s="281"/>
      <c r="BN67" s="281"/>
      <c r="BO67" s="281"/>
      <c r="BP67" s="281"/>
      <c r="BQ67" s="281"/>
      <c r="BR67" s="281"/>
      <c r="BS67" s="281"/>
      <c r="BT67" s="281"/>
      <c r="BU67" s="281"/>
      <c r="BV67" s="281"/>
    </row>
    <row r="68" spans="56:74" x14ac:dyDescent="0.25">
      <c r="BK68" s="281"/>
      <c r="BL68" s="281"/>
      <c r="BM68" s="281"/>
      <c r="BN68" s="281"/>
      <c r="BO68" s="281"/>
      <c r="BP68" s="281"/>
      <c r="BQ68" s="281"/>
      <c r="BR68" s="281"/>
      <c r="BS68" s="281"/>
      <c r="BT68" s="281"/>
      <c r="BU68" s="281"/>
      <c r="BV68" s="281"/>
    </row>
    <row r="69" spans="56:74" x14ac:dyDescent="0.25">
      <c r="BK69" s="281"/>
      <c r="BL69" s="281"/>
      <c r="BM69" s="281"/>
      <c r="BN69" s="281"/>
      <c r="BO69" s="281"/>
      <c r="BP69" s="281"/>
      <c r="BQ69" s="281"/>
      <c r="BR69" s="281"/>
      <c r="BS69" s="281"/>
      <c r="BT69" s="281"/>
      <c r="BU69" s="281"/>
      <c r="BV69" s="281"/>
    </row>
    <row r="70" spans="56:74" x14ac:dyDescent="0.25">
      <c r="BK70" s="281"/>
      <c r="BL70" s="281"/>
      <c r="BM70" s="281"/>
      <c r="BN70" s="281"/>
      <c r="BO70" s="281"/>
      <c r="BP70" s="281"/>
      <c r="BQ70" s="281"/>
      <c r="BR70" s="281"/>
      <c r="BS70" s="281"/>
      <c r="BT70" s="281"/>
      <c r="BU70" s="281"/>
      <c r="BV70" s="281"/>
    </row>
    <row r="71" spans="56:74" x14ac:dyDescent="0.25">
      <c r="BK71" s="281"/>
      <c r="BL71" s="281"/>
      <c r="BM71" s="281"/>
      <c r="BN71" s="281"/>
      <c r="BO71" s="281"/>
      <c r="BP71" s="281"/>
      <c r="BQ71" s="281"/>
      <c r="BR71" s="281"/>
      <c r="BS71" s="281"/>
      <c r="BT71" s="281"/>
      <c r="BU71" s="281"/>
      <c r="BV71" s="281"/>
    </row>
    <row r="72" spans="56:74" x14ac:dyDescent="0.25">
      <c r="BK72" s="281"/>
      <c r="BL72" s="281"/>
      <c r="BM72" s="281"/>
      <c r="BN72" s="281"/>
      <c r="BO72" s="281"/>
      <c r="BP72" s="281"/>
      <c r="BQ72" s="281"/>
      <c r="BR72" s="281"/>
      <c r="BS72" s="281"/>
      <c r="BT72" s="281"/>
      <c r="BU72" s="281"/>
      <c r="BV72" s="281"/>
    </row>
    <row r="73" spans="56:74" x14ac:dyDescent="0.25">
      <c r="BK73" s="281"/>
      <c r="BL73" s="281"/>
      <c r="BM73" s="281"/>
      <c r="BN73" s="281"/>
      <c r="BO73" s="281"/>
      <c r="BP73" s="281"/>
      <c r="BQ73" s="281"/>
      <c r="BR73" s="281"/>
      <c r="BS73" s="281"/>
      <c r="BT73" s="281"/>
      <c r="BU73" s="281"/>
      <c r="BV73" s="281"/>
    </row>
    <row r="74" spans="56:74" x14ac:dyDescent="0.25">
      <c r="BK74" s="281"/>
      <c r="BL74" s="281"/>
      <c r="BM74" s="281"/>
      <c r="BN74" s="281"/>
      <c r="BO74" s="281"/>
      <c r="BP74" s="281"/>
      <c r="BQ74" s="281"/>
      <c r="BR74" s="281"/>
      <c r="BS74" s="281"/>
      <c r="BT74" s="281"/>
      <c r="BU74" s="281"/>
      <c r="BV74" s="281"/>
    </row>
    <row r="75" spans="56:74" x14ac:dyDescent="0.25">
      <c r="BK75" s="281"/>
      <c r="BL75" s="281"/>
      <c r="BM75" s="281"/>
      <c r="BN75" s="281"/>
      <c r="BO75" s="281"/>
      <c r="BP75" s="281"/>
      <c r="BQ75" s="281"/>
      <c r="BR75" s="281"/>
      <c r="BS75" s="281"/>
      <c r="BT75" s="281"/>
      <c r="BU75" s="281"/>
      <c r="BV75" s="281"/>
    </row>
    <row r="76" spans="56:74" x14ac:dyDescent="0.25">
      <c r="BK76" s="281"/>
      <c r="BL76" s="281"/>
      <c r="BM76" s="281"/>
      <c r="BN76" s="281"/>
      <c r="BO76" s="281"/>
      <c r="BP76" s="281"/>
      <c r="BQ76" s="281"/>
      <c r="BR76" s="281"/>
      <c r="BS76" s="281"/>
      <c r="BT76" s="281"/>
      <c r="BU76" s="281"/>
      <c r="BV76" s="281"/>
    </row>
    <row r="77" spans="56:74" x14ac:dyDescent="0.25">
      <c r="BK77" s="281"/>
      <c r="BL77" s="281"/>
      <c r="BM77" s="281"/>
      <c r="BN77" s="281"/>
      <c r="BO77" s="281"/>
      <c r="BP77" s="281"/>
      <c r="BQ77" s="281"/>
      <c r="BR77" s="281"/>
      <c r="BS77" s="281"/>
      <c r="BT77" s="281"/>
      <c r="BU77" s="281"/>
      <c r="BV77" s="281"/>
    </row>
    <row r="78" spans="56:74" x14ac:dyDescent="0.25">
      <c r="BK78" s="281"/>
      <c r="BL78" s="281"/>
      <c r="BM78" s="281"/>
      <c r="BN78" s="281"/>
      <c r="BO78" s="281"/>
      <c r="BP78" s="281"/>
      <c r="BQ78" s="281"/>
      <c r="BR78" s="281"/>
      <c r="BS78" s="281"/>
      <c r="BT78" s="281"/>
      <c r="BU78" s="281"/>
      <c r="BV78" s="281"/>
    </row>
    <row r="79" spans="56:74" x14ac:dyDescent="0.25">
      <c r="BK79" s="281"/>
      <c r="BL79" s="281"/>
      <c r="BM79" s="281"/>
      <c r="BN79" s="281"/>
      <c r="BO79" s="281"/>
      <c r="BP79" s="281"/>
      <c r="BQ79" s="281"/>
      <c r="BR79" s="281"/>
      <c r="BS79" s="281"/>
      <c r="BT79" s="281"/>
      <c r="BU79" s="281"/>
      <c r="BV79" s="281"/>
    </row>
    <row r="80" spans="56:74" x14ac:dyDescent="0.25">
      <c r="BK80" s="281"/>
      <c r="BL80" s="281"/>
      <c r="BM80" s="281"/>
      <c r="BN80" s="281"/>
      <c r="BO80" s="281"/>
      <c r="BP80" s="281"/>
      <c r="BQ80" s="281"/>
      <c r="BR80" s="281"/>
      <c r="BS80" s="281"/>
      <c r="BT80" s="281"/>
      <c r="BU80" s="281"/>
      <c r="BV80" s="281"/>
    </row>
    <row r="81" spans="63:74" x14ac:dyDescent="0.25">
      <c r="BK81" s="281"/>
      <c r="BL81" s="281"/>
      <c r="BM81" s="281"/>
      <c r="BN81" s="281"/>
      <c r="BO81" s="281"/>
      <c r="BP81" s="281"/>
      <c r="BQ81" s="281"/>
      <c r="BR81" s="281"/>
      <c r="BS81" s="281"/>
      <c r="BT81" s="281"/>
      <c r="BU81" s="281"/>
      <c r="BV81" s="281"/>
    </row>
    <row r="82" spans="63:74" x14ac:dyDescent="0.25">
      <c r="BK82" s="281"/>
      <c r="BL82" s="281"/>
      <c r="BM82" s="281"/>
      <c r="BN82" s="281"/>
      <c r="BO82" s="281"/>
      <c r="BP82" s="281"/>
      <c r="BQ82" s="281"/>
      <c r="BR82" s="281"/>
      <c r="BS82" s="281"/>
      <c r="BT82" s="281"/>
      <c r="BU82" s="281"/>
      <c r="BV82" s="281"/>
    </row>
    <row r="83" spans="63:74" x14ac:dyDescent="0.25">
      <c r="BK83" s="281"/>
      <c r="BL83" s="281"/>
      <c r="BM83" s="281"/>
      <c r="BN83" s="281"/>
      <c r="BO83" s="281"/>
      <c r="BP83" s="281"/>
      <c r="BQ83" s="281"/>
      <c r="BR83" s="281"/>
      <c r="BS83" s="281"/>
      <c r="BT83" s="281"/>
      <c r="BU83" s="281"/>
      <c r="BV83" s="281"/>
    </row>
    <row r="84" spans="63:74" x14ac:dyDescent="0.25">
      <c r="BK84" s="281"/>
      <c r="BL84" s="281"/>
      <c r="BM84" s="281"/>
      <c r="BN84" s="281"/>
      <c r="BO84" s="281"/>
      <c r="BP84" s="281"/>
      <c r="BQ84" s="281"/>
      <c r="BR84" s="281"/>
      <c r="BS84" s="281"/>
      <c r="BT84" s="281"/>
      <c r="BU84" s="281"/>
      <c r="BV84" s="281"/>
    </row>
    <row r="85" spans="63:74" x14ac:dyDescent="0.25">
      <c r="BK85" s="281"/>
      <c r="BL85" s="281"/>
      <c r="BM85" s="281"/>
      <c r="BN85" s="281"/>
      <c r="BO85" s="281"/>
      <c r="BP85" s="281"/>
      <c r="BQ85" s="281"/>
      <c r="BR85" s="281"/>
      <c r="BS85" s="281"/>
      <c r="BT85" s="281"/>
      <c r="BU85" s="281"/>
      <c r="BV85" s="281"/>
    </row>
    <row r="86" spans="63:74" x14ac:dyDescent="0.25">
      <c r="BK86" s="281"/>
      <c r="BL86" s="281"/>
      <c r="BM86" s="281"/>
      <c r="BN86" s="281"/>
      <c r="BO86" s="281"/>
      <c r="BP86" s="281"/>
      <c r="BQ86" s="281"/>
      <c r="BR86" s="281"/>
      <c r="BS86" s="281"/>
      <c r="BT86" s="281"/>
      <c r="BU86" s="281"/>
      <c r="BV86" s="281"/>
    </row>
    <row r="87" spans="63:74" x14ac:dyDescent="0.25">
      <c r="BK87" s="281"/>
      <c r="BL87" s="281"/>
      <c r="BM87" s="281"/>
      <c r="BN87" s="281"/>
      <c r="BO87" s="281"/>
      <c r="BP87" s="281"/>
      <c r="BQ87" s="281"/>
      <c r="BR87" s="281"/>
      <c r="BS87" s="281"/>
      <c r="BT87" s="281"/>
      <c r="BU87" s="281"/>
      <c r="BV87" s="281"/>
    </row>
    <row r="88" spans="63:74" x14ac:dyDescent="0.25">
      <c r="BK88" s="281"/>
      <c r="BL88" s="281"/>
      <c r="BM88" s="281"/>
      <c r="BN88" s="281"/>
      <c r="BO88" s="281"/>
      <c r="BP88" s="281"/>
      <c r="BQ88" s="281"/>
      <c r="BR88" s="281"/>
      <c r="BS88" s="281"/>
      <c r="BT88" s="281"/>
      <c r="BU88" s="281"/>
      <c r="BV88" s="281"/>
    </row>
    <row r="89" spans="63:74" x14ac:dyDescent="0.25">
      <c r="BK89" s="281"/>
      <c r="BL89" s="281"/>
      <c r="BM89" s="281"/>
      <c r="BN89" s="281"/>
      <c r="BO89" s="281"/>
      <c r="BP89" s="281"/>
      <c r="BQ89" s="281"/>
      <c r="BR89" s="281"/>
      <c r="BS89" s="281"/>
      <c r="BT89" s="281"/>
      <c r="BU89" s="281"/>
      <c r="BV89" s="281"/>
    </row>
    <row r="90" spans="63:74" x14ac:dyDescent="0.25">
      <c r="BK90" s="281"/>
      <c r="BL90" s="281"/>
      <c r="BM90" s="281"/>
      <c r="BN90" s="281"/>
      <c r="BO90" s="281"/>
      <c r="BP90" s="281"/>
      <c r="BQ90" s="281"/>
      <c r="BR90" s="281"/>
      <c r="BS90" s="281"/>
      <c r="BT90" s="281"/>
      <c r="BU90" s="281"/>
      <c r="BV90" s="281"/>
    </row>
    <row r="91" spans="63:74" x14ac:dyDescent="0.25">
      <c r="BK91" s="281"/>
      <c r="BL91" s="281"/>
      <c r="BM91" s="281"/>
      <c r="BN91" s="281"/>
      <c r="BO91" s="281"/>
      <c r="BP91" s="281"/>
      <c r="BQ91" s="281"/>
      <c r="BR91" s="281"/>
      <c r="BS91" s="281"/>
      <c r="BT91" s="281"/>
      <c r="BU91" s="281"/>
      <c r="BV91" s="281"/>
    </row>
    <row r="92" spans="63:74" x14ac:dyDescent="0.25">
      <c r="BK92" s="281"/>
      <c r="BL92" s="281"/>
      <c r="BM92" s="281"/>
      <c r="BN92" s="281"/>
      <c r="BO92" s="281"/>
      <c r="BP92" s="281"/>
      <c r="BQ92" s="281"/>
      <c r="BR92" s="281"/>
      <c r="BS92" s="281"/>
      <c r="BT92" s="281"/>
      <c r="BU92" s="281"/>
      <c r="BV92" s="281"/>
    </row>
    <row r="93" spans="63:74" x14ac:dyDescent="0.25">
      <c r="BK93" s="281"/>
      <c r="BL93" s="281"/>
      <c r="BM93" s="281"/>
      <c r="BN93" s="281"/>
      <c r="BO93" s="281"/>
      <c r="BP93" s="281"/>
      <c r="BQ93" s="281"/>
      <c r="BR93" s="281"/>
      <c r="BS93" s="281"/>
      <c r="BT93" s="281"/>
      <c r="BU93" s="281"/>
      <c r="BV93" s="281"/>
    </row>
    <row r="94" spans="63:74" x14ac:dyDescent="0.25">
      <c r="BK94" s="281"/>
      <c r="BL94" s="281"/>
      <c r="BM94" s="281"/>
      <c r="BN94" s="281"/>
      <c r="BO94" s="281"/>
      <c r="BP94" s="281"/>
      <c r="BQ94" s="281"/>
      <c r="BR94" s="281"/>
      <c r="BS94" s="281"/>
      <c r="BT94" s="281"/>
      <c r="BU94" s="281"/>
      <c r="BV94" s="281"/>
    </row>
    <row r="95" spans="63:74" x14ac:dyDescent="0.25">
      <c r="BK95" s="281"/>
      <c r="BL95" s="281"/>
      <c r="BM95" s="281"/>
      <c r="BN95" s="281"/>
      <c r="BO95" s="281"/>
      <c r="BP95" s="281"/>
      <c r="BQ95" s="281"/>
      <c r="BR95" s="281"/>
      <c r="BS95" s="281"/>
      <c r="BT95" s="281"/>
      <c r="BU95" s="281"/>
      <c r="BV95" s="281"/>
    </row>
    <row r="96" spans="63:74" x14ac:dyDescent="0.25">
      <c r="BK96" s="281"/>
      <c r="BL96" s="281"/>
      <c r="BM96" s="281"/>
      <c r="BN96" s="281"/>
      <c r="BO96" s="281"/>
      <c r="BP96" s="281"/>
      <c r="BQ96" s="281"/>
      <c r="BR96" s="281"/>
      <c r="BS96" s="281"/>
      <c r="BT96" s="281"/>
      <c r="BU96" s="281"/>
      <c r="BV96" s="281"/>
    </row>
    <row r="97" spans="63:74" x14ac:dyDescent="0.25">
      <c r="BK97" s="281"/>
      <c r="BL97" s="281"/>
      <c r="BM97" s="281"/>
      <c r="BN97" s="281"/>
      <c r="BO97" s="281"/>
      <c r="BP97" s="281"/>
      <c r="BQ97" s="281"/>
      <c r="BR97" s="281"/>
      <c r="BS97" s="281"/>
      <c r="BT97" s="281"/>
      <c r="BU97" s="281"/>
      <c r="BV97" s="281"/>
    </row>
    <row r="98" spans="63:74" x14ac:dyDescent="0.25">
      <c r="BK98" s="281"/>
      <c r="BL98" s="281"/>
      <c r="BM98" s="281"/>
      <c r="BN98" s="281"/>
      <c r="BO98" s="281"/>
      <c r="BP98" s="281"/>
      <c r="BQ98" s="281"/>
      <c r="BR98" s="281"/>
      <c r="BS98" s="281"/>
      <c r="BT98" s="281"/>
      <c r="BU98" s="281"/>
      <c r="BV98" s="281"/>
    </row>
    <row r="99" spans="63:74" x14ac:dyDescent="0.25">
      <c r="BK99" s="281"/>
      <c r="BL99" s="281"/>
      <c r="BM99" s="281"/>
      <c r="BN99" s="281"/>
      <c r="BO99" s="281"/>
      <c r="BP99" s="281"/>
      <c r="BQ99" s="281"/>
      <c r="BR99" s="281"/>
      <c r="BS99" s="281"/>
      <c r="BT99" s="281"/>
      <c r="BU99" s="281"/>
      <c r="BV99" s="281"/>
    </row>
    <row r="100" spans="63:74" x14ac:dyDescent="0.25">
      <c r="BK100" s="281"/>
      <c r="BL100" s="281"/>
      <c r="BM100" s="281"/>
      <c r="BN100" s="281"/>
      <c r="BO100" s="281"/>
      <c r="BP100" s="281"/>
      <c r="BQ100" s="281"/>
      <c r="BR100" s="281"/>
      <c r="BS100" s="281"/>
      <c r="BT100" s="281"/>
      <c r="BU100" s="281"/>
      <c r="BV100" s="281"/>
    </row>
    <row r="101" spans="63:74" x14ac:dyDescent="0.25">
      <c r="BK101" s="281"/>
      <c r="BL101" s="281"/>
      <c r="BM101" s="281"/>
      <c r="BN101" s="281"/>
      <c r="BO101" s="281"/>
      <c r="BP101" s="281"/>
      <c r="BQ101" s="281"/>
      <c r="BR101" s="281"/>
      <c r="BS101" s="281"/>
      <c r="BT101" s="281"/>
      <c r="BU101" s="281"/>
      <c r="BV101" s="281"/>
    </row>
    <row r="102" spans="63:74" x14ac:dyDescent="0.25">
      <c r="BK102" s="281"/>
      <c r="BL102" s="281"/>
      <c r="BM102" s="281"/>
      <c r="BN102" s="281"/>
      <c r="BO102" s="281"/>
      <c r="BP102" s="281"/>
      <c r="BQ102" s="281"/>
      <c r="BR102" s="281"/>
      <c r="BS102" s="281"/>
      <c r="BT102" s="281"/>
      <c r="BU102" s="281"/>
      <c r="BV102" s="281"/>
    </row>
    <row r="103" spans="63:74" x14ac:dyDescent="0.25">
      <c r="BK103" s="281"/>
      <c r="BL103" s="281"/>
      <c r="BM103" s="281"/>
      <c r="BN103" s="281"/>
      <c r="BO103" s="281"/>
      <c r="BP103" s="281"/>
      <c r="BQ103" s="281"/>
      <c r="BR103" s="281"/>
      <c r="BS103" s="281"/>
      <c r="BT103" s="281"/>
      <c r="BU103" s="281"/>
      <c r="BV103" s="281"/>
    </row>
    <row r="104" spans="63:74" x14ac:dyDescent="0.25">
      <c r="BK104" s="281"/>
      <c r="BL104" s="281"/>
      <c r="BM104" s="281"/>
      <c r="BN104" s="281"/>
      <c r="BO104" s="281"/>
      <c r="BP104" s="281"/>
      <c r="BQ104" s="281"/>
      <c r="BR104" s="281"/>
      <c r="BS104" s="281"/>
      <c r="BT104" s="281"/>
      <c r="BU104" s="281"/>
      <c r="BV104" s="281"/>
    </row>
    <row r="105" spans="63:74" x14ac:dyDescent="0.25">
      <c r="BK105" s="281"/>
      <c r="BL105" s="281"/>
      <c r="BM105" s="281"/>
      <c r="BN105" s="281"/>
      <c r="BO105" s="281"/>
      <c r="BP105" s="281"/>
      <c r="BQ105" s="281"/>
      <c r="BR105" s="281"/>
      <c r="BS105" s="281"/>
      <c r="BT105" s="281"/>
      <c r="BU105" s="281"/>
      <c r="BV105" s="281"/>
    </row>
    <row r="106" spans="63:74" x14ac:dyDescent="0.25">
      <c r="BK106" s="281"/>
      <c r="BL106" s="281"/>
      <c r="BM106" s="281"/>
      <c r="BN106" s="281"/>
      <c r="BO106" s="281"/>
      <c r="BP106" s="281"/>
      <c r="BQ106" s="281"/>
      <c r="BR106" s="281"/>
      <c r="BS106" s="281"/>
      <c r="BT106" s="281"/>
      <c r="BU106" s="281"/>
      <c r="BV106" s="281"/>
    </row>
    <row r="107" spans="63:74" x14ac:dyDescent="0.25">
      <c r="BK107" s="281"/>
      <c r="BL107" s="281"/>
      <c r="BM107" s="281"/>
      <c r="BN107" s="281"/>
      <c r="BO107" s="281"/>
      <c r="BP107" s="281"/>
      <c r="BQ107" s="281"/>
      <c r="BR107" s="281"/>
      <c r="BS107" s="281"/>
      <c r="BT107" s="281"/>
      <c r="BU107" s="281"/>
      <c r="BV107" s="281"/>
    </row>
    <row r="108" spans="63:74" x14ac:dyDescent="0.25">
      <c r="BK108" s="281"/>
      <c r="BL108" s="281"/>
      <c r="BM108" s="281"/>
      <c r="BN108" s="281"/>
      <c r="BO108" s="281"/>
      <c r="BP108" s="281"/>
      <c r="BQ108" s="281"/>
      <c r="BR108" s="281"/>
      <c r="BS108" s="281"/>
      <c r="BT108" s="281"/>
      <c r="BU108" s="281"/>
      <c r="BV108" s="281"/>
    </row>
    <row r="109" spans="63:74" x14ac:dyDescent="0.25">
      <c r="BK109" s="281"/>
      <c r="BL109" s="281"/>
      <c r="BM109" s="281"/>
      <c r="BN109" s="281"/>
      <c r="BO109" s="281"/>
      <c r="BP109" s="281"/>
      <c r="BQ109" s="281"/>
      <c r="BR109" s="281"/>
      <c r="BS109" s="281"/>
      <c r="BT109" s="281"/>
      <c r="BU109" s="281"/>
      <c r="BV109" s="281"/>
    </row>
    <row r="110" spans="63:74" x14ac:dyDescent="0.25">
      <c r="BK110" s="281"/>
      <c r="BL110" s="281"/>
      <c r="BM110" s="281"/>
      <c r="BN110" s="281"/>
      <c r="BO110" s="281"/>
      <c r="BP110" s="281"/>
      <c r="BQ110" s="281"/>
      <c r="BR110" s="281"/>
      <c r="BS110" s="281"/>
      <c r="BT110" s="281"/>
      <c r="BU110" s="281"/>
      <c r="BV110" s="281"/>
    </row>
    <row r="111" spans="63:74" x14ac:dyDescent="0.25">
      <c r="BK111" s="281"/>
      <c r="BL111" s="281"/>
      <c r="BM111" s="281"/>
      <c r="BN111" s="281"/>
      <c r="BO111" s="281"/>
      <c r="BP111" s="281"/>
      <c r="BQ111" s="281"/>
      <c r="BR111" s="281"/>
      <c r="BS111" s="281"/>
      <c r="BT111" s="281"/>
      <c r="BU111" s="281"/>
      <c r="BV111" s="281"/>
    </row>
    <row r="112" spans="63:74" x14ac:dyDescent="0.25">
      <c r="BK112" s="281"/>
      <c r="BL112" s="281"/>
      <c r="BM112" s="281"/>
      <c r="BN112" s="281"/>
      <c r="BO112" s="281"/>
      <c r="BP112" s="281"/>
      <c r="BQ112" s="281"/>
      <c r="BR112" s="281"/>
      <c r="BS112" s="281"/>
      <c r="BT112" s="281"/>
      <c r="BU112" s="281"/>
      <c r="BV112" s="281"/>
    </row>
    <row r="113" spans="63:74" x14ac:dyDescent="0.25">
      <c r="BK113" s="281"/>
      <c r="BL113" s="281"/>
      <c r="BM113" s="281"/>
      <c r="BN113" s="281"/>
      <c r="BO113" s="281"/>
      <c r="BP113" s="281"/>
      <c r="BQ113" s="281"/>
      <c r="BR113" s="281"/>
      <c r="BS113" s="281"/>
      <c r="BT113" s="281"/>
      <c r="BU113" s="281"/>
      <c r="BV113" s="281"/>
    </row>
    <row r="114" spans="63:74" x14ac:dyDescent="0.25">
      <c r="BK114" s="281"/>
      <c r="BL114" s="281"/>
      <c r="BM114" s="281"/>
      <c r="BN114" s="281"/>
      <c r="BO114" s="281"/>
      <c r="BP114" s="281"/>
      <c r="BQ114" s="281"/>
      <c r="BR114" s="281"/>
      <c r="BS114" s="281"/>
      <c r="BT114" s="281"/>
      <c r="BU114" s="281"/>
      <c r="BV114" s="281"/>
    </row>
    <row r="115" spans="63:74" x14ac:dyDescent="0.25">
      <c r="BK115" s="281"/>
      <c r="BL115" s="281"/>
      <c r="BM115" s="281"/>
      <c r="BN115" s="281"/>
      <c r="BO115" s="281"/>
      <c r="BP115" s="281"/>
      <c r="BQ115" s="281"/>
      <c r="BR115" s="281"/>
      <c r="BS115" s="281"/>
      <c r="BT115" s="281"/>
      <c r="BU115" s="281"/>
      <c r="BV115" s="281"/>
    </row>
    <row r="116" spans="63:74" x14ac:dyDescent="0.25">
      <c r="BK116" s="281"/>
      <c r="BL116" s="281"/>
      <c r="BM116" s="281"/>
      <c r="BN116" s="281"/>
      <c r="BO116" s="281"/>
      <c r="BP116" s="281"/>
      <c r="BQ116" s="281"/>
      <c r="BR116" s="281"/>
      <c r="BS116" s="281"/>
      <c r="BT116" s="281"/>
      <c r="BU116" s="281"/>
      <c r="BV116" s="281"/>
    </row>
    <row r="117" spans="63:74" x14ac:dyDescent="0.25">
      <c r="BK117" s="281"/>
      <c r="BL117" s="281"/>
      <c r="BM117" s="281"/>
      <c r="BN117" s="281"/>
      <c r="BO117" s="281"/>
      <c r="BP117" s="281"/>
      <c r="BQ117" s="281"/>
      <c r="BR117" s="281"/>
      <c r="BS117" s="281"/>
      <c r="BT117" s="281"/>
      <c r="BU117" s="281"/>
      <c r="BV117" s="281"/>
    </row>
    <row r="118" spans="63:74" x14ac:dyDescent="0.25">
      <c r="BK118" s="281"/>
      <c r="BL118" s="281"/>
      <c r="BM118" s="281"/>
      <c r="BN118" s="281"/>
      <c r="BO118" s="281"/>
      <c r="BP118" s="281"/>
      <c r="BQ118" s="281"/>
      <c r="BR118" s="281"/>
      <c r="BS118" s="281"/>
      <c r="BT118" s="281"/>
      <c r="BU118" s="281"/>
      <c r="BV118" s="281"/>
    </row>
    <row r="119" spans="63:74" x14ac:dyDescent="0.25">
      <c r="BK119" s="281"/>
      <c r="BL119" s="281"/>
      <c r="BM119" s="281"/>
      <c r="BN119" s="281"/>
      <c r="BO119" s="281"/>
      <c r="BP119" s="281"/>
      <c r="BQ119" s="281"/>
      <c r="BR119" s="281"/>
      <c r="BS119" s="281"/>
      <c r="BT119" s="281"/>
      <c r="BU119" s="281"/>
      <c r="BV119" s="281"/>
    </row>
    <row r="120" spans="63:74" x14ac:dyDescent="0.25">
      <c r="BK120" s="281"/>
      <c r="BL120" s="281"/>
      <c r="BM120" s="281"/>
      <c r="BN120" s="281"/>
      <c r="BO120" s="281"/>
      <c r="BP120" s="281"/>
      <c r="BQ120" s="281"/>
      <c r="BR120" s="281"/>
      <c r="BS120" s="281"/>
      <c r="BT120" s="281"/>
      <c r="BU120" s="281"/>
      <c r="BV120" s="281"/>
    </row>
    <row r="121" spans="63:74" x14ac:dyDescent="0.25">
      <c r="BK121" s="281"/>
      <c r="BL121" s="281"/>
      <c r="BM121" s="281"/>
      <c r="BN121" s="281"/>
      <c r="BO121" s="281"/>
      <c r="BP121" s="281"/>
      <c r="BQ121" s="281"/>
      <c r="BR121" s="281"/>
      <c r="BS121" s="281"/>
      <c r="BT121" s="281"/>
      <c r="BU121" s="281"/>
      <c r="BV121" s="281"/>
    </row>
    <row r="122" spans="63:74" x14ac:dyDescent="0.25">
      <c r="BK122" s="281"/>
      <c r="BL122" s="281"/>
      <c r="BM122" s="281"/>
      <c r="BN122" s="281"/>
      <c r="BO122" s="281"/>
      <c r="BP122" s="281"/>
      <c r="BQ122" s="281"/>
      <c r="BR122" s="281"/>
      <c r="BS122" s="281"/>
      <c r="BT122" s="281"/>
      <c r="BU122" s="281"/>
      <c r="BV122" s="281"/>
    </row>
    <row r="123" spans="63:74" x14ac:dyDescent="0.25">
      <c r="BK123" s="281"/>
      <c r="BL123" s="281"/>
      <c r="BM123" s="281"/>
      <c r="BN123" s="281"/>
      <c r="BO123" s="281"/>
      <c r="BP123" s="281"/>
      <c r="BQ123" s="281"/>
      <c r="BR123" s="281"/>
      <c r="BS123" s="281"/>
      <c r="BT123" s="281"/>
      <c r="BU123" s="281"/>
      <c r="BV123" s="281"/>
    </row>
    <row r="124" spans="63:74" x14ac:dyDescent="0.25">
      <c r="BK124" s="281"/>
      <c r="BL124" s="281"/>
      <c r="BM124" s="281"/>
      <c r="BN124" s="281"/>
      <c r="BO124" s="281"/>
      <c r="BP124" s="281"/>
      <c r="BQ124" s="281"/>
      <c r="BR124" s="281"/>
      <c r="BS124" s="281"/>
      <c r="BT124" s="281"/>
      <c r="BU124" s="281"/>
      <c r="BV124" s="281"/>
    </row>
    <row r="125" spans="63:74" x14ac:dyDescent="0.25">
      <c r="BK125" s="281"/>
      <c r="BL125" s="281"/>
      <c r="BM125" s="281"/>
      <c r="BN125" s="281"/>
      <c r="BO125" s="281"/>
      <c r="BP125" s="281"/>
      <c r="BQ125" s="281"/>
      <c r="BR125" s="281"/>
      <c r="BS125" s="281"/>
      <c r="BT125" s="281"/>
      <c r="BU125" s="281"/>
      <c r="BV125" s="281"/>
    </row>
    <row r="126" spans="63:74" x14ac:dyDescent="0.25">
      <c r="BK126" s="281"/>
      <c r="BL126" s="281"/>
      <c r="BM126" s="281"/>
      <c r="BN126" s="281"/>
      <c r="BO126" s="281"/>
      <c r="BP126" s="281"/>
      <c r="BQ126" s="281"/>
      <c r="BR126" s="281"/>
      <c r="BS126" s="281"/>
      <c r="BT126" s="281"/>
      <c r="BU126" s="281"/>
      <c r="BV126" s="281"/>
    </row>
    <row r="127" spans="63:74" x14ac:dyDescent="0.25">
      <c r="BK127" s="281"/>
      <c r="BL127" s="281"/>
      <c r="BM127" s="281"/>
      <c r="BN127" s="281"/>
      <c r="BO127" s="281"/>
      <c r="BP127" s="281"/>
      <c r="BQ127" s="281"/>
      <c r="BR127" s="281"/>
      <c r="BS127" s="281"/>
      <c r="BT127" s="281"/>
      <c r="BU127" s="281"/>
      <c r="BV127" s="281"/>
    </row>
    <row r="128" spans="63:74" x14ac:dyDescent="0.25">
      <c r="BK128" s="281"/>
      <c r="BL128" s="281"/>
      <c r="BM128" s="281"/>
      <c r="BN128" s="281"/>
      <c r="BO128" s="281"/>
      <c r="BP128" s="281"/>
      <c r="BQ128" s="281"/>
      <c r="BR128" s="281"/>
      <c r="BS128" s="281"/>
      <c r="BT128" s="281"/>
      <c r="BU128" s="281"/>
      <c r="BV128" s="281"/>
    </row>
    <row r="129" spans="63:74" x14ac:dyDescent="0.25">
      <c r="BK129" s="281"/>
      <c r="BL129" s="281"/>
      <c r="BM129" s="281"/>
      <c r="BN129" s="281"/>
      <c r="BO129" s="281"/>
      <c r="BP129" s="281"/>
      <c r="BQ129" s="281"/>
      <c r="BR129" s="281"/>
      <c r="BS129" s="281"/>
      <c r="BT129" s="281"/>
      <c r="BU129" s="281"/>
      <c r="BV129" s="281"/>
    </row>
    <row r="130" spans="63:74" x14ac:dyDescent="0.25">
      <c r="BK130" s="281"/>
      <c r="BL130" s="281"/>
      <c r="BM130" s="281"/>
      <c r="BN130" s="281"/>
      <c r="BO130" s="281"/>
      <c r="BP130" s="281"/>
      <c r="BQ130" s="281"/>
      <c r="BR130" s="281"/>
      <c r="BS130" s="281"/>
      <c r="BT130" s="281"/>
      <c r="BU130" s="281"/>
      <c r="BV130" s="281"/>
    </row>
    <row r="131" spans="63:74" x14ac:dyDescent="0.25">
      <c r="BK131" s="281"/>
      <c r="BL131" s="281"/>
      <c r="BM131" s="281"/>
      <c r="BN131" s="281"/>
      <c r="BO131" s="281"/>
      <c r="BP131" s="281"/>
      <c r="BQ131" s="281"/>
      <c r="BR131" s="281"/>
      <c r="BS131" s="281"/>
      <c r="BT131" s="281"/>
      <c r="BU131" s="281"/>
      <c r="BV131" s="281"/>
    </row>
    <row r="132" spans="63:74" x14ac:dyDescent="0.25">
      <c r="BK132" s="281"/>
      <c r="BL132" s="281"/>
      <c r="BM132" s="281"/>
      <c r="BN132" s="281"/>
      <c r="BO132" s="281"/>
      <c r="BP132" s="281"/>
      <c r="BQ132" s="281"/>
      <c r="BR132" s="281"/>
      <c r="BS132" s="281"/>
      <c r="BT132" s="281"/>
      <c r="BU132" s="281"/>
      <c r="BV132" s="281"/>
    </row>
    <row r="133" spans="63:74" x14ac:dyDescent="0.25">
      <c r="BK133" s="281"/>
      <c r="BL133" s="281"/>
      <c r="BM133" s="281"/>
      <c r="BN133" s="281"/>
      <c r="BO133" s="281"/>
      <c r="BP133" s="281"/>
      <c r="BQ133" s="281"/>
      <c r="BR133" s="281"/>
      <c r="BS133" s="281"/>
      <c r="BT133" s="281"/>
      <c r="BU133" s="281"/>
      <c r="BV133" s="281"/>
    </row>
    <row r="134" spans="63:74" x14ac:dyDescent="0.25">
      <c r="BK134" s="281"/>
      <c r="BL134" s="281"/>
      <c r="BM134" s="281"/>
      <c r="BN134" s="281"/>
      <c r="BO134" s="281"/>
      <c r="BP134" s="281"/>
      <c r="BQ134" s="281"/>
      <c r="BR134" s="281"/>
      <c r="BS134" s="281"/>
      <c r="BT134" s="281"/>
      <c r="BU134" s="281"/>
      <c r="BV134" s="281"/>
    </row>
    <row r="135" spans="63:74" x14ac:dyDescent="0.25">
      <c r="BK135" s="281"/>
      <c r="BL135" s="281"/>
      <c r="BM135" s="281"/>
      <c r="BN135" s="281"/>
      <c r="BO135" s="281"/>
      <c r="BP135" s="281"/>
      <c r="BQ135" s="281"/>
      <c r="BR135" s="281"/>
      <c r="BS135" s="281"/>
      <c r="BT135" s="281"/>
      <c r="BU135" s="281"/>
      <c r="BV135" s="281"/>
    </row>
    <row r="136" spans="63:74" x14ac:dyDescent="0.25">
      <c r="BK136" s="281"/>
      <c r="BL136" s="281"/>
      <c r="BM136" s="281"/>
      <c r="BN136" s="281"/>
      <c r="BO136" s="281"/>
      <c r="BP136" s="281"/>
      <c r="BQ136" s="281"/>
      <c r="BR136" s="281"/>
      <c r="BS136" s="281"/>
      <c r="BT136" s="281"/>
      <c r="BU136" s="281"/>
      <c r="BV136" s="281"/>
    </row>
    <row r="137" spans="63:74" x14ac:dyDescent="0.25">
      <c r="BK137" s="281"/>
      <c r="BL137" s="281"/>
      <c r="BM137" s="281"/>
      <c r="BN137" s="281"/>
      <c r="BO137" s="281"/>
      <c r="BP137" s="281"/>
      <c r="BQ137" s="281"/>
      <c r="BR137" s="281"/>
      <c r="BS137" s="281"/>
      <c r="BT137" s="281"/>
      <c r="BU137" s="281"/>
      <c r="BV137" s="281"/>
    </row>
    <row r="138" spans="63:74" x14ac:dyDescent="0.25">
      <c r="BK138" s="281"/>
      <c r="BL138" s="281"/>
      <c r="BM138" s="281"/>
      <c r="BN138" s="281"/>
      <c r="BO138" s="281"/>
      <c r="BP138" s="281"/>
      <c r="BQ138" s="281"/>
      <c r="BR138" s="281"/>
      <c r="BS138" s="281"/>
      <c r="BT138" s="281"/>
      <c r="BU138" s="281"/>
      <c r="BV138" s="281"/>
    </row>
    <row r="139" spans="63:74" x14ac:dyDescent="0.25">
      <c r="BK139" s="281"/>
      <c r="BL139" s="281"/>
      <c r="BM139" s="281"/>
      <c r="BN139" s="281"/>
      <c r="BO139" s="281"/>
      <c r="BP139" s="281"/>
      <c r="BQ139" s="281"/>
      <c r="BR139" s="281"/>
      <c r="BS139" s="281"/>
      <c r="BT139" s="281"/>
      <c r="BU139" s="281"/>
      <c r="BV139" s="281"/>
    </row>
    <row r="140" spans="63:74" x14ac:dyDescent="0.25">
      <c r="BK140" s="281"/>
      <c r="BL140" s="281"/>
      <c r="BM140" s="281"/>
      <c r="BN140" s="281"/>
      <c r="BO140" s="281"/>
      <c r="BP140" s="281"/>
      <c r="BQ140" s="281"/>
      <c r="BR140" s="281"/>
      <c r="BS140" s="281"/>
      <c r="BT140" s="281"/>
      <c r="BU140" s="281"/>
      <c r="BV140" s="281"/>
    </row>
    <row r="141" spans="63:74" x14ac:dyDescent="0.25">
      <c r="BK141" s="281"/>
      <c r="BL141" s="281"/>
      <c r="BM141" s="281"/>
      <c r="BN141" s="281"/>
      <c r="BO141" s="281"/>
      <c r="BP141" s="281"/>
      <c r="BQ141" s="281"/>
      <c r="BR141" s="281"/>
      <c r="BS141" s="281"/>
      <c r="BT141" s="281"/>
      <c r="BU141" s="281"/>
      <c r="BV141" s="281"/>
    </row>
    <row r="142" spans="63:74" x14ac:dyDescent="0.25">
      <c r="BK142" s="281"/>
      <c r="BL142" s="281"/>
      <c r="BM142" s="281"/>
      <c r="BN142" s="281"/>
      <c r="BO142" s="281"/>
      <c r="BP142" s="281"/>
      <c r="BQ142" s="281"/>
      <c r="BR142" s="281"/>
      <c r="BS142" s="281"/>
      <c r="BT142" s="281"/>
      <c r="BU142" s="281"/>
      <c r="BV142" s="281"/>
    </row>
    <row r="143" spans="63:74" x14ac:dyDescent="0.25">
      <c r="BK143" s="281"/>
      <c r="BL143" s="281"/>
      <c r="BM143" s="281"/>
      <c r="BN143" s="281"/>
      <c r="BO143" s="281"/>
      <c r="BP143" s="281"/>
      <c r="BQ143" s="281"/>
      <c r="BR143" s="281"/>
      <c r="BS143" s="281"/>
      <c r="BT143" s="281"/>
      <c r="BU143" s="281"/>
      <c r="BV143" s="281"/>
    </row>
  </sheetData>
  <mergeCells count="18">
    <mergeCell ref="B55:Q55"/>
    <mergeCell ref="B49:Q49"/>
    <mergeCell ref="B51:Q51"/>
    <mergeCell ref="B53:Q53"/>
    <mergeCell ref="A1:A2"/>
    <mergeCell ref="B50:Q50"/>
    <mergeCell ref="B46:Q46"/>
    <mergeCell ref="B47:Q47"/>
    <mergeCell ref="B48:Q48"/>
    <mergeCell ref="B54:Q54"/>
    <mergeCell ref="B52:Q52"/>
    <mergeCell ref="AM3:AX3"/>
    <mergeCell ref="AY3:BJ3"/>
    <mergeCell ref="BK3:BV3"/>
    <mergeCell ref="B1:AL1"/>
    <mergeCell ref="C3:N3"/>
    <mergeCell ref="O3:Z3"/>
    <mergeCell ref="AA3:AL3"/>
  </mergeCells>
  <phoneticPr fontId="6" type="noConversion"/>
  <hyperlinks>
    <hyperlink ref="A1:A2" location="Contents!A1" display="Table of Contents" xr:uid="{00000000-0004-0000-0D00-000000000000}"/>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ransitionEvaluation="1" transitionEntry="1" codeName="Sheet15">
    <pageSetUpPr fitToPage="1"/>
  </sheetPr>
  <dimension ref="A1:BV164"/>
  <sheetViews>
    <sheetView showGridLines="0" zoomScaleNormal="100" workbookViewId="0">
      <pane xSplit="2" ySplit="4" topLeftCell="AY27" activePane="bottomRight" state="frozen"/>
      <selection activeCell="BF63" sqref="BF63"/>
      <selection pane="topRight" activeCell="BF63" sqref="BF63"/>
      <selection pane="bottomLeft" activeCell="BF63" sqref="BF63"/>
      <selection pane="bottomRight" activeCell="BE6" sqref="BE6:BE55"/>
    </sheetView>
  </sheetViews>
  <sheetFormatPr defaultColWidth="11" defaultRowHeight="10.5" x14ac:dyDescent="0.25"/>
  <cols>
    <col min="1" max="1" width="11.54296875" style="79" customWidth="1"/>
    <col min="2" max="2" width="26.81640625" style="79" customWidth="1"/>
    <col min="3" max="50" width="6.54296875" style="79" customWidth="1"/>
    <col min="51" max="55" width="6.54296875" style="276" customWidth="1"/>
    <col min="56" max="58" width="6.54296875" style="504" customWidth="1"/>
    <col min="59" max="62" width="6.54296875" style="276" customWidth="1"/>
    <col min="63" max="74" width="6.54296875" style="79" customWidth="1"/>
    <col min="75" max="16384" width="11" style="79"/>
  </cols>
  <sheetData>
    <row r="1" spans="1:74" ht="15.65" customHeight="1" x14ac:dyDescent="0.3">
      <c r="A1" s="633" t="s">
        <v>774</v>
      </c>
      <c r="B1" s="680" t="s">
        <v>787</v>
      </c>
      <c r="C1" s="630"/>
      <c r="D1" s="630"/>
      <c r="E1" s="630"/>
      <c r="F1" s="630"/>
      <c r="G1" s="630"/>
      <c r="H1" s="630"/>
      <c r="I1" s="630"/>
      <c r="J1" s="630"/>
      <c r="K1" s="630"/>
      <c r="L1" s="630"/>
      <c r="M1" s="630"/>
      <c r="N1" s="630"/>
      <c r="O1" s="630"/>
      <c r="P1" s="630"/>
      <c r="Q1" s="630"/>
      <c r="R1" s="630"/>
      <c r="S1" s="630"/>
      <c r="T1" s="630"/>
      <c r="U1" s="630"/>
      <c r="V1" s="630"/>
      <c r="W1" s="630"/>
      <c r="X1" s="630"/>
      <c r="Y1" s="630"/>
      <c r="Z1" s="630"/>
      <c r="AA1" s="630"/>
      <c r="AB1" s="630"/>
      <c r="AC1" s="630"/>
      <c r="AD1" s="630"/>
      <c r="AE1" s="630"/>
      <c r="AF1" s="630"/>
      <c r="AG1" s="630"/>
      <c r="AH1" s="630"/>
      <c r="AI1" s="630"/>
      <c r="AJ1" s="630"/>
      <c r="AK1" s="630"/>
      <c r="AL1" s="630"/>
    </row>
    <row r="2" spans="1:74" ht="14.15" customHeight="1" x14ac:dyDescent="0.25">
      <c r="A2" s="634"/>
      <c r="B2" s="402" t="str">
        <f>"U.S. Energy Information Administration  |  Short-Term Energy Outlook  - "&amp;Dates!D1</f>
        <v>U.S. Energy Information Administration  |  Short-Term Energy Outlook  - August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6" t="s">
        <v>1325</v>
      </c>
      <c r="B3" s="11"/>
      <c r="C3" s="636">
        <f>Dates!D3</f>
        <v>2019</v>
      </c>
      <c r="D3" s="627"/>
      <c r="E3" s="627"/>
      <c r="F3" s="627"/>
      <c r="G3" s="627"/>
      <c r="H3" s="627"/>
      <c r="I3" s="627"/>
      <c r="J3" s="627"/>
      <c r="K3" s="627"/>
      <c r="L3" s="627"/>
      <c r="M3" s="627"/>
      <c r="N3" s="628"/>
      <c r="O3" s="636">
        <f>C3+1</f>
        <v>2020</v>
      </c>
      <c r="P3" s="637"/>
      <c r="Q3" s="637"/>
      <c r="R3" s="637"/>
      <c r="S3" s="637"/>
      <c r="T3" s="637"/>
      <c r="U3" s="637"/>
      <c r="V3" s="637"/>
      <c r="W3" s="637"/>
      <c r="X3" s="627"/>
      <c r="Y3" s="627"/>
      <c r="Z3" s="628"/>
      <c r="AA3" s="624">
        <f>O3+1</f>
        <v>2021</v>
      </c>
      <c r="AB3" s="627"/>
      <c r="AC3" s="627"/>
      <c r="AD3" s="627"/>
      <c r="AE3" s="627"/>
      <c r="AF3" s="627"/>
      <c r="AG3" s="627"/>
      <c r="AH3" s="627"/>
      <c r="AI3" s="627"/>
      <c r="AJ3" s="627"/>
      <c r="AK3" s="627"/>
      <c r="AL3" s="628"/>
      <c r="AM3" s="624">
        <f>AA3+1</f>
        <v>2022</v>
      </c>
      <c r="AN3" s="627"/>
      <c r="AO3" s="627"/>
      <c r="AP3" s="627"/>
      <c r="AQ3" s="627"/>
      <c r="AR3" s="627"/>
      <c r="AS3" s="627"/>
      <c r="AT3" s="627"/>
      <c r="AU3" s="627"/>
      <c r="AV3" s="627"/>
      <c r="AW3" s="627"/>
      <c r="AX3" s="628"/>
      <c r="AY3" s="624">
        <f>AM3+1</f>
        <v>2023</v>
      </c>
      <c r="AZ3" s="625"/>
      <c r="BA3" s="625"/>
      <c r="BB3" s="625"/>
      <c r="BC3" s="625"/>
      <c r="BD3" s="625"/>
      <c r="BE3" s="625"/>
      <c r="BF3" s="625"/>
      <c r="BG3" s="625"/>
      <c r="BH3" s="625"/>
      <c r="BI3" s="625"/>
      <c r="BJ3" s="626"/>
      <c r="BK3" s="624">
        <f>AY3+1</f>
        <v>2024</v>
      </c>
      <c r="BL3" s="627"/>
      <c r="BM3" s="627"/>
      <c r="BN3" s="627"/>
      <c r="BO3" s="627"/>
      <c r="BP3" s="627"/>
      <c r="BQ3" s="627"/>
      <c r="BR3" s="627"/>
      <c r="BS3" s="627"/>
      <c r="BT3" s="627"/>
      <c r="BU3" s="627"/>
      <c r="BV3" s="628"/>
    </row>
    <row r="4" spans="1:74" s="9" customFormat="1" x14ac:dyDescent="0.25">
      <c r="A4" s="597" t="str">
        <f>Dates!$D$2</f>
        <v>Tuesday Augutst 3,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606"/>
      <c r="B5" s="605" t="s">
        <v>1052</v>
      </c>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303"/>
      <c r="AZ5" s="303"/>
      <c r="BA5" s="303"/>
      <c r="BB5" s="303"/>
      <c r="BC5" s="303"/>
      <c r="BD5" s="81"/>
      <c r="BE5" s="81"/>
      <c r="BF5" s="81"/>
      <c r="BG5" s="81"/>
      <c r="BH5" s="81"/>
      <c r="BI5" s="81"/>
      <c r="BJ5" s="303"/>
      <c r="BK5" s="303"/>
      <c r="BL5" s="303"/>
      <c r="BM5" s="303"/>
      <c r="BN5" s="303"/>
      <c r="BO5" s="303"/>
      <c r="BP5" s="303"/>
      <c r="BQ5" s="303"/>
      <c r="BR5" s="303"/>
      <c r="BS5" s="303"/>
      <c r="BT5" s="303"/>
      <c r="BU5" s="303"/>
      <c r="BV5" s="303"/>
    </row>
    <row r="6" spans="1:74" ht="11.15" customHeight="1" x14ac:dyDescent="0.25">
      <c r="A6" s="606" t="s">
        <v>1046</v>
      </c>
      <c r="B6" s="158" t="s">
        <v>1400</v>
      </c>
      <c r="C6" s="207">
        <v>359.72883525999998</v>
      </c>
      <c r="D6" s="207">
        <v>315.28173221999998</v>
      </c>
      <c r="E6" s="207">
        <v>326.90325259999997</v>
      </c>
      <c r="F6" s="207">
        <v>296.95261148999998</v>
      </c>
      <c r="G6" s="207">
        <v>330.66082259000001</v>
      </c>
      <c r="H6" s="207">
        <v>353.23935506999999</v>
      </c>
      <c r="I6" s="207">
        <v>410.36489155999999</v>
      </c>
      <c r="J6" s="207">
        <v>401.73165455999998</v>
      </c>
      <c r="K6" s="207">
        <v>360.75956918999998</v>
      </c>
      <c r="L6" s="207">
        <v>320.51764491</v>
      </c>
      <c r="M6" s="207">
        <v>315.89735204999999</v>
      </c>
      <c r="N6" s="207">
        <v>338.5361585</v>
      </c>
      <c r="O6" s="207">
        <v>342.01910966000003</v>
      </c>
      <c r="P6" s="207">
        <v>319.69810647000003</v>
      </c>
      <c r="Q6" s="207">
        <v>309.86969614999998</v>
      </c>
      <c r="R6" s="207">
        <v>279.84621380999999</v>
      </c>
      <c r="S6" s="207">
        <v>304.83682580999999</v>
      </c>
      <c r="T6" s="207">
        <v>351.96718971000001</v>
      </c>
      <c r="U6" s="207">
        <v>409.87126008000001</v>
      </c>
      <c r="V6" s="207">
        <v>398.53559253999998</v>
      </c>
      <c r="W6" s="207">
        <v>333.49303682999999</v>
      </c>
      <c r="X6" s="207">
        <v>313.70343889999998</v>
      </c>
      <c r="Y6" s="207">
        <v>301.40296374000002</v>
      </c>
      <c r="Z6" s="207">
        <v>344.52341285</v>
      </c>
      <c r="AA6" s="207">
        <v>349.20970907999998</v>
      </c>
      <c r="AB6" s="207">
        <v>323.89952904</v>
      </c>
      <c r="AC6" s="207">
        <v>311.39727590000001</v>
      </c>
      <c r="AD6" s="207">
        <v>293.30794445999999</v>
      </c>
      <c r="AE6" s="207">
        <v>320.18096152999999</v>
      </c>
      <c r="AF6" s="207">
        <v>373.85647757999999</v>
      </c>
      <c r="AG6" s="207">
        <v>405.62409079000003</v>
      </c>
      <c r="AH6" s="207">
        <v>412.86476757999998</v>
      </c>
      <c r="AI6" s="207">
        <v>347.74377498000001</v>
      </c>
      <c r="AJ6" s="207">
        <v>320.20177806999999</v>
      </c>
      <c r="AK6" s="207">
        <v>314.30952057000002</v>
      </c>
      <c r="AL6" s="207">
        <v>337.10356099000001</v>
      </c>
      <c r="AM6" s="207">
        <v>377.10644143000002</v>
      </c>
      <c r="AN6" s="207">
        <v>326.93070668000001</v>
      </c>
      <c r="AO6" s="207">
        <v>324.77162298000002</v>
      </c>
      <c r="AP6" s="207">
        <v>303.32360426999998</v>
      </c>
      <c r="AQ6" s="207">
        <v>342.21544213999999</v>
      </c>
      <c r="AR6" s="207">
        <v>380.64853749000002</v>
      </c>
      <c r="AS6" s="207">
        <v>424.01344523</v>
      </c>
      <c r="AT6" s="207">
        <v>412.70972597999997</v>
      </c>
      <c r="AU6" s="207">
        <v>350.72226051000001</v>
      </c>
      <c r="AV6" s="207">
        <v>314.11095184999999</v>
      </c>
      <c r="AW6" s="207">
        <v>322.95883827</v>
      </c>
      <c r="AX6" s="207">
        <v>363.62458265999999</v>
      </c>
      <c r="AY6" s="207">
        <v>347.43712446000001</v>
      </c>
      <c r="AZ6" s="207">
        <v>310.20068828000001</v>
      </c>
      <c r="BA6" s="207">
        <v>329.85616836000003</v>
      </c>
      <c r="BB6" s="207">
        <v>300.34352741999999</v>
      </c>
      <c r="BC6" s="207">
        <v>328.10730742999999</v>
      </c>
      <c r="BD6" s="207">
        <v>361.49250000000001</v>
      </c>
      <c r="BE6" s="207">
        <v>426.36790000000002</v>
      </c>
      <c r="BF6" s="246">
        <v>413.55439999999999</v>
      </c>
      <c r="BG6" s="246">
        <v>353.89640000000003</v>
      </c>
      <c r="BH6" s="246">
        <v>313.93900000000002</v>
      </c>
      <c r="BI6" s="246">
        <v>316.84719999999999</v>
      </c>
      <c r="BJ6" s="246">
        <v>357.71969999999999</v>
      </c>
      <c r="BK6" s="246">
        <v>359.26920000000001</v>
      </c>
      <c r="BL6" s="246">
        <v>328.0659</v>
      </c>
      <c r="BM6" s="246">
        <v>328.31130000000002</v>
      </c>
      <c r="BN6" s="246">
        <v>300.0018</v>
      </c>
      <c r="BO6" s="246">
        <v>336.26799999999997</v>
      </c>
      <c r="BP6" s="246">
        <v>377.79969999999997</v>
      </c>
      <c r="BQ6" s="246">
        <v>438.13099999999997</v>
      </c>
      <c r="BR6" s="246">
        <v>424.89359999999999</v>
      </c>
      <c r="BS6" s="246">
        <v>355.74810000000002</v>
      </c>
      <c r="BT6" s="246">
        <v>315.05650000000003</v>
      </c>
      <c r="BU6" s="246">
        <v>317.74579999999997</v>
      </c>
      <c r="BV6" s="246">
        <v>358.6189</v>
      </c>
    </row>
    <row r="7" spans="1:74" ht="11.15" customHeight="1" x14ac:dyDescent="0.25">
      <c r="A7" s="606" t="s">
        <v>1047</v>
      </c>
      <c r="B7" s="418" t="s">
        <v>1401</v>
      </c>
      <c r="C7" s="207">
        <v>345.54329459000002</v>
      </c>
      <c r="D7" s="207">
        <v>302.89002044</v>
      </c>
      <c r="E7" s="207">
        <v>313.63116795000002</v>
      </c>
      <c r="F7" s="207">
        <v>284.59857189000002</v>
      </c>
      <c r="G7" s="207">
        <v>317.73534196000003</v>
      </c>
      <c r="H7" s="207">
        <v>339.95989379999997</v>
      </c>
      <c r="I7" s="207">
        <v>395.87405727999999</v>
      </c>
      <c r="J7" s="207">
        <v>387.20621082999997</v>
      </c>
      <c r="K7" s="207">
        <v>347.13559379999998</v>
      </c>
      <c r="L7" s="207">
        <v>307.16439255</v>
      </c>
      <c r="M7" s="207">
        <v>302.300907</v>
      </c>
      <c r="N7" s="207">
        <v>324.30807604</v>
      </c>
      <c r="O7" s="207">
        <v>327.71017662000003</v>
      </c>
      <c r="P7" s="207">
        <v>306.45559788999998</v>
      </c>
      <c r="Q7" s="207">
        <v>296.52242329000001</v>
      </c>
      <c r="R7" s="207">
        <v>267.76744989000002</v>
      </c>
      <c r="S7" s="207">
        <v>292.54631831</v>
      </c>
      <c r="T7" s="207">
        <v>339.24945960000002</v>
      </c>
      <c r="U7" s="207">
        <v>396.31127507999997</v>
      </c>
      <c r="V7" s="207">
        <v>384.92208773999999</v>
      </c>
      <c r="W7" s="207">
        <v>320.96814869999997</v>
      </c>
      <c r="X7" s="207">
        <v>301.33099442999998</v>
      </c>
      <c r="Y7" s="207">
        <v>289.04609841000001</v>
      </c>
      <c r="Z7" s="207">
        <v>330.82642434000002</v>
      </c>
      <c r="AA7" s="207">
        <v>335.50756569999999</v>
      </c>
      <c r="AB7" s="207">
        <v>312.79046679999999</v>
      </c>
      <c r="AC7" s="207">
        <v>299.39954768000001</v>
      </c>
      <c r="AD7" s="207">
        <v>281.72475012000001</v>
      </c>
      <c r="AE7" s="207">
        <v>308.03607340000002</v>
      </c>
      <c r="AF7" s="207">
        <v>360.9186699</v>
      </c>
      <c r="AG7" s="207">
        <v>391.70503095999999</v>
      </c>
      <c r="AH7" s="207">
        <v>399.04340768999998</v>
      </c>
      <c r="AI7" s="207">
        <v>335.24031330000003</v>
      </c>
      <c r="AJ7" s="207">
        <v>307.59117122999999</v>
      </c>
      <c r="AK7" s="207">
        <v>301.4582547</v>
      </c>
      <c r="AL7" s="207">
        <v>323.76603514999999</v>
      </c>
      <c r="AM7" s="207">
        <v>363.27229410000001</v>
      </c>
      <c r="AN7" s="207">
        <v>314.84177815999999</v>
      </c>
      <c r="AO7" s="207">
        <v>311.93235306999998</v>
      </c>
      <c r="AP7" s="207">
        <v>291.52797113999998</v>
      </c>
      <c r="AQ7" s="207">
        <v>329.77339216000001</v>
      </c>
      <c r="AR7" s="207">
        <v>368.03473289999999</v>
      </c>
      <c r="AS7" s="207">
        <v>410.44446524</v>
      </c>
      <c r="AT7" s="207">
        <v>399.15776359</v>
      </c>
      <c r="AU7" s="207">
        <v>338.55073770000001</v>
      </c>
      <c r="AV7" s="207">
        <v>301.97170401</v>
      </c>
      <c r="AW7" s="207">
        <v>310.19089350000002</v>
      </c>
      <c r="AX7" s="207">
        <v>350.58158664000001</v>
      </c>
      <c r="AY7" s="207">
        <v>334.35085308999999</v>
      </c>
      <c r="AZ7" s="207">
        <v>298.09021872</v>
      </c>
      <c r="BA7" s="207">
        <v>317.12089499000001</v>
      </c>
      <c r="BB7" s="207">
        <v>289.17068210000002</v>
      </c>
      <c r="BC7" s="207">
        <v>315.8002171</v>
      </c>
      <c r="BD7" s="207">
        <v>348.51850000000002</v>
      </c>
      <c r="BE7" s="207">
        <v>412.41309999999999</v>
      </c>
      <c r="BF7" s="246">
        <v>399.6626</v>
      </c>
      <c r="BG7" s="246">
        <v>341.21620000000001</v>
      </c>
      <c r="BH7" s="246">
        <v>301.55160000000001</v>
      </c>
      <c r="BI7" s="246">
        <v>304.07440000000003</v>
      </c>
      <c r="BJ7" s="246">
        <v>344.17079999999999</v>
      </c>
      <c r="BK7" s="246">
        <v>345.77640000000002</v>
      </c>
      <c r="BL7" s="246">
        <v>315.61529999999999</v>
      </c>
      <c r="BM7" s="246">
        <v>315.70589999999999</v>
      </c>
      <c r="BN7" s="246">
        <v>288.12540000000001</v>
      </c>
      <c r="BO7" s="246">
        <v>323.67930000000001</v>
      </c>
      <c r="BP7" s="246">
        <v>364.61559999999997</v>
      </c>
      <c r="BQ7" s="246">
        <v>424.01979999999998</v>
      </c>
      <c r="BR7" s="246">
        <v>410.88310000000001</v>
      </c>
      <c r="BS7" s="246">
        <v>342.97949999999997</v>
      </c>
      <c r="BT7" s="246">
        <v>302.6044</v>
      </c>
      <c r="BU7" s="246">
        <v>304.9135</v>
      </c>
      <c r="BV7" s="246">
        <v>345.01010000000002</v>
      </c>
    </row>
    <row r="8" spans="1:74" ht="11.15" customHeight="1" x14ac:dyDescent="0.25">
      <c r="A8" s="606" t="s">
        <v>1244</v>
      </c>
      <c r="B8" s="418" t="s">
        <v>1380</v>
      </c>
      <c r="C8" s="207">
        <v>13.025178147</v>
      </c>
      <c r="D8" s="207">
        <v>11.33499668</v>
      </c>
      <c r="E8" s="207">
        <v>12.099327651999999</v>
      </c>
      <c r="F8" s="207">
        <v>11.30142216</v>
      </c>
      <c r="G8" s="207">
        <v>11.853971518</v>
      </c>
      <c r="H8" s="207">
        <v>12.146757989999999</v>
      </c>
      <c r="I8" s="207">
        <v>13.178098791</v>
      </c>
      <c r="J8" s="207">
        <v>13.235646043999999</v>
      </c>
      <c r="K8" s="207">
        <v>12.47397342</v>
      </c>
      <c r="L8" s="207">
        <v>12.280777472</v>
      </c>
      <c r="M8" s="207">
        <v>12.530543550000001</v>
      </c>
      <c r="N8" s="207">
        <v>13.0767083</v>
      </c>
      <c r="O8" s="207">
        <v>13.164051668000001</v>
      </c>
      <c r="P8" s="207">
        <v>12.168841612</v>
      </c>
      <c r="Q8" s="207">
        <v>12.296850972</v>
      </c>
      <c r="R8" s="207">
        <v>11.13612663</v>
      </c>
      <c r="S8" s="207">
        <v>11.278249003999999</v>
      </c>
      <c r="T8" s="207">
        <v>11.615167140000001</v>
      </c>
      <c r="U8" s="207">
        <v>12.266783359</v>
      </c>
      <c r="V8" s="207">
        <v>12.372127063000001</v>
      </c>
      <c r="W8" s="207">
        <v>11.42742309</v>
      </c>
      <c r="X8" s="207">
        <v>11.340912341999999</v>
      </c>
      <c r="Y8" s="207">
        <v>11.36963652</v>
      </c>
      <c r="Z8" s="207">
        <v>12.628158729000001</v>
      </c>
      <c r="AA8" s="207">
        <v>12.606454854000001</v>
      </c>
      <c r="AB8" s="207">
        <v>10.136364448</v>
      </c>
      <c r="AC8" s="207">
        <v>11.009997324</v>
      </c>
      <c r="AD8" s="207">
        <v>10.64531247</v>
      </c>
      <c r="AE8" s="207">
        <v>11.17893263</v>
      </c>
      <c r="AF8" s="207">
        <v>11.836579410000001</v>
      </c>
      <c r="AG8" s="207">
        <v>12.714699259</v>
      </c>
      <c r="AH8" s="207">
        <v>12.578950321000001</v>
      </c>
      <c r="AI8" s="207">
        <v>11.38859442</v>
      </c>
      <c r="AJ8" s="207">
        <v>11.5708678</v>
      </c>
      <c r="AK8" s="207">
        <v>11.819855069999999</v>
      </c>
      <c r="AL8" s="207">
        <v>12.263584128</v>
      </c>
      <c r="AM8" s="207">
        <v>12.685675354000001</v>
      </c>
      <c r="AN8" s="207">
        <v>11.102151367999999</v>
      </c>
      <c r="AO8" s="207">
        <v>11.785248424000001</v>
      </c>
      <c r="AP8" s="207">
        <v>10.788797130000001</v>
      </c>
      <c r="AQ8" s="207">
        <v>11.400086475</v>
      </c>
      <c r="AR8" s="207">
        <v>11.511346380000001</v>
      </c>
      <c r="AS8" s="207">
        <v>12.375273222000001</v>
      </c>
      <c r="AT8" s="207">
        <v>12.347705418</v>
      </c>
      <c r="AU8" s="207">
        <v>11.09928687</v>
      </c>
      <c r="AV8" s="207">
        <v>11.17195546</v>
      </c>
      <c r="AW8" s="207">
        <v>11.768585010000001</v>
      </c>
      <c r="AX8" s="207">
        <v>11.968466235999999</v>
      </c>
      <c r="AY8" s="207">
        <v>11.985619528000001</v>
      </c>
      <c r="AZ8" s="207">
        <v>11.104794596</v>
      </c>
      <c r="BA8" s="207">
        <v>11.672195608999999</v>
      </c>
      <c r="BB8" s="207">
        <v>9.9991923079999996</v>
      </c>
      <c r="BC8" s="207">
        <v>10.987273381</v>
      </c>
      <c r="BD8" s="207">
        <v>11.65789</v>
      </c>
      <c r="BE8" s="207">
        <v>12.50891</v>
      </c>
      <c r="BF8" s="246">
        <v>12.448259999999999</v>
      </c>
      <c r="BG8" s="246">
        <v>11.37608</v>
      </c>
      <c r="BH8" s="246">
        <v>11.11453</v>
      </c>
      <c r="BI8" s="246">
        <v>11.542909999999999</v>
      </c>
      <c r="BJ8" s="246">
        <v>12.24396</v>
      </c>
      <c r="BK8" s="246">
        <v>12.136039999999999</v>
      </c>
      <c r="BL8" s="246">
        <v>11.17689</v>
      </c>
      <c r="BM8" s="246">
        <v>11.30443</v>
      </c>
      <c r="BN8" s="246">
        <v>10.620200000000001</v>
      </c>
      <c r="BO8" s="246">
        <v>11.26304</v>
      </c>
      <c r="BP8" s="246">
        <v>11.854900000000001</v>
      </c>
      <c r="BQ8" s="246">
        <v>12.6706</v>
      </c>
      <c r="BR8" s="246">
        <v>12.58724</v>
      </c>
      <c r="BS8" s="246">
        <v>11.495150000000001</v>
      </c>
      <c r="BT8" s="246">
        <v>11.218999999999999</v>
      </c>
      <c r="BU8" s="246">
        <v>11.64475</v>
      </c>
      <c r="BV8" s="246">
        <v>12.355320000000001</v>
      </c>
    </row>
    <row r="9" spans="1:74" ht="11.15" customHeight="1" x14ac:dyDescent="0.25">
      <c r="A9" s="606" t="s">
        <v>1245</v>
      </c>
      <c r="B9" s="418" t="s">
        <v>1379</v>
      </c>
      <c r="C9" s="207">
        <v>1.160362519</v>
      </c>
      <c r="D9" s="207">
        <v>1.0567150999999999</v>
      </c>
      <c r="E9" s="207">
        <v>1.1727570009999999</v>
      </c>
      <c r="F9" s="207">
        <v>1.0526174399999999</v>
      </c>
      <c r="G9" s="207">
        <v>1.07150911</v>
      </c>
      <c r="H9" s="207">
        <v>1.1327032800000001</v>
      </c>
      <c r="I9" s="207">
        <v>1.312735486</v>
      </c>
      <c r="J9" s="207">
        <v>1.2897976870000001</v>
      </c>
      <c r="K9" s="207">
        <v>1.1500019699999999</v>
      </c>
      <c r="L9" s="207">
        <v>1.072474884</v>
      </c>
      <c r="M9" s="207">
        <v>1.0659015000000001</v>
      </c>
      <c r="N9" s="207">
        <v>1.151374162</v>
      </c>
      <c r="O9" s="207">
        <v>1.144881367</v>
      </c>
      <c r="P9" s="207">
        <v>1.073666971</v>
      </c>
      <c r="Q9" s="207">
        <v>1.0504218869999999</v>
      </c>
      <c r="R9" s="207">
        <v>0.94263728999999996</v>
      </c>
      <c r="S9" s="207">
        <v>1.0122584999999999</v>
      </c>
      <c r="T9" s="207">
        <v>1.1025629699999999</v>
      </c>
      <c r="U9" s="207">
        <v>1.2932016420000001</v>
      </c>
      <c r="V9" s="207">
        <v>1.241377733</v>
      </c>
      <c r="W9" s="207">
        <v>1.0974650399999999</v>
      </c>
      <c r="X9" s="207">
        <v>1.03153213</v>
      </c>
      <c r="Y9" s="207">
        <v>0.98722880999999996</v>
      </c>
      <c r="Z9" s="207">
        <v>1.06882978</v>
      </c>
      <c r="AA9" s="207">
        <v>1.095688521</v>
      </c>
      <c r="AB9" s="207">
        <v>0.97269779599999995</v>
      </c>
      <c r="AC9" s="207">
        <v>0.98773089700000005</v>
      </c>
      <c r="AD9" s="207">
        <v>0.93788187000000001</v>
      </c>
      <c r="AE9" s="207">
        <v>0.96595550500000005</v>
      </c>
      <c r="AF9" s="207">
        <v>1.10122827</v>
      </c>
      <c r="AG9" s="207">
        <v>1.204360571</v>
      </c>
      <c r="AH9" s="207">
        <v>1.242409568</v>
      </c>
      <c r="AI9" s="207">
        <v>1.11486726</v>
      </c>
      <c r="AJ9" s="207">
        <v>1.0397390390000001</v>
      </c>
      <c r="AK9" s="207">
        <v>1.0314108</v>
      </c>
      <c r="AL9" s="207">
        <v>1.073941711</v>
      </c>
      <c r="AM9" s="207">
        <v>1.1484719729999999</v>
      </c>
      <c r="AN9" s="207">
        <v>0.98677714800000005</v>
      </c>
      <c r="AO9" s="207">
        <v>1.0540214830000001</v>
      </c>
      <c r="AP9" s="207">
        <v>1.0068360000000001</v>
      </c>
      <c r="AQ9" s="207">
        <v>1.0419635060000001</v>
      </c>
      <c r="AR9" s="207">
        <v>1.10245821</v>
      </c>
      <c r="AS9" s="207">
        <v>1.1937067699999999</v>
      </c>
      <c r="AT9" s="207">
        <v>1.204256969</v>
      </c>
      <c r="AU9" s="207">
        <v>1.0722359400000001</v>
      </c>
      <c r="AV9" s="207">
        <v>0.96729237999999995</v>
      </c>
      <c r="AW9" s="207">
        <v>0.99935976000000004</v>
      </c>
      <c r="AX9" s="207">
        <v>1.0745297810000001</v>
      </c>
      <c r="AY9" s="207">
        <v>1.1006518380000001</v>
      </c>
      <c r="AZ9" s="207">
        <v>1.005674964</v>
      </c>
      <c r="BA9" s="207">
        <v>1.063077761</v>
      </c>
      <c r="BB9" s="207">
        <v>1.1736530110000001</v>
      </c>
      <c r="BC9" s="207">
        <v>1.319816946</v>
      </c>
      <c r="BD9" s="207">
        <v>1.3161659999999999</v>
      </c>
      <c r="BE9" s="207">
        <v>1.445859</v>
      </c>
      <c r="BF9" s="246">
        <v>1.4435210000000001</v>
      </c>
      <c r="BG9" s="246">
        <v>1.3041510000000001</v>
      </c>
      <c r="BH9" s="246">
        <v>1.2728809999999999</v>
      </c>
      <c r="BI9" s="246">
        <v>1.2298119999999999</v>
      </c>
      <c r="BJ9" s="246">
        <v>1.304959</v>
      </c>
      <c r="BK9" s="246">
        <v>1.356746</v>
      </c>
      <c r="BL9" s="246">
        <v>1.2737039999999999</v>
      </c>
      <c r="BM9" s="246">
        <v>1.301042</v>
      </c>
      <c r="BN9" s="246">
        <v>1.25621</v>
      </c>
      <c r="BO9" s="246">
        <v>1.325644</v>
      </c>
      <c r="BP9" s="246">
        <v>1.3291869999999999</v>
      </c>
      <c r="BQ9" s="246">
        <v>1.4405699999999999</v>
      </c>
      <c r="BR9" s="246">
        <v>1.4231959999999999</v>
      </c>
      <c r="BS9" s="246">
        <v>1.2735080000000001</v>
      </c>
      <c r="BT9" s="246">
        <v>1.2331110000000001</v>
      </c>
      <c r="BU9" s="246">
        <v>1.1874899999999999</v>
      </c>
      <c r="BV9" s="246">
        <v>1.253471</v>
      </c>
    </row>
    <row r="10" spans="1:74" ht="11.15" customHeight="1" x14ac:dyDescent="0.25">
      <c r="A10" s="417" t="s">
        <v>1048</v>
      </c>
      <c r="B10" s="418" t="s">
        <v>1402</v>
      </c>
      <c r="C10" s="207">
        <v>3.3410119800000002</v>
      </c>
      <c r="D10" s="207">
        <v>3.1338530160000002</v>
      </c>
      <c r="E10" s="207">
        <v>2.4007799959999998</v>
      </c>
      <c r="F10" s="207">
        <v>2.3863760100000002</v>
      </c>
      <c r="G10" s="207">
        <v>3.041396019</v>
      </c>
      <c r="H10" s="207">
        <v>3.63049599</v>
      </c>
      <c r="I10" s="207">
        <v>3.685152993</v>
      </c>
      <c r="J10" s="207">
        <v>4.0799139990000004</v>
      </c>
      <c r="K10" s="207">
        <v>3.5169769799999999</v>
      </c>
      <c r="L10" s="207">
        <v>2.1962630139999999</v>
      </c>
      <c r="M10" s="207">
        <v>3.5953349999999999</v>
      </c>
      <c r="N10" s="207">
        <v>4.0368740020000002</v>
      </c>
      <c r="O10" s="207">
        <v>3.1822139840000001</v>
      </c>
      <c r="P10" s="207">
        <v>2.8315100040000001</v>
      </c>
      <c r="Q10" s="207">
        <v>3.7776139959999999</v>
      </c>
      <c r="R10" s="207">
        <v>3.2440500000000001</v>
      </c>
      <c r="S10" s="207">
        <v>3.7051470009999998</v>
      </c>
      <c r="T10" s="207">
        <v>3.9033740099999998</v>
      </c>
      <c r="U10" s="207">
        <v>5.4271159979999997</v>
      </c>
      <c r="V10" s="207">
        <v>5.8826640049999996</v>
      </c>
      <c r="W10" s="207">
        <v>3.7403179799999999</v>
      </c>
      <c r="X10" s="207">
        <v>3.8845699790000001</v>
      </c>
      <c r="Y10" s="207">
        <v>3.4132250100000001</v>
      </c>
      <c r="Z10" s="207">
        <v>4.322381987</v>
      </c>
      <c r="AA10" s="207">
        <v>4.1452130189999998</v>
      </c>
      <c r="AB10" s="207">
        <v>2.9268660120000001</v>
      </c>
      <c r="AC10" s="207">
        <v>3.8262259950000002</v>
      </c>
      <c r="AD10" s="207">
        <v>3.3243160199999999</v>
      </c>
      <c r="AE10" s="207">
        <v>3.6948459800000002</v>
      </c>
      <c r="AF10" s="207">
        <v>4.4416770000000003</v>
      </c>
      <c r="AG10" s="207">
        <v>4.4138849970000003</v>
      </c>
      <c r="AH10" s="207">
        <v>3.3715719970000002</v>
      </c>
      <c r="AI10" s="207">
        <v>2.7407619900000002</v>
      </c>
      <c r="AJ10" s="207">
        <v>2.8512429799999999</v>
      </c>
      <c r="AK10" s="207">
        <v>1.161897</v>
      </c>
      <c r="AL10" s="207">
        <v>2.4130869960000001</v>
      </c>
      <c r="AM10" s="207">
        <v>2.9978480250000001</v>
      </c>
      <c r="AN10" s="207">
        <v>1.820880992</v>
      </c>
      <c r="AO10" s="207">
        <v>1.996296987</v>
      </c>
      <c r="AP10" s="207">
        <v>2.4964430100000001</v>
      </c>
      <c r="AQ10" s="207">
        <v>2.766955995</v>
      </c>
      <c r="AR10" s="207">
        <v>4.3847639999999997</v>
      </c>
      <c r="AS10" s="207">
        <v>5.4643959779999998</v>
      </c>
      <c r="AT10" s="207">
        <v>5.913036999</v>
      </c>
      <c r="AU10" s="207">
        <v>3.8373920099999999</v>
      </c>
      <c r="AV10" s="207">
        <v>2.8880369730000002</v>
      </c>
      <c r="AW10" s="207">
        <v>2.6266579800000001</v>
      </c>
      <c r="AX10" s="207">
        <v>4.0210309869999996</v>
      </c>
      <c r="AY10" s="207">
        <v>3.3008760009999998</v>
      </c>
      <c r="AZ10" s="207">
        <v>1.960725984</v>
      </c>
      <c r="BA10" s="207">
        <v>2.5775980129999998</v>
      </c>
      <c r="BB10" s="207">
        <v>3.0109279359999999</v>
      </c>
      <c r="BC10" s="207">
        <v>3.7992051997999998</v>
      </c>
      <c r="BD10" s="207">
        <v>4.2967740000000001</v>
      </c>
      <c r="BE10" s="207">
        <v>5.1313589999999998</v>
      </c>
      <c r="BF10" s="246">
        <v>5.0880539999999996</v>
      </c>
      <c r="BG10" s="246">
        <v>3.78979</v>
      </c>
      <c r="BH10" s="246">
        <v>3.2531620000000001</v>
      </c>
      <c r="BI10" s="246">
        <v>3.4137629999999999</v>
      </c>
      <c r="BJ10" s="246">
        <v>3.870377</v>
      </c>
      <c r="BK10" s="246">
        <v>4.1628569999999998</v>
      </c>
      <c r="BL10" s="246">
        <v>3.5563690000000001</v>
      </c>
      <c r="BM10" s="246">
        <v>3.932966</v>
      </c>
      <c r="BN10" s="246">
        <v>3.552559</v>
      </c>
      <c r="BO10" s="246">
        <v>4.0982989999999999</v>
      </c>
      <c r="BP10" s="246">
        <v>4.5266029999999997</v>
      </c>
      <c r="BQ10" s="246">
        <v>5.3049270000000002</v>
      </c>
      <c r="BR10" s="246">
        <v>5.3001440000000004</v>
      </c>
      <c r="BS10" s="246">
        <v>3.9387699999999999</v>
      </c>
      <c r="BT10" s="246">
        <v>3.364169</v>
      </c>
      <c r="BU10" s="246">
        <v>3.5141469999999999</v>
      </c>
      <c r="BV10" s="246">
        <v>3.9646750000000002</v>
      </c>
    </row>
    <row r="11" spans="1:74" ht="11.15" customHeight="1" x14ac:dyDescent="0.25">
      <c r="A11" s="417" t="s">
        <v>1049</v>
      </c>
      <c r="B11" s="418" t="s">
        <v>1403</v>
      </c>
      <c r="C11" s="207">
        <v>363.06984724</v>
      </c>
      <c r="D11" s="207">
        <v>318.41558523999998</v>
      </c>
      <c r="E11" s="207">
        <v>329.30403260000003</v>
      </c>
      <c r="F11" s="207">
        <v>299.33898749999997</v>
      </c>
      <c r="G11" s="207">
        <v>333.70221860999999</v>
      </c>
      <c r="H11" s="207">
        <v>356.86985105999997</v>
      </c>
      <c r="I11" s="207">
        <v>414.05004455</v>
      </c>
      <c r="J11" s="207">
        <v>405.81156856000001</v>
      </c>
      <c r="K11" s="207">
        <v>364.27654617000002</v>
      </c>
      <c r="L11" s="207">
        <v>322.71390792</v>
      </c>
      <c r="M11" s="207">
        <v>319.49268704999997</v>
      </c>
      <c r="N11" s="207">
        <v>342.57303250000001</v>
      </c>
      <c r="O11" s="207">
        <v>345.20132364</v>
      </c>
      <c r="P11" s="207">
        <v>322.52961648000002</v>
      </c>
      <c r="Q11" s="207">
        <v>313.64731015000001</v>
      </c>
      <c r="R11" s="207">
        <v>283.09026381000001</v>
      </c>
      <c r="S11" s="207">
        <v>308.54197282000001</v>
      </c>
      <c r="T11" s="207">
        <v>355.87056372000001</v>
      </c>
      <c r="U11" s="207">
        <v>415.29837608000003</v>
      </c>
      <c r="V11" s="207">
        <v>404.41825654000002</v>
      </c>
      <c r="W11" s="207">
        <v>337.23335480999998</v>
      </c>
      <c r="X11" s="207">
        <v>317.58800888000002</v>
      </c>
      <c r="Y11" s="207">
        <v>304.81618874999998</v>
      </c>
      <c r="Z11" s="207">
        <v>348.84579484</v>
      </c>
      <c r="AA11" s="207">
        <v>353.35492209</v>
      </c>
      <c r="AB11" s="207">
        <v>326.82639505999998</v>
      </c>
      <c r="AC11" s="207">
        <v>315.22350189000002</v>
      </c>
      <c r="AD11" s="207">
        <v>296.63226048000001</v>
      </c>
      <c r="AE11" s="207">
        <v>323.87580751000002</v>
      </c>
      <c r="AF11" s="207">
        <v>378.29815458000002</v>
      </c>
      <c r="AG11" s="207">
        <v>410.03797579000002</v>
      </c>
      <c r="AH11" s="207">
        <v>416.23633957999999</v>
      </c>
      <c r="AI11" s="207">
        <v>350.48453697000002</v>
      </c>
      <c r="AJ11" s="207">
        <v>323.05302104999998</v>
      </c>
      <c r="AK11" s="207">
        <v>315.47141757000003</v>
      </c>
      <c r="AL11" s="207">
        <v>339.51664798000002</v>
      </c>
      <c r="AM11" s="207">
        <v>380.10428945000001</v>
      </c>
      <c r="AN11" s="207">
        <v>328.75158766999999</v>
      </c>
      <c r="AO11" s="207">
        <v>326.76791995999997</v>
      </c>
      <c r="AP11" s="207">
        <v>305.82004727999998</v>
      </c>
      <c r="AQ11" s="207">
        <v>344.98239813999999</v>
      </c>
      <c r="AR11" s="207">
        <v>385.03330148999999</v>
      </c>
      <c r="AS11" s="207">
        <v>429.47784121000001</v>
      </c>
      <c r="AT11" s="207">
        <v>418.62276298</v>
      </c>
      <c r="AU11" s="207">
        <v>354.55965251999999</v>
      </c>
      <c r="AV11" s="207">
        <v>316.99898882000002</v>
      </c>
      <c r="AW11" s="207">
        <v>325.58549625000001</v>
      </c>
      <c r="AX11" s="207">
        <v>367.64561364000002</v>
      </c>
      <c r="AY11" s="207">
        <v>350.73800046000002</v>
      </c>
      <c r="AZ11" s="207">
        <v>312.16141426000002</v>
      </c>
      <c r="BA11" s="207">
        <v>332.43376637</v>
      </c>
      <c r="BB11" s="207">
        <v>303.35445535999997</v>
      </c>
      <c r="BC11" s="207">
        <v>331.90651263000001</v>
      </c>
      <c r="BD11" s="207">
        <v>365.78930000000003</v>
      </c>
      <c r="BE11" s="207">
        <v>431.49930000000001</v>
      </c>
      <c r="BF11" s="246">
        <v>418.64249999999998</v>
      </c>
      <c r="BG11" s="246">
        <v>357.68619999999999</v>
      </c>
      <c r="BH11" s="246">
        <v>317.19220000000001</v>
      </c>
      <c r="BI11" s="246">
        <v>320.26089999999999</v>
      </c>
      <c r="BJ11" s="246">
        <v>361.59010000000001</v>
      </c>
      <c r="BK11" s="246">
        <v>363.43200000000002</v>
      </c>
      <c r="BL11" s="246">
        <v>331.62220000000002</v>
      </c>
      <c r="BM11" s="246">
        <v>332.24430000000001</v>
      </c>
      <c r="BN11" s="246">
        <v>303.55439999999999</v>
      </c>
      <c r="BO11" s="246">
        <v>340.36630000000002</v>
      </c>
      <c r="BP11" s="246">
        <v>382.3263</v>
      </c>
      <c r="BQ11" s="246">
        <v>443.4359</v>
      </c>
      <c r="BR11" s="246">
        <v>430.19369999999998</v>
      </c>
      <c r="BS11" s="246">
        <v>359.68689999999998</v>
      </c>
      <c r="BT11" s="246">
        <v>318.42059999999998</v>
      </c>
      <c r="BU11" s="246">
        <v>321.25990000000002</v>
      </c>
      <c r="BV11" s="246">
        <v>362.58350000000002</v>
      </c>
    </row>
    <row r="12" spans="1:74" ht="11.15" customHeight="1" x14ac:dyDescent="0.25">
      <c r="A12" s="417" t="s">
        <v>1050</v>
      </c>
      <c r="B12" s="418" t="s">
        <v>1404</v>
      </c>
      <c r="C12" s="207">
        <v>21.932624031</v>
      </c>
      <c r="D12" s="207">
        <v>11.674141444</v>
      </c>
      <c r="E12" s="207">
        <v>15.730086804999999</v>
      </c>
      <c r="F12" s="207">
        <v>14.5286694</v>
      </c>
      <c r="G12" s="207">
        <v>25.485333554</v>
      </c>
      <c r="H12" s="207">
        <v>23.680478669999999</v>
      </c>
      <c r="I12" s="207">
        <v>25.157631252000002</v>
      </c>
      <c r="J12" s="207">
        <v>20.409323586999999</v>
      </c>
      <c r="K12" s="207">
        <v>11.78171985</v>
      </c>
      <c r="L12" s="207">
        <v>2.6797664179999998</v>
      </c>
      <c r="M12" s="207">
        <v>21.952933739999999</v>
      </c>
      <c r="N12" s="207">
        <v>20.184798708999999</v>
      </c>
      <c r="O12" s="207">
        <v>16.955188297999999</v>
      </c>
      <c r="P12" s="207">
        <v>16.104373553999999</v>
      </c>
      <c r="Q12" s="207">
        <v>11.894609882999999</v>
      </c>
      <c r="R12" s="207">
        <v>9.9578397299999999</v>
      </c>
      <c r="S12" s="207">
        <v>22.914897192000002</v>
      </c>
      <c r="T12" s="207">
        <v>24.515262480000001</v>
      </c>
      <c r="U12" s="207">
        <v>23.720422396</v>
      </c>
      <c r="V12" s="207">
        <v>23.438287924000001</v>
      </c>
      <c r="W12" s="207">
        <v>3.5506021200000002</v>
      </c>
      <c r="X12" s="207">
        <v>9.718636772</v>
      </c>
      <c r="Y12" s="207">
        <v>16.588035120000001</v>
      </c>
      <c r="Z12" s="207">
        <v>21.345853892000001</v>
      </c>
      <c r="AA12" s="207">
        <v>19.378382193</v>
      </c>
      <c r="AB12" s="207">
        <v>17.010103348000001</v>
      </c>
      <c r="AC12" s="207">
        <v>8.9508361809999997</v>
      </c>
      <c r="AD12" s="207">
        <v>13.30346211</v>
      </c>
      <c r="AE12" s="207">
        <v>22.753506666</v>
      </c>
      <c r="AF12" s="207">
        <v>28.09887573</v>
      </c>
      <c r="AG12" s="207">
        <v>23.412042518</v>
      </c>
      <c r="AH12" s="207">
        <v>22.608387916000002</v>
      </c>
      <c r="AI12" s="207">
        <v>2.65223487</v>
      </c>
      <c r="AJ12" s="207">
        <v>9.4396697869999997</v>
      </c>
      <c r="AK12" s="207">
        <v>16.632541889999999</v>
      </c>
      <c r="AL12" s="207">
        <v>19.981502599999999</v>
      </c>
      <c r="AM12" s="207">
        <v>30.277347406000001</v>
      </c>
      <c r="AN12" s="207">
        <v>13.248774756</v>
      </c>
      <c r="AO12" s="207">
        <v>11.298788085</v>
      </c>
      <c r="AP12" s="207">
        <v>11.325571050000001</v>
      </c>
      <c r="AQ12" s="207">
        <v>25.624596218000001</v>
      </c>
      <c r="AR12" s="207">
        <v>27.308771700000001</v>
      </c>
      <c r="AS12" s="207">
        <v>29.361649473</v>
      </c>
      <c r="AT12" s="207">
        <v>18.347556397999998</v>
      </c>
      <c r="AU12" s="207">
        <v>4.8629999100000001</v>
      </c>
      <c r="AV12" s="207">
        <v>10.32858341</v>
      </c>
      <c r="AW12" s="207">
        <v>24.076241459999999</v>
      </c>
      <c r="AX12" s="207">
        <v>30.012756702000001</v>
      </c>
      <c r="AY12" s="207">
        <v>15.760470617999999</v>
      </c>
      <c r="AZ12" s="207">
        <v>10.72160712</v>
      </c>
      <c r="BA12" s="207">
        <v>17.233616348000002</v>
      </c>
      <c r="BB12" s="207">
        <v>14.827717723999999</v>
      </c>
      <c r="BC12" s="207">
        <v>24.273730207</v>
      </c>
      <c r="BD12" s="207">
        <v>25.733720000000002</v>
      </c>
      <c r="BE12" s="207">
        <v>31.04213</v>
      </c>
      <c r="BF12" s="246">
        <v>20.195119999999999</v>
      </c>
      <c r="BG12" s="246">
        <v>5.4894999999999996</v>
      </c>
      <c r="BH12" s="246">
        <v>7.1317079999999997</v>
      </c>
      <c r="BI12" s="246">
        <v>17.42662</v>
      </c>
      <c r="BJ12" s="246">
        <v>23.711279999999999</v>
      </c>
      <c r="BK12" s="246">
        <v>18.61844</v>
      </c>
      <c r="BL12" s="246">
        <v>9.8902059999999992</v>
      </c>
      <c r="BM12" s="246">
        <v>15.187469999999999</v>
      </c>
      <c r="BN12" s="246">
        <v>13.116099999999999</v>
      </c>
      <c r="BO12" s="246">
        <v>27.197839999999999</v>
      </c>
      <c r="BP12" s="246">
        <v>27.406169999999999</v>
      </c>
      <c r="BQ12" s="246">
        <v>30.700230000000001</v>
      </c>
      <c r="BR12" s="246">
        <v>22.0443</v>
      </c>
      <c r="BS12" s="246">
        <v>3.3201450000000001</v>
      </c>
      <c r="BT12" s="246">
        <v>7.0594409999999996</v>
      </c>
      <c r="BU12" s="246">
        <v>17.417840000000002</v>
      </c>
      <c r="BV12" s="246">
        <v>23.734970000000001</v>
      </c>
    </row>
    <row r="13" spans="1:74" ht="11.15" customHeight="1" x14ac:dyDescent="0.25">
      <c r="A13" s="417" t="s">
        <v>1015</v>
      </c>
      <c r="B13" s="418" t="s">
        <v>1405</v>
      </c>
      <c r="C13" s="207">
        <v>1.9031979999999999</v>
      </c>
      <c r="D13" s="207">
        <v>2.0588739999999999</v>
      </c>
      <c r="E13" s="207">
        <v>2.9142589999999999</v>
      </c>
      <c r="F13" s="207">
        <v>3.2449699999999999</v>
      </c>
      <c r="G13" s="207">
        <v>3.5487829999999998</v>
      </c>
      <c r="H13" s="207">
        <v>3.6040519999999998</v>
      </c>
      <c r="I13" s="207">
        <v>3.7601399999999998</v>
      </c>
      <c r="J13" s="207">
        <v>3.6113529999999998</v>
      </c>
      <c r="K13" s="207">
        <v>3.2049780000000001</v>
      </c>
      <c r="L13" s="207">
        <v>2.8325279999999999</v>
      </c>
      <c r="M13" s="207">
        <v>2.2275529999999999</v>
      </c>
      <c r="N13" s="207">
        <v>2.0467580000000001</v>
      </c>
      <c r="O13" s="207">
        <v>2.3125369999999998</v>
      </c>
      <c r="P13" s="207">
        <v>2.6227269999999998</v>
      </c>
      <c r="Q13" s="207">
        <v>3.4238569999999999</v>
      </c>
      <c r="R13" s="207">
        <v>3.8157489999999998</v>
      </c>
      <c r="S13" s="207">
        <v>4.2672980000000003</v>
      </c>
      <c r="T13" s="207">
        <v>4.2690400000000004</v>
      </c>
      <c r="U13" s="207">
        <v>4.4052759999999997</v>
      </c>
      <c r="V13" s="207">
        <v>4.1985159999999997</v>
      </c>
      <c r="W13" s="207">
        <v>3.7215020000000001</v>
      </c>
      <c r="X13" s="207">
        <v>3.3101419999999999</v>
      </c>
      <c r="Y13" s="207">
        <v>2.686766</v>
      </c>
      <c r="Z13" s="207">
        <v>2.4889700000000001</v>
      </c>
      <c r="AA13" s="207">
        <v>2.7498200000000002</v>
      </c>
      <c r="AB13" s="207">
        <v>2.9391419999999999</v>
      </c>
      <c r="AC13" s="207">
        <v>4.1583069999999998</v>
      </c>
      <c r="AD13" s="207">
        <v>4.6103360000000002</v>
      </c>
      <c r="AE13" s="207">
        <v>5.0626860000000002</v>
      </c>
      <c r="AF13" s="207">
        <v>5.1071669999999996</v>
      </c>
      <c r="AG13" s="207">
        <v>5.1923959999999996</v>
      </c>
      <c r="AH13" s="207">
        <v>4.924366</v>
      </c>
      <c r="AI13" s="207">
        <v>4.3697629999999998</v>
      </c>
      <c r="AJ13" s="207">
        <v>3.820954</v>
      </c>
      <c r="AK13" s="207">
        <v>3.2590599999999998</v>
      </c>
      <c r="AL13" s="207">
        <v>2.9702039999999998</v>
      </c>
      <c r="AM13" s="207">
        <v>3.2472620000000001</v>
      </c>
      <c r="AN13" s="207">
        <v>3.5765899999999999</v>
      </c>
      <c r="AO13" s="207">
        <v>4.90029</v>
      </c>
      <c r="AP13" s="207">
        <v>5.40869</v>
      </c>
      <c r="AQ13" s="207">
        <v>5.9461139999999997</v>
      </c>
      <c r="AR13" s="207">
        <v>5.9405840000000003</v>
      </c>
      <c r="AS13" s="207">
        <v>6.1573950000000002</v>
      </c>
      <c r="AT13" s="207">
        <v>5.9099589999999997</v>
      </c>
      <c r="AU13" s="207">
        <v>5.2815409999999998</v>
      </c>
      <c r="AV13" s="207">
        <v>4.7898649999999998</v>
      </c>
      <c r="AW13" s="207">
        <v>3.8519800000000002</v>
      </c>
      <c r="AX13" s="207">
        <v>3.501239</v>
      </c>
      <c r="AY13" s="207">
        <v>4.0198689999999999</v>
      </c>
      <c r="AZ13" s="207">
        <v>4.4124290000000004</v>
      </c>
      <c r="BA13" s="207">
        <v>6.1042170000000002</v>
      </c>
      <c r="BB13" s="207">
        <v>6.8553959999999998</v>
      </c>
      <c r="BC13" s="207">
        <v>7.588241</v>
      </c>
      <c r="BD13" s="207">
        <v>7.6529340000000001</v>
      </c>
      <c r="BE13" s="207">
        <v>7.8626480000000001</v>
      </c>
      <c r="BF13" s="246">
        <v>7.5468219999999997</v>
      </c>
      <c r="BG13" s="246">
        <v>6.7288930000000002</v>
      </c>
      <c r="BH13" s="246">
        <v>5.9954270000000003</v>
      </c>
      <c r="BI13" s="246">
        <v>4.8479229999999998</v>
      </c>
      <c r="BJ13" s="246">
        <v>4.4378929999999999</v>
      </c>
      <c r="BK13" s="246">
        <v>4.7763640000000001</v>
      </c>
      <c r="BL13" s="246">
        <v>5.2540579999999997</v>
      </c>
      <c r="BM13" s="246">
        <v>7.2194219999999998</v>
      </c>
      <c r="BN13" s="246">
        <v>8.0427079999999993</v>
      </c>
      <c r="BO13" s="246">
        <v>8.8511039999999994</v>
      </c>
      <c r="BP13" s="246">
        <v>8.9599659999999997</v>
      </c>
      <c r="BQ13" s="246">
        <v>9.2574860000000001</v>
      </c>
      <c r="BR13" s="246">
        <v>8.9119089999999996</v>
      </c>
      <c r="BS13" s="246">
        <v>7.9647350000000001</v>
      </c>
      <c r="BT13" s="246">
        <v>7.1103160000000001</v>
      </c>
      <c r="BU13" s="246">
        <v>5.7565480000000004</v>
      </c>
      <c r="BV13" s="246">
        <v>5.2814350000000001</v>
      </c>
    </row>
    <row r="14" spans="1:74" ht="11.15" customHeight="1" x14ac:dyDescent="0.25">
      <c r="A14" s="417" t="s">
        <v>1016</v>
      </c>
      <c r="B14" s="418" t="s">
        <v>1406</v>
      </c>
      <c r="C14" s="207">
        <v>1.1065100000000001</v>
      </c>
      <c r="D14" s="207">
        <v>1.2049730000000001</v>
      </c>
      <c r="E14" s="207">
        <v>1.727195</v>
      </c>
      <c r="F14" s="207">
        <v>1.934966</v>
      </c>
      <c r="G14" s="207">
        <v>2.129702</v>
      </c>
      <c r="H14" s="207">
        <v>2.1753990000000001</v>
      </c>
      <c r="I14" s="207">
        <v>2.2680699999999998</v>
      </c>
      <c r="J14" s="207">
        <v>2.1844619999999999</v>
      </c>
      <c r="K14" s="207">
        <v>1.9296489999999999</v>
      </c>
      <c r="L14" s="207">
        <v>1.697281</v>
      </c>
      <c r="M14" s="207">
        <v>1.346193</v>
      </c>
      <c r="N14" s="207">
        <v>1.2100599999999999</v>
      </c>
      <c r="O14" s="207">
        <v>1.3852390000000001</v>
      </c>
      <c r="P14" s="207">
        <v>1.5775539999999999</v>
      </c>
      <c r="Q14" s="207">
        <v>2.0491269999999999</v>
      </c>
      <c r="R14" s="207">
        <v>2.3101419999999999</v>
      </c>
      <c r="S14" s="207">
        <v>2.6096020000000002</v>
      </c>
      <c r="T14" s="207">
        <v>2.6096300000000001</v>
      </c>
      <c r="U14" s="207">
        <v>2.6801219999999999</v>
      </c>
      <c r="V14" s="207">
        <v>2.5397470000000002</v>
      </c>
      <c r="W14" s="207">
        <v>2.2414960000000002</v>
      </c>
      <c r="X14" s="207">
        <v>2.0077310000000002</v>
      </c>
      <c r="Y14" s="207">
        <v>1.656542</v>
      </c>
      <c r="Z14" s="207">
        <v>1.5118529999999999</v>
      </c>
      <c r="AA14" s="207">
        <v>1.6694180000000001</v>
      </c>
      <c r="AB14" s="207">
        <v>1.7743169999999999</v>
      </c>
      <c r="AC14" s="207">
        <v>2.5489739999999999</v>
      </c>
      <c r="AD14" s="207">
        <v>2.8371040000000001</v>
      </c>
      <c r="AE14" s="207">
        <v>3.1348229999999999</v>
      </c>
      <c r="AF14" s="207">
        <v>3.1609039999999999</v>
      </c>
      <c r="AG14" s="207">
        <v>3.1876980000000001</v>
      </c>
      <c r="AH14" s="207">
        <v>2.9941110000000002</v>
      </c>
      <c r="AI14" s="207">
        <v>2.6424509999999999</v>
      </c>
      <c r="AJ14" s="207">
        <v>2.3078810000000001</v>
      </c>
      <c r="AK14" s="207">
        <v>2.067841</v>
      </c>
      <c r="AL14" s="207">
        <v>1.8567659999999999</v>
      </c>
      <c r="AM14" s="207">
        <v>2.0407000000000002</v>
      </c>
      <c r="AN14" s="207">
        <v>2.2554569999999998</v>
      </c>
      <c r="AO14" s="207">
        <v>3.082665</v>
      </c>
      <c r="AP14" s="207">
        <v>3.425681</v>
      </c>
      <c r="AQ14" s="207">
        <v>3.7792910000000002</v>
      </c>
      <c r="AR14" s="207">
        <v>3.772564</v>
      </c>
      <c r="AS14" s="207">
        <v>3.90455</v>
      </c>
      <c r="AT14" s="207">
        <v>3.7598419999999999</v>
      </c>
      <c r="AU14" s="207">
        <v>3.3606880000000001</v>
      </c>
      <c r="AV14" s="207">
        <v>3.1195300000000001</v>
      </c>
      <c r="AW14" s="207">
        <v>2.5453519999999998</v>
      </c>
      <c r="AX14" s="207">
        <v>2.304338</v>
      </c>
      <c r="AY14" s="207">
        <v>2.6826099999999999</v>
      </c>
      <c r="AZ14" s="207">
        <v>2.939918</v>
      </c>
      <c r="BA14" s="207">
        <v>4.0637429999999997</v>
      </c>
      <c r="BB14" s="207">
        <v>4.5823600000000004</v>
      </c>
      <c r="BC14" s="207">
        <v>5.1129300000000004</v>
      </c>
      <c r="BD14" s="207">
        <v>5.1534610000000001</v>
      </c>
      <c r="BE14" s="207">
        <v>5.2593759999999996</v>
      </c>
      <c r="BF14" s="246">
        <v>5.0381530000000003</v>
      </c>
      <c r="BG14" s="246">
        <v>4.466081</v>
      </c>
      <c r="BH14" s="246">
        <v>3.9805619999999999</v>
      </c>
      <c r="BI14" s="246">
        <v>3.250718</v>
      </c>
      <c r="BJ14" s="246">
        <v>2.9328240000000001</v>
      </c>
      <c r="BK14" s="246">
        <v>3.1476039999999998</v>
      </c>
      <c r="BL14" s="246">
        <v>3.4610249999999998</v>
      </c>
      <c r="BM14" s="246">
        <v>4.778467</v>
      </c>
      <c r="BN14" s="246">
        <v>5.3569079999999998</v>
      </c>
      <c r="BO14" s="246">
        <v>5.9085669999999997</v>
      </c>
      <c r="BP14" s="246">
        <v>5.9986620000000004</v>
      </c>
      <c r="BQ14" s="246">
        <v>6.1805180000000002</v>
      </c>
      <c r="BR14" s="246">
        <v>5.9511060000000002</v>
      </c>
      <c r="BS14" s="246">
        <v>5.2963769999999997</v>
      </c>
      <c r="BT14" s="246">
        <v>4.7365380000000004</v>
      </c>
      <c r="BU14" s="246">
        <v>3.8750070000000001</v>
      </c>
      <c r="BV14" s="246">
        <v>3.5081530000000001</v>
      </c>
    </row>
    <row r="15" spans="1:74" ht="11.15" customHeight="1" x14ac:dyDescent="0.25">
      <c r="A15" s="417" t="s">
        <v>1017</v>
      </c>
      <c r="B15" s="418" t="s">
        <v>1407</v>
      </c>
      <c r="C15" s="207">
        <v>0.62886059999999999</v>
      </c>
      <c r="D15" s="207">
        <v>0.67607969999999995</v>
      </c>
      <c r="E15" s="207">
        <v>0.93292929999999996</v>
      </c>
      <c r="F15" s="207">
        <v>1.0323720000000001</v>
      </c>
      <c r="G15" s="207">
        <v>1.1104700000000001</v>
      </c>
      <c r="H15" s="207">
        <v>1.1181490000000001</v>
      </c>
      <c r="I15" s="207">
        <v>1.1713990000000001</v>
      </c>
      <c r="J15" s="207">
        <v>1.1160110000000001</v>
      </c>
      <c r="K15" s="207">
        <v>0.99412619999999996</v>
      </c>
      <c r="L15" s="207">
        <v>0.88061409999999996</v>
      </c>
      <c r="M15" s="207">
        <v>0.68309390000000003</v>
      </c>
      <c r="N15" s="207">
        <v>0.65746579999999999</v>
      </c>
      <c r="O15" s="207">
        <v>0.73561200000000004</v>
      </c>
      <c r="P15" s="207">
        <v>0.83321800000000001</v>
      </c>
      <c r="Q15" s="207">
        <v>1.0822529999999999</v>
      </c>
      <c r="R15" s="207">
        <v>1.189365</v>
      </c>
      <c r="S15" s="207">
        <v>1.3091489999999999</v>
      </c>
      <c r="T15" s="207">
        <v>1.305048</v>
      </c>
      <c r="U15" s="207">
        <v>1.355407</v>
      </c>
      <c r="V15" s="207">
        <v>1.30088</v>
      </c>
      <c r="W15" s="207">
        <v>1.1589929999999999</v>
      </c>
      <c r="X15" s="207">
        <v>1.0114350000000001</v>
      </c>
      <c r="Y15" s="207">
        <v>0.80431319999999995</v>
      </c>
      <c r="Z15" s="207">
        <v>0.77378610000000003</v>
      </c>
      <c r="AA15" s="207">
        <v>0.86467179999999999</v>
      </c>
      <c r="AB15" s="207">
        <v>0.93466970000000005</v>
      </c>
      <c r="AC15" s="207">
        <v>1.279522</v>
      </c>
      <c r="AD15" s="207">
        <v>1.4160550000000001</v>
      </c>
      <c r="AE15" s="207">
        <v>1.533736</v>
      </c>
      <c r="AF15" s="207">
        <v>1.5506340000000001</v>
      </c>
      <c r="AG15" s="207">
        <v>1.5994390000000001</v>
      </c>
      <c r="AH15" s="207">
        <v>1.5379529999999999</v>
      </c>
      <c r="AI15" s="207">
        <v>1.3731329999999999</v>
      </c>
      <c r="AJ15" s="207">
        <v>1.1944250000000001</v>
      </c>
      <c r="AK15" s="207">
        <v>0.94518809999999998</v>
      </c>
      <c r="AL15" s="207">
        <v>0.89461639999999998</v>
      </c>
      <c r="AM15" s="207">
        <v>0.97565519999999994</v>
      </c>
      <c r="AN15" s="207">
        <v>1.0761289999999999</v>
      </c>
      <c r="AO15" s="207">
        <v>1.468574</v>
      </c>
      <c r="AP15" s="207">
        <v>1.6053189999999999</v>
      </c>
      <c r="AQ15" s="207">
        <v>1.7520420000000001</v>
      </c>
      <c r="AR15" s="207">
        <v>1.7533700000000001</v>
      </c>
      <c r="AS15" s="207">
        <v>1.825499</v>
      </c>
      <c r="AT15" s="207">
        <v>1.736856</v>
      </c>
      <c r="AU15" s="207">
        <v>1.5503229999999999</v>
      </c>
      <c r="AV15" s="207">
        <v>1.334625</v>
      </c>
      <c r="AW15" s="207">
        <v>1.048278</v>
      </c>
      <c r="AX15" s="207">
        <v>0.96681470000000003</v>
      </c>
      <c r="AY15" s="207">
        <v>1.0935410000000001</v>
      </c>
      <c r="AZ15" s="207">
        <v>1.2138329999999999</v>
      </c>
      <c r="BA15" s="207">
        <v>1.6659679999999999</v>
      </c>
      <c r="BB15" s="207">
        <v>1.85995</v>
      </c>
      <c r="BC15" s="207">
        <v>2.0236390000000002</v>
      </c>
      <c r="BD15" s="207">
        <v>2.0464660000000001</v>
      </c>
      <c r="BE15" s="207">
        <v>2.1346479999999999</v>
      </c>
      <c r="BF15" s="246">
        <v>2.0540590000000001</v>
      </c>
      <c r="BG15" s="246">
        <v>1.851912</v>
      </c>
      <c r="BH15" s="246">
        <v>1.6405879999999999</v>
      </c>
      <c r="BI15" s="246">
        <v>1.3040929999999999</v>
      </c>
      <c r="BJ15" s="246">
        <v>1.2413749999999999</v>
      </c>
      <c r="BK15" s="246">
        <v>1.3498190000000001</v>
      </c>
      <c r="BL15" s="246">
        <v>1.494853</v>
      </c>
      <c r="BM15" s="246">
        <v>2.0200550000000002</v>
      </c>
      <c r="BN15" s="246">
        <v>2.230124</v>
      </c>
      <c r="BO15" s="246">
        <v>2.4401630000000001</v>
      </c>
      <c r="BP15" s="246">
        <v>2.45804</v>
      </c>
      <c r="BQ15" s="246">
        <v>2.556978</v>
      </c>
      <c r="BR15" s="246">
        <v>2.4567570000000001</v>
      </c>
      <c r="BS15" s="246">
        <v>2.2129750000000001</v>
      </c>
      <c r="BT15" s="246">
        <v>1.959171</v>
      </c>
      <c r="BU15" s="246">
        <v>1.5567930000000001</v>
      </c>
      <c r="BV15" s="246">
        <v>1.4812430000000001</v>
      </c>
    </row>
    <row r="16" spans="1:74" ht="11.15" customHeight="1" x14ac:dyDescent="0.25">
      <c r="A16" s="417" t="s">
        <v>1018</v>
      </c>
      <c r="B16" s="418" t="s">
        <v>1408</v>
      </c>
      <c r="C16" s="207">
        <v>0.1678277</v>
      </c>
      <c r="D16" s="207">
        <v>0.17782120000000001</v>
      </c>
      <c r="E16" s="207">
        <v>0.25413439999999998</v>
      </c>
      <c r="F16" s="207">
        <v>0.2776324</v>
      </c>
      <c r="G16" s="207">
        <v>0.30861119999999997</v>
      </c>
      <c r="H16" s="207">
        <v>0.31050470000000002</v>
      </c>
      <c r="I16" s="207">
        <v>0.32067059999999997</v>
      </c>
      <c r="J16" s="207">
        <v>0.31087989999999999</v>
      </c>
      <c r="K16" s="207">
        <v>0.28120309999999998</v>
      </c>
      <c r="L16" s="207">
        <v>0.25463330000000001</v>
      </c>
      <c r="M16" s="207">
        <v>0.19826640000000001</v>
      </c>
      <c r="N16" s="207">
        <v>0.17923210000000001</v>
      </c>
      <c r="O16" s="207">
        <v>0.191686</v>
      </c>
      <c r="P16" s="207">
        <v>0.211955</v>
      </c>
      <c r="Q16" s="207">
        <v>0.29247689999999998</v>
      </c>
      <c r="R16" s="207">
        <v>0.31624150000000001</v>
      </c>
      <c r="S16" s="207">
        <v>0.34854689999999999</v>
      </c>
      <c r="T16" s="207">
        <v>0.35436220000000002</v>
      </c>
      <c r="U16" s="207">
        <v>0.36974659999999998</v>
      </c>
      <c r="V16" s="207">
        <v>0.35788819999999999</v>
      </c>
      <c r="W16" s="207">
        <v>0.32101289999999999</v>
      </c>
      <c r="X16" s="207">
        <v>0.29097630000000002</v>
      </c>
      <c r="Y16" s="207">
        <v>0.225911</v>
      </c>
      <c r="Z16" s="207">
        <v>0.20333090000000001</v>
      </c>
      <c r="AA16" s="207">
        <v>0.21573020000000001</v>
      </c>
      <c r="AB16" s="207">
        <v>0.230156</v>
      </c>
      <c r="AC16" s="207">
        <v>0.32981070000000001</v>
      </c>
      <c r="AD16" s="207">
        <v>0.35717759999999998</v>
      </c>
      <c r="AE16" s="207">
        <v>0.3941268</v>
      </c>
      <c r="AF16" s="207">
        <v>0.39562940000000002</v>
      </c>
      <c r="AG16" s="207">
        <v>0.4052596</v>
      </c>
      <c r="AH16" s="207">
        <v>0.39230199999999998</v>
      </c>
      <c r="AI16" s="207">
        <v>0.35417989999999999</v>
      </c>
      <c r="AJ16" s="207">
        <v>0.31864789999999998</v>
      </c>
      <c r="AK16" s="207">
        <v>0.24603069999999999</v>
      </c>
      <c r="AL16" s="207">
        <v>0.21882170000000001</v>
      </c>
      <c r="AM16" s="207">
        <v>0.2309069</v>
      </c>
      <c r="AN16" s="207">
        <v>0.24500430000000001</v>
      </c>
      <c r="AO16" s="207">
        <v>0.34905219999999998</v>
      </c>
      <c r="AP16" s="207">
        <v>0.37768960000000001</v>
      </c>
      <c r="AQ16" s="207">
        <v>0.41478150000000003</v>
      </c>
      <c r="AR16" s="207">
        <v>0.41465000000000002</v>
      </c>
      <c r="AS16" s="207">
        <v>0.427346</v>
      </c>
      <c r="AT16" s="207">
        <v>0.41326059999999998</v>
      </c>
      <c r="AU16" s="207">
        <v>0.37053049999999998</v>
      </c>
      <c r="AV16" s="207">
        <v>0.33571000000000001</v>
      </c>
      <c r="AW16" s="207">
        <v>0.25835029999999998</v>
      </c>
      <c r="AX16" s="207">
        <v>0.23008629999999999</v>
      </c>
      <c r="AY16" s="207">
        <v>0.24371780000000001</v>
      </c>
      <c r="AZ16" s="207">
        <v>0.25867760000000001</v>
      </c>
      <c r="BA16" s="207">
        <v>0.37450620000000001</v>
      </c>
      <c r="BB16" s="207">
        <v>0.41308630000000002</v>
      </c>
      <c r="BC16" s="207">
        <v>0.45167200000000002</v>
      </c>
      <c r="BD16" s="207">
        <v>0.45300649999999998</v>
      </c>
      <c r="BE16" s="207">
        <v>0.46862379999999998</v>
      </c>
      <c r="BF16" s="246">
        <v>0.45460980000000001</v>
      </c>
      <c r="BG16" s="246">
        <v>0.4109003</v>
      </c>
      <c r="BH16" s="246">
        <v>0.37427779999999999</v>
      </c>
      <c r="BI16" s="246">
        <v>0.2931124</v>
      </c>
      <c r="BJ16" s="246">
        <v>0.26369359999999997</v>
      </c>
      <c r="BK16" s="246">
        <v>0.27894190000000002</v>
      </c>
      <c r="BL16" s="246">
        <v>0.2981801</v>
      </c>
      <c r="BM16" s="246">
        <v>0.42089969999999999</v>
      </c>
      <c r="BN16" s="246">
        <v>0.45567639999999998</v>
      </c>
      <c r="BO16" s="246">
        <v>0.50237370000000003</v>
      </c>
      <c r="BP16" s="246">
        <v>0.50326400000000004</v>
      </c>
      <c r="BQ16" s="246">
        <v>0.51998960000000005</v>
      </c>
      <c r="BR16" s="246">
        <v>0.50404629999999995</v>
      </c>
      <c r="BS16" s="246">
        <v>0.45538309999999999</v>
      </c>
      <c r="BT16" s="246">
        <v>0.414607</v>
      </c>
      <c r="BU16" s="246">
        <v>0.32474839999999999</v>
      </c>
      <c r="BV16" s="246">
        <v>0.29203950000000001</v>
      </c>
    </row>
    <row r="17" spans="1:74" ht="11.15" customHeight="1" x14ac:dyDescent="0.25">
      <c r="A17" s="80"/>
      <c r="B17" s="83"/>
      <c r="C17" s="186"/>
      <c r="D17" s="186"/>
      <c r="E17" s="186"/>
      <c r="F17" s="186"/>
      <c r="G17" s="186"/>
      <c r="H17" s="186"/>
      <c r="I17" s="186"/>
      <c r="J17" s="186"/>
      <c r="K17" s="186"/>
      <c r="L17" s="186"/>
      <c r="M17" s="186"/>
      <c r="N17" s="186"/>
      <c r="O17" s="186"/>
      <c r="P17" s="186"/>
      <c r="Q17" s="186"/>
      <c r="R17" s="186"/>
      <c r="S17" s="186"/>
      <c r="T17" s="186"/>
      <c r="U17" s="186"/>
      <c r="V17" s="186"/>
      <c r="W17" s="186"/>
      <c r="X17" s="186"/>
      <c r="Y17" s="186"/>
      <c r="Z17" s="186"/>
      <c r="AA17" s="186"/>
      <c r="AB17" s="186"/>
      <c r="AC17" s="186"/>
      <c r="AD17" s="186"/>
      <c r="AE17" s="186"/>
      <c r="AF17" s="186"/>
      <c r="AG17" s="186"/>
      <c r="AH17" s="186"/>
      <c r="AI17" s="186"/>
      <c r="AJ17" s="186"/>
      <c r="AK17" s="186"/>
      <c r="AL17" s="186"/>
      <c r="AM17" s="186"/>
      <c r="AN17" s="186"/>
      <c r="AO17" s="186"/>
      <c r="AP17" s="186"/>
      <c r="AQ17" s="186"/>
      <c r="AR17" s="186"/>
      <c r="AS17" s="186"/>
      <c r="AT17" s="186"/>
      <c r="AU17" s="186"/>
      <c r="AV17" s="186"/>
      <c r="AW17" s="186"/>
      <c r="AX17" s="186"/>
      <c r="AY17" s="186"/>
      <c r="AZ17" s="186"/>
      <c r="BA17" s="186"/>
      <c r="BB17" s="186"/>
      <c r="BC17" s="186"/>
      <c r="BD17" s="186"/>
      <c r="BE17" s="186"/>
      <c r="BF17" s="274"/>
      <c r="BG17" s="274"/>
      <c r="BH17" s="274"/>
      <c r="BI17" s="274"/>
      <c r="BJ17" s="274"/>
      <c r="BK17" s="274"/>
      <c r="BL17" s="274"/>
      <c r="BM17" s="274"/>
      <c r="BN17" s="274"/>
      <c r="BO17" s="274"/>
      <c r="BP17" s="274"/>
      <c r="BQ17" s="274"/>
      <c r="BR17" s="274"/>
      <c r="BS17" s="274"/>
      <c r="BT17" s="274"/>
      <c r="BU17" s="274"/>
      <c r="BV17" s="274"/>
    </row>
    <row r="18" spans="1:74" ht="11.15" customHeight="1" x14ac:dyDescent="0.25">
      <c r="A18" s="80"/>
      <c r="B18" s="84" t="s">
        <v>1051</v>
      </c>
      <c r="C18" s="186"/>
      <c r="D18" s="186"/>
      <c r="E18" s="186"/>
      <c r="F18" s="186"/>
      <c r="G18" s="186"/>
      <c r="H18" s="186"/>
      <c r="I18" s="186"/>
      <c r="J18" s="186"/>
      <c r="K18" s="186"/>
      <c r="L18" s="186"/>
      <c r="M18" s="186"/>
      <c r="N18" s="186"/>
      <c r="O18" s="186"/>
      <c r="P18" s="186"/>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186"/>
      <c r="AZ18" s="186"/>
      <c r="BA18" s="186"/>
      <c r="BB18" s="186"/>
      <c r="BC18" s="186"/>
      <c r="BD18" s="186"/>
      <c r="BE18" s="186"/>
      <c r="BF18" s="274"/>
      <c r="BG18" s="274"/>
      <c r="BH18" s="274"/>
      <c r="BI18" s="274"/>
      <c r="BJ18" s="274"/>
      <c r="BK18" s="274"/>
      <c r="BL18" s="274"/>
      <c r="BM18" s="274"/>
      <c r="BN18" s="274"/>
      <c r="BO18" s="274"/>
      <c r="BP18" s="274"/>
      <c r="BQ18" s="274"/>
      <c r="BR18" s="274"/>
      <c r="BS18" s="274"/>
      <c r="BT18" s="274"/>
      <c r="BU18" s="274"/>
      <c r="BV18" s="274"/>
    </row>
    <row r="19" spans="1:74" ht="11.15" customHeight="1" x14ac:dyDescent="0.25">
      <c r="A19" s="82" t="s">
        <v>1053</v>
      </c>
      <c r="B19" s="418" t="s">
        <v>1321</v>
      </c>
      <c r="C19" s="207">
        <v>328.60925101999999</v>
      </c>
      <c r="D19" s="207">
        <v>295.79769324</v>
      </c>
      <c r="E19" s="207">
        <v>301.85269314999999</v>
      </c>
      <c r="F19" s="207">
        <v>273.89983767000001</v>
      </c>
      <c r="G19" s="207">
        <v>296.80173617000003</v>
      </c>
      <c r="H19" s="207">
        <v>321.4616049</v>
      </c>
      <c r="I19" s="207">
        <v>376.09482069000001</v>
      </c>
      <c r="J19" s="207">
        <v>372.57408714000002</v>
      </c>
      <c r="K19" s="207">
        <v>340.4628012</v>
      </c>
      <c r="L19" s="207">
        <v>308.24120550999999</v>
      </c>
      <c r="M19" s="207">
        <v>285.53204147999998</v>
      </c>
      <c r="N19" s="207">
        <v>309.82269079000002</v>
      </c>
      <c r="O19" s="207">
        <v>315.53278978999998</v>
      </c>
      <c r="P19" s="207">
        <v>294.65940476999998</v>
      </c>
      <c r="Q19" s="207">
        <v>289.89378031000001</v>
      </c>
      <c r="R19" s="207">
        <v>262.40056178999998</v>
      </c>
      <c r="S19" s="207">
        <v>274.70708122000002</v>
      </c>
      <c r="T19" s="207">
        <v>320.05572389999998</v>
      </c>
      <c r="U19" s="207">
        <v>379.53004105000002</v>
      </c>
      <c r="V19" s="207">
        <v>368.88450403000002</v>
      </c>
      <c r="W19" s="207">
        <v>322.5545133</v>
      </c>
      <c r="X19" s="207">
        <v>296.87657754999998</v>
      </c>
      <c r="Y19" s="207">
        <v>277.24920096</v>
      </c>
      <c r="Z19" s="207">
        <v>315.33030213000001</v>
      </c>
      <c r="AA19" s="207">
        <v>321.49647555000001</v>
      </c>
      <c r="AB19" s="207">
        <v>299.69803444000001</v>
      </c>
      <c r="AC19" s="207">
        <v>295.34500172000003</v>
      </c>
      <c r="AD19" s="207">
        <v>272.77869642000002</v>
      </c>
      <c r="AE19" s="207">
        <v>290.06060196999999</v>
      </c>
      <c r="AF19" s="207">
        <v>338.41538009999999</v>
      </c>
      <c r="AG19" s="207">
        <v>373.94829915999998</v>
      </c>
      <c r="AH19" s="207">
        <v>381.03930364000001</v>
      </c>
      <c r="AI19" s="207">
        <v>336.44401049999999</v>
      </c>
      <c r="AJ19" s="207">
        <v>302.12747064000001</v>
      </c>
      <c r="AK19" s="207">
        <v>287.13380022000001</v>
      </c>
      <c r="AL19" s="207">
        <v>307.38717882999998</v>
      </c>
      <c r="AM19" s="207">
        <v>337.22664714000001</v>
      </c>
      <c r="AN19" s="207">
        <v>304.49208243999999</v>
      </c>
      <c r="AO19" s="207">
        <v>303.77498247</v>
      </c>
      <c r="AP19" s="207">
        <v>283.75088268000002</v>
      </c>
      <c r="AQ19" s="207">
        <v>308.02544461999997</v>
      </c>
      <c r="AR19" s="207">
        <v>346.2357366</v>
      </c>
      <c r="AS19" s="207">
        <v>387.75741439000001</v>
      </c>
      <c r="AT19" s="207">
        <v>387.93192888999999</v>
      </c>
      <c r="AU19" s="207">
        <v>338.61069450000002</v>
      </c>
      <c r="AV19" s="207">
        <v>295.61384379999998</v>
      </c>
      <c r="AW19" s="207">
        <v>289.88006891999999</v>
      </c>
      <c r="AX19" s="207">
        <v>325.75315126999999</v>
      </c>
      <c r="AY19" s="207">
        <v>323.05840869000002</v>
      </c>
      <c r="AZ19" s="207">
        <v>290.40945723999999</v>
      </c>
      <c r="BA19" s="207">
        <v>303.60072158000003</v>
      </c>
      <c r="BB19" s="207">
        <v>278.35038616000003</v>
      </c>
      <c r="BC19" s="207">
        <v>296.42334781</v>
      </c>
      <c r="BD19" s="207">
        <v>328.23865132999998</v>
      </c>
      <c r="BE19" s="207">
        <v>387.74697342000002</v>
      </c>
      <c r="BF19" s="246">
        <v>385.7946</v>
      </c>
      <c r="BG19" s="246">
        <v>340.6474</v>
      </c>
      <c r="BH19" s="246">
        <v>298.77789999999999</v>
      </c>
      <c r="BI19" s="246">
        <v>291.20080000000002</v>
      </c>
      <c r="BJ19" s="246">
        <v>325.53829999999999</v>
      </c>
      <c r="BK19" s="246">
        <v>332.52420000000001</v>
      </c>
      <c r="BL19" s="246">
        <v>310.39190000000002</v>
      </c>
      <c r="BM19" s="246">
        <v>305.57560000000001</v>
      </c>
      <c r="BN19" s="246">
        <v>279.62110000000001</v>
      </c>
      <c r="BO19" s="246">
        <v>301.70249999999999</v>
      </c>
      <c r="BP19" s="246">
        <v>342.9119</v>
      </c>
      <c r="BQ19" s="246">
        <v>399.88310000000001</v>
      </c>
      <c r="BR19" s="246">
        <v>395.3886</v>
      </c>
      <c r="BS19" s="246">
        <v>344.73689999999999</v>
      </c>
      <c r="BT19" s="246">
        <v>300.0197</v>
      </c>
      <c r="BU19" s="246">
        <v>292.15429999999998</v>
      </c>
      <c r="BV19" s="246">
        <v>326.45350000000002</v>
      </c>
    </row>
    <row r="20" spans="1:74" ht="11.15" customHeight="1" x14ac:dyDescent="0.25">
      <c r="A20" s="593" t="s">
        <v>1089</v>
      </c>
      <c r="B20" s="101" t="s">
        <v>374</v>
      </c>
      <c r="C20" s="207">
        <v>133.31755021000001</v>
      </c>
      <c r="D20" s="207">
        <v>116.60800242000001</v>
      </c>
      <c r="E20" s="207">
        <v>112.60541507000001</v>
      </c>
      <c r="F20" s="207">
        <v>90.383821839999996</v>
      </c>
      <c r="G20" s="207">
        <v>100.33107133</v>
      </c>
      <c r="H20" s="207">
        <v>120.11616995999999</v>
      </c>
      <c r="I20" s="207">
        <v>153.74888910000001</v>
      </c>
      <c r="J20" s="207">
        <v>150.08305576000001</v>
      </c>
      <c r="K20" s="207">
        <v>131.5667267</v>
      </c>
      <c r="L20" s="207">
        <v>107.99720824000001</v>
      </c>
      <c r="M20" s="207">
        <v>102.45292212</v>
      </c>
      <c r="N20" s="207">
        <v>121.07807665</v>
      </c>
      <c r="O20" s="207">
        <v>124.44221134999999</v>
      </c>
      <c r="P20" s="207">
        <v>112.12288192</v>
      </c>
      <c r="Q20" s="207">
        <v>104.25494275</v>
      </c>
      <c r="R20" s="207">
        <v>97.759203060000004</v>
      </c>
      <c r="S20" s="207">
        <v>105.68094311</v>
      </c>
      <c r="T20" s="207">
        <v>131.53805062999999</v>
      </c>
      <c r="U20" s="207">
        <v>167.10814163000001</v>
      </c>
      <c r="V20" s="207">
        <v>158.93914744</v>
      </c>
      <c r="W20" s="207">
        <v>127.82389320999999</v>
      </c>
      <c r="X20" s="207">
        <v>105.51393613</v>
      </c>
      <c r="Y20" s="207">
        <v>99.660936559999996</v>
      </c>
      <c r="Z20" s="207">
        <v>129.76075834</v>
      </c>
      <c r="AA20" s="207">
        <v>136.68235149</v>
      </c>
      <c r="AB20" s="207">
        <v>126.54955735999999</v>
      </c>
      <c r="AC20" s="207">
        <v>114.37398007</v>
      </c>
      <c r="AD20" s="207">
        <v>93.890880019999997</v>
      </c>
      <c r="AE20" s="207">
        <v>101.16029415</v>
      </c>
      <c r="AF20" s="207">
        <v>132.15348567000001</v>
      </c>
      <c r="AG20" s="207">
        <v>154.49457176000001</v>
      </c>
      <c r="AH20" s="207">
        <v>157.79177211000001</v>
      </c>
      <c r="AI20" s="207">
        <v>131.11130374000001</v>
      </c>
      <c r="AJ20" s="207">
        <v>103.99221442</v>
      </c>
      <c r="AK20" s="207">
        <v>100.59096642</v>
      </c>
      <c r="AL20" s="207">
        <v>117.69550511</v>
      </c>
      <c r="AM20" s="207">
        <v>141.05664442</v>
      </c>
      <c r="AN20" s="207">
        <v>126.31955517999999</v>
      </c>
      <c r="AO20" s="207">
        <v>112.39053886000001</v>
      </c>
      <c r="AP20" s="207">
        <v>98.205995119999997</v>
      </c>
      <c r="AQ20" s="207">
        <v>111.0435968</v>
      </c>
      <c r="AR20" s="207">
        <v>137.48051974000001</v>
      </c>
      <c r="AS20" s="207">
        <v>165.71467389</v>
      </c>
      <c r="AT20" s="207">
        <v>161.64521105</v>
      </c>
      <c r="AU20" s="207">
        <v>130.37879806999999</v>
      </c>
      <c r="AV20" s="207">
        <v>100.72433255</v>
      </c>
      <c r="AW20" s="207">
        <v>103.94479933</v>
      </c>
      <c r="AX20" s="207">
        <v>132.98177955</v>
      </c>
      <c r="AY20" s="207">
        <v>132.69413165</v>
      </c>
      <c r="AZ20" s="207">
        <v>113.08133375</v>
      </c>
      <c r="BA20" s="207">
        <v>111.05824967</v>
      </c>
      <c r="BB20" s="207">
        <v>97.019978929999994</v>
      </c>
      <c r="BC20" s="207">
        <v>101.02338236</v>
      </c>
      <c r="BD20" s="207">
        <v>126.52947217000001</v>
      </c>
      <c r="BE20" s="207">
        <v>163.32293711</v>
      </c>
      <c r="BF20" s="246">
        <v>160.2843</v>
      </c>
      <c r="BG20" s="246">
        <v>132.54249999999999</v>
      </c>
      <c r="BH20" s="246">
        <v>103.4614</v>
      </c>
      <c r="BI20" s="246">
        <v>104.91970000000001</v>
      </c>
      <c r="BJ20" s="246">
        <v>132.0558</v>
      </c>
      <c r="BK20" s="246">
        <v>140.23750000000001</v>
      </c>
      <c r="BL20" s="246">
        <v>125.7017</v>
      </c>
      <c r="BM20" s="246">
        <v>112.9778</v>
      </c>
      <c r="BN20" s="246">
        <v>97.929540000000003</v>
      </c>
      <c r="BO20" s="246">
        <v>105.0119</v>
      </c>
      <c r="BP20" s="246">
        <v>137.5882</v>
      </c>
      <c r="BQ20" s="246">
        <v>173.57040000000001</v>
      </c>
      <c r="BR20" s="246">
        <v>168.3501</v>
      </c>
      <c r="BS20" s="246">
        <v>136.46209999999999</v>
      </c>
      <c r="BT20" s="246">
        <v>104.8737</v>
      </c>
      <c r="BU20" s="246">
        <v>106.06019999999999</v>
      </c>
      <c r="BV20" s="246">
        <v>133.25129999999999</v>
      </c>
    </row>
    <row r="21" spans="1:74" ht="11.15" customHeight="1" x14ac:dyDescent="0.25">
      <c r="A21" s="417" t="s">
        <v>1100</v>
      </c>
      <c r="B21" s="101" t="s">
        <v>373</v>
      </c>
      <c r="C21" s="207">
        <v>112.0123883</v>
      </c>
      <c r="D21" s="207">
        <v>102.07087865</v>
      </c>
      <c r="E21" s="207">
        <v>107.46819988</v>
      </c>
      <c r="F21" s="207">
        <v>102.44593962</v>
      </c>
      <c r="G21" s="207">
        <v>111.20095272</v>
      </c>
      <c r="H21" s="207">
        <v>115.74502704</v>
      </c>
      <c r="I21" s="207">
        <v>130.95145260999999</v>
      </c>
      <c r="J21" s="207">
        <v>130.77617383</v>
      </c>
      <c r="K21" s="207">
        <v>122.05915072000001</v>
      </c>
      <c r="L21" s="207">
        <v>115.30490274</v>
      </c>
      <c r="M21" s="207">
        <v>102.84001359</v>
      </c>
      <c r="N21" s="207">
        <v>108.00147573</v>
      </c>
      <c r="O21" s="207">
        <v>109.81219557999999</v>
      </c>
      <c r="P21" s="207">
        <v>103.01476878</v>
      </c>
      <c r="Q21" s="207">
        <v>104.10984329999999</v>
      </c>
      <c r="R21" s="207">
        <v>91.405772409999997</v>
      </c>
      <c r="S21" s="207">
        <v>94.299162929999994</v>
      </c>
      <c r="T21" s="207">
        <v>109.59271993</v>
      </c>
      <c r="U21" s="207">
        <v>127.10748119</v>
      </c>
      <c r="V21" s="207">
        <v>123.0568842</v>
      </c>
      <c r="W21" s="207">
        <v>113.21974254</v>
      </c>
      <c r="X21" s="207">
        <v>108.46818857</v>
      </c>
      <c r="Y21" s="207">
        <v>97.896620040000002</v>
      </c>
      <c r="Z21" s="207">
        <v>105.45620390000001</v>
      </c>
      <c r="AA21" s="207">
        <v>104.49764718</v>
      </c>
      <c r="AB21" s="207">
        <v>98.355677380000003</v>
      </c>
      <c r="AC21" s="207">
        <v>102.87723446</v>
      </c>
      <c r="AD21" s="207">
        <v>98.721379159999998</v>
      </c>
      <c r="AE21" s="207">
        <v>104.71120892</v>
      </c>
      <c r="AF21" s="207">
        <v>119.05269115999999</v>
      </c>
      <c r="AG21" s="207">
        <v>127.85573406</v>
      </c>
      <c r="AH21" s="207">
        <v>131.11112134999999</v>
      </c>
      <c r="AI21" s="207">
        <v>118.9886836</v>
      </c>
      <c r="AJ21" s="207">
        <v>112.24647543</v>
      </c>
      <c r="AK21" s="207">
        <v>103.50607832999999</v>
      </c>
      <c r="AL21" s="207">
        <v>106.51556746</v>
      </c>
      <c r="AM21" s="207">
        <v>112.28858723</v>
      </c>
      <c r="AN21" s="207">
        <v>101.65482444</v>
      </c>
      <c r="AO21" s="207">
        <v>107.85022422999999</v>
      </c>
      <c r="AP21" s="207">
        <v>103.81994923000001</v>
      </c>
      <c r="AQ21" s="207">
        <v>111.36084956000001</v>
      </c>
      <c r="AR21" s="207">
        <v>120.01155120999999</v>
      </c>
      <c r="AS21" s="207">
        <v>132.30773119</v>
      </c>
      <c r="AT21" s="207">
        <v>134.16390097999999</v>
      </c>
      <c r="AU21" s="207">
        <v>122.53300360999999</v>
      </c>
      <c r="AV21" s="207">
        <v>110.29745732000001</v>
      </c>
      <c r="AW21" s="207">
        <v>104.96071013</v>
      </c>
      <c r="AX21" s="207">
        <v>111.78250079999999</v>
      </c>
      <c r="AY21" s="207">
        <v>110.07744833</v>
      </c>
      <c r="AZ21" s="207">
        <v>100.85468319</v>
      </c>
      <c r="BA21" s="207">
        <v>109.88957488</v>
      </c>
      <c r="BB21" s="207">
        <v>101.81886077999999</v>
      </c>
      <c r="BC21" s="207">
        <v>110.85816497</v>
      </c>
      <c r="BD21" s="207">
        <v>116.13114172</v>
      </c>
      <c r="BE21" s="207">
        <v>134.24342759000001</v>
      </c>
      <c r="BF21" s="246">
        <v>134.4263</v>
      </c>
      <c r="BG21" s="246">
        <v>123.9357</v>
      </c>
      <c r="BH21" s="246">
        <v>111.61969999999999</v>
      </c>
      <c r="BI21" s="246">
        <v>105.49930000000001</v>
      </c>
      <c r="BJ21" s="246">
        <v>111.78579999999999</v>
      </c>
      <c r="BK21" s="246">
        <v>111.97199999999999</v>
      </c>
      <c r="BL21" s="246">
        <v>105.39619999999999</v>
      </c>
      <c r="BM21" s="246">
        <v>109.2552</v>
      </c>
      <c r="BN21" s="246">
        <v>101.46559999999999</v>
      </c>
      <c r="BO21" s="246">
        <v>111.36409999999999</v>
      </c>
      <c r="BP21" s="246">
        <v>118.46380000000001</v>
      </c>
      <c r="BQ21" s="246">
        <v>134.964</v>
      </c>
      <c r="BR21" s="246">
        <v>134.56829999999999</v>
      </c>
      <c r="BS21" s="246">
        <v>122.819</v>
      </c>
      <c r="BT21" s="246">
        <v>110.1627</v>
      </c>
      <c r="BU21" s="246">
        <v>104.0997</v>
      </c>
      <c r="BV21" s="246">
        <v>110.3026</v>
      </c>
    </row>
    <row r="22" spans="1:74" ht="11.15" customHeight="1" x14ac:dyDescent="0.25">
      <c r="A22" s="417" t="s">
        <v>1111</v>
      </c>
      <c r="B22" s="101" t="s">
        <v>372</v>
      </c>
      <c r="C22" s="207">
        <v>82.609756970000007</v>
      </c>
      <c r="D22" s="207">
        <v>76.447262789999996</v>
      </c>
      <c r="E22" s="207">
        <v>81.092831009999998</v>
      </c>
      <c r="F22" s="207">
        <v>80.459758440000002</v>
      </c>
      <c r="G22" s="207">
        <v>84.661293049999998</v>
      </c>
      <c r="H22" s="207">
        <v>84.991994640000001</v>
      </c>
      <c r="I22" s="207">
        <v>90.752186690000002</v>
      </c>
      <c r="J22" s="207">
        <v>91.061842179999999</v>
      </c>
      <c r="K22" s="207">
        <v>86.160376979999995</v>
      </c>
      <c r="L22" s="207">
        <v>84.396137409999994</v>
      </c>
      <c r="M22" s="207">
        <v>79.624664109999998</v>
      </c>
      <c r="N22" s="207">
        <v>80.094745140000001</v>
      </c>
      <c r="O22" s="207">
        <v>80.608512529999999</v>
      </c>
      <c r="P22" s="207">
        <v>78.902731709999998</v>
      </c>
      <c r="Q22" s="207">
        <v>80.930615950000004</v>
      </c>
      <c r="R22" s="207">
        <v>72.791102109999997</v>
      </c>
      <c r="S22" s="207">
        <v>74.273010369999994</v>
      </c>
      <c r="T22" s="207">
        <v>78.444678800000005</v>
      </c>
      <c r="U22" s="207">
        <v>84.758379599999998</v>
      </c>
      <c r="V22" s="207">
        <v>86.366130150000004</v>
      </c>
      <c r="W22" s="207">
        <v>80.976889589999999</v>
      </c>
      <c r="X22" s="207">
        <v>82.371380549999998</v>
      </c>
      <c r="Y22" s="207">
        <v>79.166796180000006</v>
      </c>
      <c r="Z22" s="207">
        <v>79.49180088</v>
      </c>
      <c r="AA22" s="207">
        <v>79.749530280000002</v>
      </c>
      <c r="AB22" s="207">
        <v>74.245261900000003</v>
      </c>
      <c r="AC22" s="207">
        <v>77.551521989999998</v>
      </c>
      <c r="AD22" s="207">
        <v>79.660859070000001</v>
      </c>
      <c r="AE22" s="207">
        <v>83.70251055</v>
      </c>
      <c r="AF22" s="207">
        <v>86.70160946</v>
      </c>
      <c r="AG22" s="207">
        <v>91.052252139999993</v>
      </c>
      <c r="AH22" s="207">
        <v>91.576366730000004</v>
      </c>
      <c r="AI22" s="207">
        <v>85.817139620000006</v>
      </c>
      <c r="AJ22" s="207">
        <v>85.355969090000002</v>
      </c>
      <c r="AK22" s="207">
        <v>82.545235070000004</v>
      </c>
      <c r="AL22" s="207">
        <v>82.6552346</v>
      </c>
      <c r="AM22" s="207">
        <v>83.316815430000005</v>
      </c>
      <c r="AN22" s="207">
        <v>75.952479940000003</v>
      </c>
      <c r="AO22" s="207">
        <v>82.955312820000003</v>
      </c>
      <c r="AP22" s="207">
        <v>81.2120575</v>
      </c>
      <c r="AQ22" s="207">
        <v>85.091902910000002</v>
      </c>
      <c r="AR22" s="207">
        <v>88.230708840000005</v>
      </c>
      <c r="AS22" s="207">
        <v>89.169318790000005</v>
      </c>
      <c r="AT22" s="207">
        <v>91.587819969999998</v>
      </c>
      <c r="AU22" s="207">
        <v>85.141399649999997</v>
      </c>
      <c r="AV22" s="207">
        <v>84.051951790000004</v>
      </c>
      <c r="AW22" s="207">
        <v>80.426793129999993</v>
      </c>
      <c r="AX22" s="207">
        <v>80.396476980000003</v>
      </c>
      <c r="AY22" s="207">
        <v>79.71905314</v>
      </c>
      <c r="AZ22" s="207">
        <v>75.924472019999996</v>
      </c>
      <c r="BA22" s="207">
        <v>82.087944960000002</v>
      </c>
      <c r="BB22" s="207">
        <v>79.003594090000007</v>
      </c>
      <c r="BC22" s="207">
        <v>84.024204600000004</v>
      </c>
      <c r="BD22" s="207">
        <v>85.030127598000007</v>
      </c>
      <c r="BE22" s="207">
        <v>89.586101271999993</v>
      </c>
      <c r="BF22" s="246">
        <v>90.49436</v>
      </c>
      <c r="BG22" s="246">
        <v>83.587260000000001</v>
      </c>
      <c r="BH22" s="246">
        <v>83.126140000000007</v>
      </c>
      <c r="BI22" s="246">
        <v>80.223150000000004</v>
      </c>
      <c r="BJ22" s="246">
        <v>81.091170000000005</v>
      </c>
      <c r="BK22" s="246">
        <v>79.689769999999996</v>
      </c>
      <c r="BL22" s="246">
        <v>78.664569999999998</v>
      </c>
      <c r="BM22" s="246">
        <v>82.743250000000003</v>
      </c>
      <c r="BN22" s="246">
        <v>79.664810000000003</v>
      </c>
      <c r="BO22" s="246">
        <v>84.770139999999998</v>
      </c>
      <c r="BP22" s="246">
        <v>86.287109999999998</v>
      </c>
      <c r="BQ22" s="246">
        <v>90.751660000000001</v>
      </c>
      <c r="BR22" s="246">
        <v>91.879429999999999</v>
      </c>
      <c r="BS22" s="246">
        <v>84.87379</v>
      </c>
      <c r="BT22" s="246">
        <v>84.412880000000001</v>
      </c>
      <c r="BU22" s="246">
        <v>81.436040000000006</v>
      </c>
      <c r="BV22" s="246">
        <v>82.294290000000004</v>
      </c>
    </row>
    <row r="23" spans="1:74" ht="11.15" customHeight="1" x14ac:dyDescent="0.25">
      <c r="A23" s="417" t="s">
        <v>1304</v>
      </c>
      <c r="B23" s="101" t="s">
        <v>786</v>
      </c>
      <c r="C23" s="207">
        <v>0.66955799999999999</v>
      </c>
      <c r="D23" s="207">
        <v>0.67154899999999995</v>
      </c>
      <c r="E23" s="207">
        <v>0.68624700000000005</v>
      </c>
      <c r="F23" s="207">
        <v>0.610317</v>
      </c>
      <c r="G23" s="207">
        <v>0.60841999999999996</v>
      </c>
      <c r="H23" s="207">
        <v>0.60841500000000004</v>
      </c>
      <c r="I23" s="207">
        <v>0.642293</v>
      </c>
      <c r="J23" s="207">
        <v>0.65301399999999998</v>
      </c>
      <c r="K23" s="207">
        <v>0.67654800000000004</v>
      </c>
      <c r="L23" s="207">
        <v>0.54295899999999997</v>
      </c>
      <c r="M23" s="207">
        <v>0.61444200000000004</v>
      </c>
      <c r="N23" s="207">
        <v>0.64839599999999997</v>
      </c>
      <c r="O23" s="207">
        <v>0.66986900000000005</v>
      </c>
      <c r="P23" s="207">
        <v>0.61902500000000005</v>
      </c>
      <c r="Q23" s="207">
        <v>0.59837700000000005</v>
      </c>
      <c r="R23" s="207">
        <v>0.44448399999999999</v>
      </c>
      <c r="S23" s="207">
        <v>0.45396500000000001</v>
      </c>
      <c r="T23" s="207">
        <v>0.48027199999999998</v>
      </c>
      <c r="U23" s="207">
        <v>0.55603800000000003</v>
      </c>
      <c r="V23" s="207">
        <v>0.52234199999999997</v>
      </c>
      <c r="W23" s="207">
        <v>0.53398599999999996</v>
      </c>
      <c r="X23" s="207">
        <v>0.52307300000000001</v>
      </c>
      <c r="Y23" s="207">
        <v>0.52485000000000004</v>
      </c>
      <c r="Z23" s="207">
        <v>0.62154100000000001</v>
      </c>
      <c r="AA23" s="207">
        <v>0.56694699999999998</v>
      </c>
      <c r="AB23" s="207">
        <v>0.54753499999999999</v>
      </c>
      <c r="AC23" s="207">
        <v>0.54226300000000005</v>
      </c>
      <c r="AD23" s="207">
        <v>0.505579</v>
      </c>
      <c r="AE23" s="207">
        <v>0.48658699999999999</v>
      </c>
      <c r="AF23" s="207">
        <v>0.50759699999999996</v>
      </c>
      <c r="AG23" s="207">
        <v>0.54574</v>
      </c>
      <c r="AH23" s="207">
        <v>0.56004299999999996</v>
      </c>
      <c r="AI23" s="207">
        <v>0.52688299999999999</v>
      </c>
      <c r="AJ23" s="207">
        <v>0.53281199999999995</v>
      </c>
      <c r="AK23" s="207">
        <v>0.49152099999999999</v>
      </c>
      <c r="AL23" s="207">
        <v>0.52087099999999997</v>
      </c>
      <c r="AM23" s="207">
        <v>0.56460100000000002</v>
      </c>
      <c r="AN23" s="207">
        <v>0.56522300000000003</v>
      </c>
      <c r="AO23" s="207">
        <v>0.57890699999999995</v>
      </c>
      <c r="AP23" s="207">
        <v>0.51287799999999995</v>
      </c>
      <c r="AQ23" s="207">
        <v>0.52909399999999995</v>
      </c>
      <c r="AR23" s="207">
        <v>0.51295299999999999</v>
      </c>
      <c r="AS23" s="207">
        <v>0.56569000000000003</v>
      </c>
      <c r="AT23" s="207">
        <v>0.53499200000000002</v>
      </c>
      <c r="AU23" s="207">
        <v>0.55749499999999996</v>
      </c>
      <c r="AV23" s="207">
        <v>0.540103</v>
      </c>
      <c r="AW23" s="207">
        <v>0.54776899999999995</v>
      </c>
      <c r="AX23" s="207">
        <v>0.59239200000000003</v>
      </c>
      <c r="AY23" s="207">
        <v>0.56777299999999997</v>
      </c>
      <c r="AZ23" s="207">
        <v>0.54896999999999996</v>
      </c>
      <c r="BA23" s="207">
        <v>0.56494999999999995</v>
      </c>
      <c r="BB23" s="207">
        <v>0.50795237000000004</v>
      </c>
      <c r="BC23" s="207">
        <v>0.51759588000000001</v>
      </c>
      <c r="BD23" s="207">
        <v>0.54790983893</v>
      </c>
      <c r="BE23" s="207">
        <v>0.59450744985000004</v>
      </c>
      <c r="BF23" s="246">
        <v>0.58960679999999999</v>
      </c>
      <c r="BG23" s="246">
        <v>0.58192960000000005</v>
      </c>
      <c r="BH23" s="246">
        <v>0.57069170000000002</v>
      </c>
      <c r="BI23" s="246">
        <v>0.55860929999999998</v>
      </c>
      <c r="BJ23" s="246">
        <v>0.6056068</v>
      </c>
      <c r="BK23" s="246">
        <v>0.62495149999999999</v>
      </c>
      <c r="BL23" s="246">
        <v>0.62942529999999997</v>
      </c>
      <c r="BM23" s="246">
        <v>0.59941060000000002</v>
      </c>
      <c r="BN23" s="246">
        <v>0.56110439999999995</v>
      </c>
      <c r="BO23" s="246">
        <v>0.55631280000000005</v>
      </c>
      <c r="BP23" s="246">
        <v>0.57286749999999997</v>
      </c>
      <c r="BQ23" s="246">
        <v>0.59708729999999999</v>
      </c>
      <c r="BR23" s="246">
        <v>0.59076119999999999</v>
      </c>
      <c r="BS23" s="246">
        <v>0.582013</v>
      </c>
      <c r="BT23" s="246">
        <v>0.57043809999999995</v>
      </c>
      <c r="BU23" s="246">
        <v>0.55832479999999995</v>
      </c>
      <c r="BV23" s="246">
        <v>0.60537200000000002</v>
      </c>
    </row>
    <row r="24" spans="1:74" ht="11.15" customHeight="1" x14ac:dyDescent="0.25">
      <c r="A24" s="82" t="s">
        <v>1054</v>
      </c>
      <c r="B24" s="101" t="s">
        <v>337</v>
      </c>
      <c r="C24" s="207">
        <v>12.527972030000001</v>
      </c>
      <c r="D24" s="207">
        <v>10.943750720000001</v>
      </c>
      <c r="E24" s="207">
        <v>11.721252829999999</v>
      </c>
      <c r="F24" s="207">
        <v>10.91048043</v>
      </c>
      <c r="G24" s="207">
        <v>11.415149034000001</v>
      </c>
      <c r="H24" s="207">
        <v>11.727767399999999</v>
      </c>
      <c r="I24" s="207">
        <v>12.797592359999999</v>
      </c>
      <c r="J24" s="207">
        <v>12.82815774</v>
      </c>
      <c r="K24" s="207">
        <v>12.032025300000001</v>
      </c>
      <c r="L24" s="207">
        <v>11.792935866000001</v>
      </c>
      <c r="M24" s="207">
        <v>12.007711860000001</v>
      </c>
      <c r="N24" s="207">
        <v>12.565542852</v>
      </c>
      <c r="O24" s="207">
        <v>12.713345520000001</v>
      </c>
      <c r="P24" s="207">
        <v>11.76583795</v>
      </c>
      <c r="Q24" s="207">
        <v>11.858919986</v>
      </c>
      <c r="R24" s="207">
        <v>10.731862319999999</v>
      </c>
      <c r="S24" s="207">
        <v>10.919994404000001</v>
      </c>
      <c r="T24" s="207">
        <v>11.2995774</v>
      </c>
      <c r="U24" s="207">
        <v>12.04791254</v>
      </c>
      <c r="V24" s="207">
        <v>12.095464679999999</v>
      </c>
      <c r="W24" s="207">
        <v>11.128239300000001</v>
      </c>
      <c r="X24" s="207">
        <v>10.992794556</v>
      </c>
      <c r="Y24" s="207">
        <v>10.978952639999999</v>
      </c>
      <c r="Z24" s="207">
        <v>12.169638689999999</v>
      </c>
      <c r="AA24" s="207">
        <v>12.48006432</v>
      </c>
      <c r="AB24" s="207">
        <v>10.11825724</v>
      </c>
      <c r="AC24" s="207">
        <v>10.927663989999999</v>
      </c>
      <c r="AD24" s="207">
        <v>10.550101890000001</v>
      </c>
      <c r="AE24" s="207">
        <v>11.061698845</v>
      </c>
      <c r="AF24" s="207">
        <v>11.783898900000001</v>
      </c>
      <c r="AG24" s="207">
        <v>12.67763414</v>
      </c>
      <c r="AH24" s="207">
        <v>12.588648020000001</v>
      </c>
      <c r="AI24" s="207">
        <v>11.388291600000001</v>
      </c>
      <c r="AJ24" s="207">
        <v>11.485880679999999</v>
      </c>
      <c r="AK24" s="207">
        <v>11.70507555</v>
      </c>
      <c r="AL24" s="207">
        <v>12.147966404</v>
      </c>
      <c r="AM24" s="207">
        <v>12.60029503</v>
      </c>
      <c r="AN24" s="207">
        <v>11.01073036</v>
      </c>
      <c r="AO24" s="207">
        <v>11.694149437</v>
      </c>
      <c r="AP24" s="207">
        <v>10.743593519999999</v>
      </c>
      <c r="AQ24" s="207">
        <v>11.332357365</v>
      </c>
      <c r="AR24" s="207">
        <v>11.488793100000001</v>
      </c>
      <c r="AS24" s="207">
        <v>12.358777440000001</v>
      </c>
      <c r="AT24" s="207">
        <v>12.34327775</v>
      </c>
      <c r="AU24" s="207">
        <v>11.0859579</v>
      </c>
      <c r="AV24" s="207">
        <v>11.056561618</v>
      </c>
      <c r="AW24" s="207">
        <v>11.62918578</v>
      </c>
      <c r="AX24" s="207">
        <v>11.87970561</v>
      </c>
      <c r="AY24" s="207">
        <v>11.919121179999999</v>
      </c>
      <c r="AZ24" s="207">
        <v>11.030349960000001</v>
      </c>
      <c r="BA24" s="207">
        <v>11.599428286</v>
      </c>
      <c r="BB24" s="207">
        <v>10.176351472</v>
      </c>
      <c r="BC24" s="207">
        <v>11.209434613000001</v>
      </c>
      <c r="BD24" s="207">
        <v>11.81691</v>
      </c>
      <c r="BE24" s="207">
        <v>12.71016</v>
      </c>
      <c r="BF24" s="246">
        <v>12.65279</v>
      </c>
      <c r="BG24" s="246">
        <v>11.549300000000001</v>
      </c>
      <c r="BH24" s="246">
        <v>11.282590000000001</v>
      </c>
      <c r="BI24" s="246">
        <v>11.63353</v>
      </c>
      <c r="BJ24" s="246">
        <v>12.3405</v>
      </c>
      <c r="BK24" s="246">
        <v>12.28938</v>
      </c>
      <c r="BL24" s="246">
        <v>11.34014</v>
      </c>
      <c r="BM24" s="246">
        <v>11.481199999999999</v>
      </c>
      <c r="BN24" s="246">
        <v>10.817170000000001</v>
      </c>
      <c r="BO24" s="246">
        <v>11.465920000000001</v>
      </c>
      <c r="BP24" s="246">
        <v>12.00822</v>
      </c>
      <c r="BQ24" s="246">
        <v>12.85261</v>
      </c>
      <c r="BR24" s="246">
        <v>12.760859999999999</v>
      </c>
      <c r="BS24" s="246">
        <v>11.62983</v>
      </c>
      <c r="BT24" s="246">
        <v>11.341519999999999</v>
      </c>
      <c r="BU24" s="246">
        <v>11.68774</v>
      </c>
      <c r="BV24" s="246">
        <v>12.39504</v>
      </c>
    </row>
    <row r="25" spans="1:74" ht="11.15" customHeight="1" x14ac:dyDescent="0.25">
      <c r="A25" s="82" t="s">
        <v>1055</v>
      </c>
      <c r="B25" s="101" t="s">
        <v>437</v>
      </c>
      <c r="C25" s="207">
        <v>341.13722304999999</v>
      </c>
      <c r="D25" s="207">
        <v>306.74144396000003</v>
      </c>
      <c r="E25" s="207">
        <v>313.57394598000002</v>
      </c>
      <c r="F25" s="207">
        <v>284.81031810000002</v>
      </c>
      <c r="G25" s="207">
        <v>308.21688520999999</v>
      </c>
      <c r="H25" s="207">
        <v>333.1893723</v>
      </c>
      <c r="I25" s="207">
        <v>388.89241305000002</v>
      </c>
      <c r="J25" s="207">
        <v>385.40224488000001</v>
      </c>
      <c r="K25" s="207">
        <v>352.49482649999999</v>
      </c>
      <c r="L25" s="207">
        <v>320.03414137999999</v>
      </c>
      <c r="M25" s="207">
        <v>297.53975334</v>
      </c>
      <c r="N25" s="207">
        <v>322.38823364000001</v>
      </c>
      <c r="O25" s="207">
        <v>328.24613531</v>
      </c>
      <c r="P25" s="207">
        <v>306.42524272000003</v>
      </c>
      <c r="Q25" s="207">
        <v>301.75270029000001</v>
      </c>
      <c r="R25" s="207">
        <v>273.13242410999999</v>
      </c>
      <c r="S25" s="207">
        <v>285.62707562000003</v>
      </c>
      <c r="T25" s="207">
        <v>331.35530130000001</v>
      </c>
      <c r="U25" s="207">
        <v>391.57795358999999</v>
      </c>
      <c r="V25" s="207">
        <v>380.97996870999998</v>
      </c>
      <c r="W25" s="207">
        <v>333.68275260000001</v>
      </c>
      <c r="X25" s="207">
        <v>307.86937210999997</v>
      </c>
      <c r="Y25" s="207">
        <v>288.22815359999998</v>
      </c>
      <c r="Z25" s="207">
        <v>327.49994082000001</v>
      </c>
      <c r="AA25" s="207">
        <v>333.97653987000001</v>
      </c>
      <c r="AB25" s="207">
        <v>309.81629168000001</v>
      </c>
      <c r="AC25" s="207">
        <v>306.27266571000001</v>
      </c>
      <c r="AD25" s="207">
        <v>283.32879831000002</v>
      </c>
      <c r="AE25" s="207">
        <v>301.12230082000002</v>
      </c>
      <c r="AF25" s="207">
        <v>350.19927899999999</v>
      </c>
      <c r="AG25" s="207">
        <v>386.62593329999999</v>
      </c>
      <c r="AH25" s="207">
        <v>393.62795166000001</v>
      </c>
      <c r="AI25" s="207">
        <v>347.83230209999999</v>
      </c>
      <c r="AJ25" s="207">
        <v>313.61335131999999</v>
      </c>
      <c r="AK25" s="207">
        <v>298.83887577000002</v>
      </c>
      <c r="AL25" s="207">
        <v>319.53514523000001</v>
      </c>
      <c r="AM25" s="207">
        <v>349.82694217</v>
      </c>
      <c r="AN25" s="207">
        <v>315.50281280000002</v>
      </c>
      <c r="AO25" s="207">
        <v>315.46913190999999</v>
      </c>
      <c r="AP25" s="207">
        <v>294.49447620000001</v>
      </c>
      <c r="AQ25" s="207">
        <v>319.35780197999998</v>
      </c>
      <c r="AR25" s="207">
        <v>357.72452970000001</v>
      </c>
      <c r="AS25" s="207">
        <v>400.11619182999999</v>
      </c>
      <c r="AT25" s="207">
        <v>400.27520664000002</v>
      </c>
      <c r="AU25" s="207">
        <v>349.6966524</v>
      </c>
      <c r="AV25" s="207">
        <v>306.67040541</v>
      </c>
      <c r="AW25" s="207">
        <v>301.50925469999999</v>
      </c>
      <c r="AX25" s="207">
        <v>337.63285688000002</v>
      </c>
      <c r="AY25" s="207">
        <v>334.97752987000001</v>
      </c>
      <c r="AZ25" s="207">
        <v>301.43980720000002</v>
      </c>
      <c r="BA25" s="207">
        <v>315.20014987000002</v>
      </c>
      <c r="BB25" s="207">
        <v>288.52673763000001</v>
      </c>
      <c r="BC25" s="207">
        <v>307.63278242000001</v>
      </c>
      <c r="BD25" s="207">
        <v>340.05560000000003</v>
      </c>
      <c r="BE25" s="207">
        <v>400.45710000000003</v>
      </c>
      <c r="BF25" s="246">
        <v>398.44729999999998</v>
      </c>
      <c r="BG25" s="246">
        <v>352.19670000000002</v>
      </c>
      <c r="BH25" s="246">
        <v>310.06049999999999</v>
      </c>
      <c r="BI25" s="246">
        <v>302.83429999999998</v>
      </c>
      <c r="BJ25" s="246">
        <v>337.87880000000001</v>
      </c>
      <c r="BK25" s="246">
        <v>344.81360000000001</v>
      </c>
      <c r="BL25" s="246">
        <v>321.73200000000003</v>
      </c>
      <c r="BM25" s="246">
        <v>317.05680000000001</v>
      </c>
      <c r="BN25" s="246">
        <v>290.43830000000003</v>
      </c>
      <c r="BO25" s="246">
        <v>313.16840000000002</v>
      </c>
      <c r="BP25" s="246">
        <v>354.92009999999999</v>
      </c>
      <c r="BQ25" s="246">
        <v>412.73570000000001</v>
      </c>
      <c r="BR25" s="246">
        <v>408.14940000000001</v>
      </c>
      <c r="BS25" s="246">
        <v>356.36680000000001</v>
      </c>
      <c r="BT25" s="246">
        <v>311.3612</v>
      </c>
      <c r="BU25" s="246">
        <v>303.84210000000002</v>
      </c>
      <c r="BV25" s="246">
        <v>338.84859999999998</v>
      </c>
    </row>
    <row r="26" spans="1:74" ht="11.15" customHeight="1" x14ac:dyDescent="0.25">
      <c r="A26" s="82"/>
      <c r="B26" s="83" t="s">
        <v>176</v>
      </c>
      <c r="C26" s="168"/>
      <c r="D26" s="168"/>
      <c r="E26" s="168"/>
      <c r="F26" s="168"/>
      <c r="G26" s="168"/>
      <c r="H26" s="168"/>
      <c r="I26" s="168"/>
      <c r="J26" s="168"/>
      <c r="K26" s="168"/>
      <c r="L26" s="168"/>
      <c r="M26" s="168"/>
      <c r="N26" s="168"/>
      <c r="O26" s="168"/>
      <c r="P26" s="168"/>
      <c r="Q26" s="168"/>
      <c r="R26" s="168"/>
      <c r="S26" s="168"/>
      <c r="T26" s="168"/>
      <c r="U26" s="168"/>
      <c r="V26" s="168"/>
      <c r="W26" s="168"/>
      <c r="X26" s="168"/>
      <c r="Y26" s="168"/>
      <c r="Z26" s="168"/>
      <c r="AA26" s="168"/>
      <c r="AB26" s="168"/>
      <c r="AC26" s="168"/>
      <c r="AD26" s="168"/>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68"/>
      <c r="BF26" s="258"/>
      <c r="BG26" s="258"/>
      <c r="BH26" s="258"/>
      <c r="BI26" s="258"/>
      <c r="BJ26" s="258"/>
      <c r="BK26" s="258"/>
      <c r="BL26" s="258"/>
      <c r="BM26" s="258"/>
      <c r="BN26" s="258"/>
      <c r="BO26" s="258"/>
      <c r="BP26" s="258"/>
      <c r="BQ26" s="258"/>
      <c r="BR26" s="258"/>
      <c r="BS26" s="258"/>
      <c r="BT26" s="258"/>
      <c r="BU26" s="258"/>
      <c r="BV26" s="258"/>
    </row>
    <row r="27" spans="1:74" ht="11.15" customHeight="1" x14ac:dyDescent="0.25">
      <c r="A27" s="82" t="s">
        <v>177</v>
      </c>
      <c r="B27" s="101" t="s">
        <v>178</v>
      </c>
      <c r="C27" s="207">
        <v>985.71496802000001</v>
      </c>
      <c r="D27" s="207">
        <v>862.16895821000003</v>
      </c>
      <c r="E27" s="207">
        <v>832.57487809999998</v>
      </c>
      <c r="F27" s="207">
        <v>668.27425131999996</v>
      </c>
      <c r="G27" s="207">
        <v>741.82160271999999</v>
      </c>
      <c r="H27" s="207">
        <v>888.10742804999995</v>
      </c>
      <c r="I27" s="207">
        <v>1136.7789241999999</v>
      </c>
      <c r="J27" s="207">
        <v>1109.6747147999999</v>
      </c>
      <c r="K27" s="207">
        <v>972.76983860999997</v>
      </c>
      <c r="L27" s="207">
        <v>798.50300652999999</v>
      </c>
      <c r="M27" s="207">
        <v>757.51001043999997</v>
      </c>
      <c r="N27" s="207">
        <v>895.21951360000003</v>
      </c>
      <c r="O27" s="207">
        <v>910.45151043999999</v>
      </c>
      <c r="P27" s="207">
        <v>820.32009951999999</v>
      </c>
      <c r="Q27" s="207">
        <v>762.75621486</v>
      </c>
      <c r="R27" s="207">
        <v>715.23169767000002</v>
      </c>
      <c r="S27" s="207">
        <v>773.18920352999999</v>
      </c>
      <c r="T27" s="207">
        <v>962.36651196000003</v>
      </c>
      <c r="U27" s="207">
        <v>1222.606528</v>
      </c>
      <c r="V27" s="207">
        <v>1162.8400466999999</v>
      </c>
      <c r="W27" s="207">
        <v>935.19277246000001</v>
      </c>
      <c r="X27" s="207">
        <v>771.96733713000003</v>
      </c>
      <c r="Y27" s="207">
        <v>729.14527344999999</v>
      </c>
      <c r="Z27" s="207">
        <v>949.36338035999995</v>
      </c>
      <c r="AA27" s="207">
        <v>988.24148424999998</v>
      </c>
      <c r="AB27" s="207">
        <v>914.97930079000002</v>
      </c>
      <c r="AC27" s="207">
        <v>826.94737537000003</v>
      </c>
      <c r="AD27" s="207">
        <v>678.85035352</v>
      </c>
      <c r="AE27" s="207">
        <v>731.40971125999999</v>
      </c>
      <c r="AF27" s="207">
        <v>955.49685385999999</v>
      </c>
      <c r="AG27" s="207">
        <v>1117.0274965000001</v>
      </c>
      <c r="AH27" s="207">
        <v>1140.8669325000001</v>
      </c>
      <c r="AI27" s="207">
        <v>947.96166438</v>
      </c>
      <c r="AJ27" s="207">
        <v>751.88507666999999</v>
      </c>
      <c r="AK27" s="207">
        <v>727.29335479999997</v>
      </c>
      <c r="AL27" s="207">
        <v>850.96268384999996</v>
      </c>
      <c r="AM27" s="207">
        <v>1007.1147821</v>
      </c>
      <c r="AN27" s="207">
        <v>901.89506358999995</v>
      </c>
      <c r="AO27" s="207">
        <v>802.44481582000003</v>
      </c>
      <c r="AP27" s="207">
        <v>701.17015601000003</v>
      </c>
      <c r="AQ27" s="207">
        <v>792.82793273000004</v>
      </c>
      <c r="AR27" s="207">
        <v>981.58200380000005</v>
      </c>
      <c r="AS27" s="207">
        <v>1183.1679277999999</v>
      </c>
      <c r="AT27" s="207">
        <v>1154.1128188</v>
      </c>
      <c r="AU27" s="207">
        <v>930.87720431000002</v>
      </c>
      <c r="AV27" s="207">
        <v>719.15055574999997</v>
      </c>
      <c r="AW27" s="207">
        <v>742.14401140999996</v>
      </c>
      <c r="AX27" s="207">
        <v>949.46194476000005</v>
      </c>
      <c r="AY27" s="207">
        <v>937.92822344000001</v>
      </c>
      <c r="AZ27" s="207">
        <v>799.29815395000003</v>
      </c>
      <c r="BA27" s="207">
        <v>784.99829280999995</v>
      </c>
      <c r="BB27" s="207">
        <v>685.77091800999995</v>
      </c>
      <c r="BC27" s="207">
        <v>714.06836432</v>
      </c>
      <c r="BD27" s="207">
        <v>894.35426852000001</v>
      </c>
      <c r="BE27" s="207">
        <v>1154.4232615999999</v>
      </c>
      <c r="BF27" s="246">
        <v>1132.9449999999999</v>
      </c>
      <c r="BG27" s="246">
        <v>936.85649999999998</v>
      </c>
      <c r="BH27" s="246">
        <v>731.30110000000002</v>
      </c>
      <c r="BI27" s="246">
        <v>741.60889999999995</v>
      </c>
      <c r="BJ27" s="246">
        <v>933.4162</v>
      </c>
      <c r="BK27" s="246">
        <v>981.75340000000006</v>
      </c>
      <c r="BL27" s="246">
        <v>879.99329999999998</v>
      </c>
      <c r="BM27" s="246">
        <v>790.91800000000001</v>
      </c>
      <c r="BN27" s="246">
        <v>685.57050000000004</v>
      </c>
      <c r="BO27" s="246">
        <v>735.15179999999998</v>
      </c>
      <c r="BP27" s="246">
        <v>963.20680000000004</v>
      </c>
      <c r="BQ27" s="246">
        <v>1215.106</v>
      </c>
      <c r="BR27" s="246">
        <v>1178.56</v>
      </c>
      <c r="BS27" s="246">
        <v>955.32349999999997</v>
      </c>
      <c r="BT27" s="246">
        <v>734.18399999999997</v>
      </c>
      <c r="BU27" s="246">
        <v>742.4905</v>
      </c>
      <c r="BV27" s="246">
        <v>932.84590000000003</v>
      </c>
    </row>
    <row r="28" spans="1:74" ht="11.15" customHeight="1" x14ac:dyDescent="0.25">
      <c r="A28" s="82"/>
      <c r="B28" s="83"/>
      <c r="C28" s="187"/>
      <c r="D28" s="187"/>
      <c r="E28" s="187"/>
      <c r="F28" s="187"/>
      <c r="G28" s="187"/>
      <c r="H28" s="187"/>
      <c r="I28" s="187"/>
      <c r="J28" s="187"/>
      <c r="K28" s="187"/>
      <c r="L28" s="187"/>
      <c r="M28" s="187"/>
      <c r="N28" s="187"/>
      <c r="O28" s="187"/>
      <c r="P28" s="187"/>
      <c r="Q28" s="187"/>
      <c r="R28" s="187"/>
      <c r="S28" s="187"/>
      <c r="T28" s="187"/>
      <c r="U28" s="187"/>
      <c r="V28" s="187"/>
      <c r="W28" s="187"/>
      <c r="X28" s="187"/>
      <c r="Y28" s="187"/>
      <c r="Z28" s="187"/>
      <c r="AA28" s="187"/>
      <c r="AB28" s="187"/>
      <c r="AC28" s="187"/>
      <c r="AD28" s="187"/>
      <c r="AE28" s="187"/>
      <c r="AF28" s="187"/>
      <c r="AG28" s="187"/>
      <c r="AH28" s="187"/>
      <c r="AI28" s="187"/>
      <c r="AJ28" s="187"/>
      <c r="AK28" s="187"/>
      <c r="AL28" s="187"/>
      <c r="AM28" s="187"/>
      <c r="AN28" s="187"/>
      <c r="AO28" s="187"/>
      <c r="AP28" s="187"/>
      <c r="AQ28" s="187"/>
      <c r="AR28" s="187"/>
      <c r="AS28" s="187"/>
      <c r="AT28" s="187"/>
      <c r="AU28" s="187"/>
      <c r="AV28" s="187"/>
      <c r="AW28" s="187"/>
      <c r="AX28" s="187"/>
      <c r="AY28" s="187"/>
      <c r="AZ28" s="187"/>
      <c r="BA28" s="187"/>
      <c r="BB28" s="187"/>
      <c r="BC28" s="187"/>
      <c r="BD28" s="187"/>
      <c r="BE28" s="187"/>
      <c r="BF28" s="275"/>
      <c r="BG28" s="275"/>
      <c r="BH28" s="275"/>
      <c r="BI28" s="275"/>
      <c r="BJ28" s="275"/>
      <c r="BK28" s="275"/>
      <c r="BL28" s="275"/>
      <c r="BM28" s="275"/>
      <c r="BN28" s="275"/>
      <c r="BO28" s="275"/>
      <c r="BP28" s="275"/>
      <c r="BQ28" s="275"/>
      <c r="BR28" s="275"/>
      <c r="BS28" s="275"/>
      <c r="BT28" s="275"/>
      <c r="BU28" s="275"/>
      <c r="BV28" s="275"/>
    </row>
    <row r="29" spans="1:74" ht="11.15" customHeight="1" x14ac:dyDescent="0.25">
      <c r="A29" s="82"/>
      <c r="B29" s="84" t="s">
        <v>86</v>
      </c>
      <c r="C29" s="187"/>
      <c r="D29" s="187"/>
      <c r="E29" s="187"/>
      <c r="F29" s="187"/>
      <c r="G29" s="187"/>
      <c r="H29" s="187"/>
      <c r="I29" s="187"/>
      <c r="J29" s="187"/>
      <c r="K29" s="187"/>
      <c r="L29" s="187"/>
      <c r="M29" s="187"/>
      <c r="N29" s="187"/>
      <c r="O29" s="187"/>
      <c r="P29" s="187"/>
      <c r="Q29" s="187"/>
      <c r="R29" s="187"/>
      <c r="S29" s="187"/>
      <c r="T29" s="187"/>
      <c r="U29" s="187"/>
      <c r="V29" s="187"/>
      <c r="W29" s="187"/>
      <c r="X29" s="187"/>
      <c r="Y29" s="187"/>
      <c r="Z29" s="187"/>
      <c r="AA29" s="187"/>
      <c r="AB29" s="187"/>
      <c r="AC29" s="187"/>
      <c r="AD29" s="187"/>
      <c r="AE29" s="187"/>
      <c r="AF29" s="187"/>
      <c r="AG29" s="187"/>
      <c r="AH29" s="187"/>
      <c r="AI29" s="187"/>
      <c r="AJ29" s="187"/>
      <c r="AK29" s="187"/>
      <c r="AL29" s="187"/>
      <c r="AM29" s="187"/>
      <c r="AN29" s="187"/>
      <c r="AO29" s="187"/>
      <c r="AP29" s="187"/>
      <c r="AQ29" s="187"/>
      <c r="AR29" s="187"/>
      <c r="AS29" s="187"/>
      <c r="AT29" s="187"/>
      <c r="AU29" s="187"/>
      <c r="AV29" s="187"/>
      <c r="AW29" s="187"/>
      <c r="AX29" s="187"/>
      <c r="AY29" s="187"/>
      <c r="AZ29" s="187"/>
      <c r="BA29" s="187"/>
      <c r="BB29" s="187"/>
      <c r="BC29" s="187"/>
      <c r="BD29" s="187"/>
      <c r="BE29" s="187"/>
      <c r="BF29" s="275"/>
      <c r="BG29" s="275"/>
      <c r="BH29" s="275"/>
      <c r="BI29" s="275"/>
      <c r="BJ29" s="275"/>
      <c r="BK29" s="275"/>
      <c r="BL29" s="275"/>
      <c r="BM29" s="275"/>
      <c r="BN29" s="275"/>
      <c r="BO29" s="275"/>
      <c r="BP29" s="275"/>
      <c r="BQ29" s="275"/>
      <c r="BR29" s="275"/>
      <c r="BS29" s="275"/>
      <c r="BT29" s="275"/>
      <c r="BU29" s="275"/>
      <c r="BV29" s="275"/>
    </row>
    <row r="30" spans="1:74" ht="11.15" customHeight="1" x14ac:dyDescent="0.25">
      <c r="A30" s="82" t="s">
        <v>59</v>
      </c>
      <c r="B30" s="101" t="s">
        <v>77</v>
      </c>
      <c r="C30" s="54">
        <v>99.144744000000003</v>
      </c>
      <c r="D30" s="54">
        <v>98.637321</v>
      </c>
      <c r="E30" s="54">
        <v>96.932056000000003</v>
      </c>
      <c r="F30" s="54">
        <v>108.07230199999999</v>
      </c>
      <c r="G30" s="54">
        <v>115.700254</v>
      </c>
      <c r="H30" s="54">
        <v>116.87494100000001</v>
      </c>
      <c r="I30" s="54">
        <v>110.661384</v>
      </c>
      <c r="J30" s="54">
        <v>110.268097</v>
      </c>
      <c r="K30" s="54">
        <v>110.614957</v>
      </c>
      <c r="L30" s="54">
        <v>118.56643200000001</v>
      </c>
      <c r="M30" s="54">
        <v>122.357287</v>
      </c>
      <c r="N30" s="54">
        <v>128.10210000000001</v>
      </c>
      <c r="O30" s="54">
        <v>134.134027</v>
      </c>
      <c r="P30" s="54">
        <v>139.111548</v>
      </c>
      <c r="Q30" s="54">
        <v>145.03350699999999</v>
      </c>
      <c r="R30" s="54">
        <v>151.53379699999999</v>
      </c>
      <c r="S30" s="54">
        <v>153.715913</v>
      </c>
      <c r="T30" s="54">
        <v>149.93521999999999</v>
      </c>
      <c r="U30" s="54">
        <v>137.14856399999999</v>
      </c>
      <c r="V30" s="54">
        <v>128.329733</v>
      </c>
      <c r="W30" s="54">
        <v>127.90161999999999</v>
      </c>
      <c r="X30" s="54">
        <v>132.05787000000001</v>
      </c>
      <c r="Y30" s="54">
        <v>134.522154</v>
      </c>
      <c r="Z30" s="54">
        <v>131.43067300000001</v>
      </c>
      <c r="AA30" s="54">
        <v>123.70493999999999</v>
      </c>
      <c r="AB30" s="54">
        <v>107.697982</v>
      </c>
      <c r="AC30" s="54">
        <v>109.613539</v>
      </c>
      <c r="AD30" s="54">
        <v>115.50493</v>
      </c>
      <c r="AE30" s="54">
        <v>117.93173899999999</v>
      </c>
      <c r="AF30" s="54">
        <v>108.678173</v>
      </c>
      <c r="AG30" s="54">
        <v>94.974288000000001</v>
      </c>
      <c r="AH30" s="54">
        <v>81.761792</v>
      </c>
      <c r="AI30" s="54">
        <v>77.475972999999996</v>
      </c>
      <c r="AJ30" s="54">
        <v>81.879538999999994</v>
      </c>
      <c r="AK30" s="54">
        <v>89.191877000000005</v>
      </c>
      <c r="AL30" s="54">
        <v>91.884252000000004</v>
      </c>
      <c r="AM30" s="54">
        <v>84.522165000000001</v>
      </c>
      <c r="AN30" s="54">
        <v>81.089270999999997</v>
      </c>
      <c r="AO30" s="54">
        <v>86.304034999999999</v>
      </c>
      <c r="AP30" s="54">
        <v>91.040986000000004</v>
      </c>
      <c r="AQ30" s="54">
        <v>93.077398000000002</v>
      </c>
      <c r="AR30" s="54">
        <v>87.318875000000006</v>
      </c>
      <c r="AS30" s="54">
        <v>79.740561</v>
      </c>
      <c r="AT30" s="54">
        <v>76.214230999999998</v>
      </c>
      <c r="AU30" s="54">
        <v>80.088742999999994</v>
      </c>
      <c r="AV30" s="54">
        <v>88.100316000000007</v>
      </c>
      <c r="AW30" s="54">
        <v>94.006990000000002</v>
      </c>
      <c r="AX30" s="54">
        <v>89.962925999999996</v>
      </c>
      <c r="AY30" s="54">
        <v>94.106684000000001</v>
      </c>
      <c r="AZ30" s="54">
        <v>100.488197</v>
      </c>
      <c r="BA30" s="54">
        <v>110.072836</v>
      </c>
      <c r="BB30" s="54">
        <v>119.082322</v>
      </c>
      <c r="BC30" s="54">
        <v>127.52913100000001</v>
      </c>
      <c r="BD30" s="54">
        <v>131.98249999999999</v>
      </c>
      <c r="BE30" s="54">
        <v>127.34520000000001</v>
      </c>
      <c r="BF30" s="238">
        <v>128.43729999999999</v>
      </c>
      <c r="BG30" s="238">
        <v>133.3905</v>
      </c>
      <c r="BH30" s="238">
        <v>144.46780000000001</v>
      </c>
      <c r="BI30" s="238">
        <v>153.94929999999999</v>
      </c>
      <c r="BJ30" s="238">
        <v>150.7894</v>
      </c>
      <c r="BK30" s="238">
        <v>147.4315</v>
      </c>
      <c r="BL30" s="238">
        <v>144.17449999999999</v>
      </c>
      <c r="BM30" s="238">
        <v>149.19300000000001</v>
      </c>
      <c r="BN30" s="238">
        <v>154.41290000000001</v>
      </c>
      <c r="BO30" s="238">
        <v>155.4512</v>
      </c>
      <c r="BP30" s="238">
        <v>147.6987</v>
      </c>
      <c r="BQ30" s="238">
        <v>134.27269999999999</v>
      </c>
      <c r="BR30" s="238">
        <v>126.51609999999999</v>
      </c>
      <c r="BS30" s="238">
        <v>124.49420000000001</v>
      </c>
      <c r="BT30" s="238">
        <v>129.25739999999999</v>
      </c>
      <c r="BU30" s="238">
        <v>132.50049999999999</v>
      </c>
      <c r="BV30" s="238">
        <v>125.3368</v>
      </c>
    </row>
    <row r="31" spans="1:74" ht="11.15" customHeight="1" x14ac:dyDescent="0.25">
      <c r="A31" s="82" t="s">
        <v>73</v>
      </c>
      <c r="B31" s="101" t="s">
        <v>75</v>
      </c>
      <c r="C31" s="54">
        <v>8.6717060000000004</v>
      </c>
      <c r="D31" s="54">
        <v>9.0112109999999994</v>
      </c>
      <c r="E31" s="54">
        <v>9.0344549999999995</v>
      </c>
      <c r="F31" s="54">
        <v>9.0071239999999992</v>
      </c>
      <c r="G31" s="54">
        <v>8.9944790000000001</v>
      </c>
      <c r="H31" s="54">
        <v>8.8536459999999995</v>
      </c>
      <c r="I31" s="54">
        <v>8.5698249999999998</v>
      </c>
      <c r="J31" s="54">
        <v>8.0897170000000003</v>
      </c>
      <c r="K31" s="54">
        <v>8.2810629999999996</v>
      </c>
      <c r="L31" s="54">
        <v>8.1558069999999994</v>
      </c>
      <c r="M31" s="54">
        <v>8.5627510000000004</v>
      </c>
      <c r="N31" s="54">
        <v>8.5492570000000008</v>
      </c>
      <c r="O31" s="54">
        <v>8.0733429999999995</v>
      </c>
      <c r="P31" s="54">
        <v>8.1198580000000007</v>
      </c>
      <c r="Q31" s="54">
        <v>8.2799449999999997</v>
      </c>
      <c r="R31" s="54">
        <v>8.4727750000000004</v>
      </c>
      <c r="S31" s="54">
        <v>8.4206830000000004</v>
      </c>
      <c r="T31" s="54">
        <v>8.5404900000000001</v>
      </c>
      <c r="U31" s="54">
        <v>8.5779879999999995</v>
      </c>
      <c r="V31" s="54">
        <v>7.7747099999999998</v>
      </c>
      <c r="W31" s="54">
        <v>8.2185079999999999</v>
      </c>
      <c r="X31" s="54">
        <v>8.2642670000000003</v>
      </c>
      <c r="Y31" s="54">
        <v>8.1484740000000002</v>
      </c>
      <c r="Z31" s="54">
        <v>8.2693150000000006</v>
      </c>
      <c r="AA31" s="54">
        <v>8.0139870000000002</v>
      </c>
      <c r="AB31" s="54">
        <v>7.8190679999999997</v>
      </c>
      <c r="AC31" s="54">
        <v>7.8152920000000003</v>
      </c>
      <c r="AD31" s="54">
        <v>7.628304</v>
      </c>
      <c r="AE31" s="54">
        <v>7.4646879999999998</v>
      </c>
      <c r="AF31" s="54">
        <v>7.2810249999999996</v>
      </c>
      <c r="AG31" s="54">
        <v>6.8498919999999996</v>
      </c>
      <c r="AH31" s="54">
        <v>6.4293389999999997</v>
      </c>
      <c r="AI31" s="54">
        <v>6.8187860000000002</v>
      </c>
      <c r="AJ31" s="54">
        <v>6.8283170000000002</v>
      </c>
      <c r="AK31" s="54">
        <v>6.9512080000000003</v>
      </c>
      <c r="AL31" s="54">
        <v>7.0380089999999997</v>
      </c>
      <c r="AM31" s="54">
        <v>5.9682639999999996</v>
      </c>
      <c r="AN31" s="54">
        <v>5.8691370000000003</v>
      </c>
      <c r="AO31" s="54">
        <v>5.5629160000000004</v>
      </c>
      <c r="AP31" s="54">
        <v>5.7448670000000002</v>
      </c>
      <c r="AQ31" s="54">
        <v>5.6700790000000003</v>
      </c>
      <c r="AR31" s="54">
        <v>5.9210719999999997</v>
      </c>
      <c r="AS31" s="54">
        <v>5.9779059999999999</v>
      </c>
      <c r="AT31" s="54">
        <v>5.7997920000000001</v>
      </c>
      <c r="AU31" s="54">
        <v>5.7011630000000002</v>
      </c>
      <c r="AV31" s="54">
        <v>5.8598109999999997</v>
      </c>
      <c r="AW31" s="54">
        <v>5.9352660000000004</v>
      </c>
      <c r="AX31" s="54">
        <v>5.4311129999999999</v>
      </c>
      <c r="AY31" s="54">
        <v>5.7277279999999999</v>
      </c>
      <c r="AZ31" s="54">
        <v>5.7571849999999998</v>
      </c>
      <c r="BA31" s="54">
        <v>5.6692609999999997</v>
      </c>
      <c r="BB31" s="54">
        <v>5.7263060000000001</v>
      </c>
      <c r="BC31" s="54">
        <v>5.6380340000000002</v>
      </c>
      <c r="BD31" s="54">
        <v>5.0556279999999996</v>
      </c>
      <c r="BE31" s="54">
        <v>3.977665</v>
      </c>
      <c r="BF31" s="238">
        <v>3.2363080000000002</v>
      </c>
      <c r="BG31" s="238">
        <v>3.0223230000000001</v>
      </c>
      <c r="BH31" s="238">
        <v>3.5444710000000001</v>
      </c>
      <c r="BI31" s="238">
        <v>4.0054689999999997</v>
      </c>
      <c r="BJ31" s="238">
        <v>3.6155529999999998</v>
      </c>
      <c r="BK31" s="238">
        <v>2.567796</v>
      </c>
      <c r="BL31" s="238">
        <v>2.9178500000000001</v>
      </c>
      <c r="BM31" s="238">
        <v>2.3955169999999999</v>
      </c>
      <c r="BN31" s="238">
        <v>2.3700109999999999</v>
      </c>
      <c r="BO31" s="238">
        <v>3.012991</v>
      </c>
      <c r="BP31" s="238">
        <v>2.6817549999999999</v>
      </c>
      <c r="BQ31" s="238">
        <v>1.7006270000000001</v>
      </c>
      <c r="BR31" s="238">
        <v>1.037774</v>
      </c>
      <c r="BS31" s="238">
        <v>0.91850869999999996</v>
      </c>
      <c r="BT31" s="238">
        <v>1.510977</v>
      </c>
      <c r="BU31" s="238">
        <v>2.0504020000000001</v>
      </c>
      <c r="BV31" s="238">
        <v>1.747995</v>
      </c>
    </row>
    <row r="32" spans="1:74" ht="11.15" customHeight="1" x14ac:dyDescent="0.25">
      <c r="A32" s="82" t="s">
        <v>74</v>
      </c>
      <c r="B32" s="101" t="s">
        <v>76</v>
      </c>
      <c r="C32" s="54">
        <v>16.429957000000002</v>
      </c>
      <c r="D32" s="54">
        <v>16.46237</v>
      </c>
      <c r="E32" s="54">
        <v>16.488607999999999</v>
      </c>
      <c r="F32" s="54">
        <v>16.634796999999999</v>
      </c>
      <c r="G32" s="54">
        <v>16.715724999999999</v>
      </c>
      <c r="H32" s="54">
        <v>16.631892000000001</v>
      </c>
      <c r="I32" s="54">
        <v>16.554431000000001</v>
      </c>
      <c r="J32" s="54">
        <v>16.412741</v>
      </c>
      <c r="K32" s="54">
        <v>16.459759999999999</v>
      </c>
      <c r="L32" s="54">
        <v>16.557123000000001</v>
      </c>
      <c r="M32" s="54">
        <v>16.434498999999999</v>
      </c>
      <c r="N32" s="54">
        <v>16.732620000000001</v>
      </c>
      <c r="O32" s="54">
        <v>16.443411999999999</v>
      </c>
      <c r="P32" s="54">
        <v>16.346366</v>
      </c>
      <c r="Q32" s="54">
        <v>16.682606</v>
      </c>
      <c r="R32" s="54">
        <v>16.600508000000001</v>
      </c>
      <c r="S32" s="54">
        <v>16.859715999999999</v>
      </c>
      <c r="T32" s="54">
        <v>16.881762999999999</v>
      </c>
      <c r="U32" s="54">
        <v>17.611426000000002</v>
      </c>
      <c r="V32" s="54">
        <v>17.384457000000001</v>
      </c>
      <c r="W32" s="54">
        <v>17.475016</v>
      </c>
      <c r="X32" s="54">
        <v>17.508565000000001</v>
      </c>
      <c r="Y32" s="54">
        <v>17.383989</v>
      </c>
      <c r="Z32" s="54">
        <v>17.116184000000001</v>
      </c>
      <c r="AA32" s="54">
        <v>17.225940000000001</v>
      </c>
      <c r="AB32" s="54">
        <v>16.792300000000001</v>
      </c>
      <c r="AC32" s="54">
        <v>16.734099000000001</v>
      </c>
      <c r="AD32" s="54">
        <v>16.538263000000001</v>
      </c>
      <c r="AE32" s="54">
        <v>16.648731000000002</v>
      </c>
      <c r="AF32" s="54">
        <v>16.584071000000002</v>
      </c>
      <c r="AG32" s="54">
        <v>16.486293</v>
      </c>
      <c r="AH32" s="54">
        <v>16.506284999999998</v>
      </c>
      <c r="AI32" s="54">
        <v>16.620201000000002</v>
      </c>
      <c r="AJ32" s="54">
        <v>16.879719000000001</v>
      </c>
      <c r="AK32" s="54">
        <v>17.230983999999999</v>
      </c>
      <c r="AL32" s="54">
        <v>18.220188</v>
      </c>
      <c r="AM32" s="54">
        <v>17.456261999999999</v>
      </c>
      <c r="AN32" s="54">
        <v>17.720624999999998</v>
      </c>
      <c r="AO32" s="54">
        <v>17.611552</v>
      </c>
      <c r="AP32" s="54">
        <v>17.484463999999999</v>
      </c>
      <c r="AQ32" s="54">
        <v>17.879943000000001</v>
      </c>
      <c r="AR32" s="54">
        <v>17.707228000000001</v>
      </c>
      <c r="AS32" s="54">
        <v>19.510210000000001</v>
      </c>
      <c r="AT32" s="54">
        <v>16.878975000000001</v>
      </c>
      <c r="AU32" s="54">
        <v>16.666792000000001</v>
      </c>
      <c r="AV32" s="54">
        <v>16.739681000000001</v>
      </c>
      <c r="AW32" s="54">
        <v>17.633886</v>
      </c>
      <c r="AX32" s="54">
        <v>15.855726000000001</v>
      </c>
      <c r="AY32" s="54">
        <v>17.069443</v>
      </c>
      <c r="AZ32" s="54">
        <v>17.347041999999998</v>
      </c>
      <c r="BA32" s="54">
        <v>16.953011</v>
      </c>
      <c r="BB32" s="54">
        <v>16.901672000000001</v>
      </c>
      <c r="BC32" s="54">
        <v>16.882128999999999</v>
      </c>
      <c r="BD32" s="54">
        <v>16.86533</v>
      </c>
      <c r="BE32" s="54">
        <v>16.77271</v>
      </c>
      <c r="BF32" s="238">
        <v>16.747029999999999</v>
      </c>
      <c r="BG32" s="238">
        <v>16.722809999999999</v>
      </c>
      <c r="BH32" s="238">
        <v>16.75675</v>
      </c>
      <c r="BI32" s="238">
        <v>16.895019999999999</v>
      </c>
      <c r="BJ32" s="238">
        <v>16.907730000000001</v>
      </c>
      <c r="BK32" s="238">
        <v>16.928999999999998</v>
      </c>
      <c r="BL32" s="238">
        <v>16.839359999999999</v>
      </c>
      <c r="BM32" s="238">
        <v>16.709</v>
      </c>
      <c r="BN32" s="238">
        <v>16.549320000000002</v>
      </c>
      <c r="BO32" s="238">
        <v>16.45534</v>
      </c>
      <c r="BP32" s="238">
        <v>16.51446</v>
      </c>
      <c r="BQ32" s="238">
        <v>16.446200000000001</v>
      </c>
      <c r="BR32" s="238">
        <v>16.43928</v>
      </c>
      <c r="BS32" s="238">
        <v>16.43573</v>
      </c>
      <c r="BT32" s="238">
        <v>16.490279999999998</v>
      </c>
      <c r="BU32" s="238">
        <v>16.640720000000002</v>
      </c>
      <c r="BV32" s="238">
        <v>16.66272</v>
      </c>
    </row>
    <row r="33" spans="1:74" ht="11.15" customHeight="1" x14ac:dyDescent="0.25">
      <c r="A33" s="82"/>
      <c r="B33" s="83"/>
      <c r="C33" s="187"/>
      <c r="D33" s="187"/>
      <c r="E33" s="187"/>
      <c r="F33" s="187"/>
      <c r="G33" s="187"/>
      <c r="H33" s="187"/>
      <c r="I33" s="187"/>
      <c r="J33" s="187"/>
      <c r="K33" s="187"/>
      <c r="L33" s="187"/>
      <c r="M33" s="187"/>
      <c r="N33" s="187"/>
      <c r="O33" s="187"/>
      <c r="P33" s="187"/>
      <c r="Q33" s="187"/>
      <c r="R33" s="187"/>
      <c r="S33" s="187"/>
      <c r="T33" s="187"/>
      <c r="U33" s="187"/>
      <c r="V33" s="187"/>
      <c r="W33" s="187"/>
      <c r="X33" s="187"/>
      <c r="Y33" s="187"/>
      <c r="Z33" s="187"/>
      <c r="AA33" s="187"/>
      <c r="AB33" s="187"/>
      <c r="AC33" s="187"/>
      <c r="AD33" s="187"/>
      <c r="AE33" s="187"/>
      <c r="AF33" s="187"/>
      <c r="AG33" s="187"/>
      <c r="AH33" s="187"/>
      <c r="AI33" s="187"/>
      <c r="AJ33" s="187"/>
      <c r="AK33" s="187"/>
      <c r="AL33" s="187"/>
      <c r="AM33" s="187"/>
      <c r="AN33" s="187"/>
      <c r="AO33" s="187"/>
      <c r="AP33" s="187"/>
      <c r="AQ33" s="187"/>
      <c r="AR33" s="187"/>
      <c r="AS33" s="187"/>
      <c r="AT33" s="187"/>
      <c r="AU33" s="187"/>
      <c r="AV33" s="187"/>
      <c r="AW33" s="187"/>
      <c r="AX33" s="187"/>
      <c r="AY33" s="187"/>
      <c r="AZ33" s="187"/>
      <c r="BA33" s="187"/>
      <c r="BB33" s="187"/>
      <c r="BC33" s="187"/>
      <c r="BD33" s="187"/>
      <c r="BE33" s="187"/>
      <c r="BF33" s="275"/>
      <c r="BG33" s="275"/>
      <c r="BH33" s="275"/>
      <c r="BI33" s="275"/>
      <c r="BJ33" s="275"/>
      <c r="BK33" s="275"/>
      <c r="BL33" s="275"/>
      <c r="BM33" s="275"/>
      <c r="BN33" s="275"/>
      <c r="BO33" s="275"/>
      <c r="BP33" s="275"/>
      <c r="BQ33" s="275"/>
      <c r="BR33" s="275"/>
      <c r="BS33" s="275"/>
      <c r="BT33" s="275"/>
      <c r="BU33" s="275"/>
      <c r="BV33" s="275"/>
    </row>
    <row r="34" spans="1:74" ht="11.15" customHeight="1" x14ac:dyDescent="0.25">
      <c r="A34" s="82"/>
      <c r="B34" s="43" t="s">
        <v>125</v>
      </c>
      <c r="C34" s="187"/>
      <c r="D34" s="187"/>
      <c r="E34" s="187"/>
      <c r="F34" s="187"/>
      <c r="G34" s="187"/>
      <c r="H34" s="187"/>
      <c r="I34" s="187"/>
      <c r="J34" s="187"/>
      <c r="K34" s="187"/>
      <c r="L34" s="187"/>
      <c r="M34" s="187"/>
      <c r="N34" s="187"/>
      <c r="O34" s="187"/>
      <c r="P34" s="187"/>
      <c r="Q34" s="187"/>
      <c r="R34" s="187"/>
      <c r="S34" s="187"/>
      <c r="T34" s="187"/>
      <c r="U34" s="187"/>
      <c r="V34" s="187"/>
      <c r="W34" s="187"/>
      <c r="X34" s="187"/>
      <c r="Y34" s="187"/>
      <c r="Z34" s="187"/>
      <c r="AA34" s="187"/>
      <c r="AB34" s="187"/>
      <c r="AC34" s="187"/>
      <c r="AD34" s="187"/>
      <c r="AE34" s="187"/>
      <c r="AF34" s="187"/>
      <c r="AG34" s="187"/>
      <c r="AH34" s="187"/>
      <c r="AI34" s="187"/>
      <c r="AJ34" s="187"/>
      <c r="AK34" s="187"/>
      <c r="AL34" s="187"/>
      <c r="AM34" s="187"/>
      <c r="AN34" s="187"/>
      <c r="AO34" s="187"/>
      <c r="AP34" s="187"/>
      <c r="AQ34" s="187"/>
      <c r="AR34" s="187"/>
      <c r="AS34" s="187"/>
      <c r="AT34" s="187"/>
      <c r="AU34" s="187"/>
      <c r="AV34" s="187"/>
      <c r="AW34" s="187"/>
      <c r="AX34" s="187"/>
      <c r="AY34" s="187"/>
      <c r="AZ34" s="187"/>
      <c r="BA34" s="187"/>
      <c r="BB34" s="187"/>
      <c r="BC34" s="187"/>
      <c r="BD34" s="187"/>
      <c r="BE34" s="187"/>
      <c r="BF34" s="275"/>
      <c r="BG34" s="275"/>
      <c r="BH34" s="275"/>
      <c r="BI34" s="275"/>
      <c r="BJ34" s="275"/>
      <c r="BK34" s="275"/>
      <c r="BL34" s="275"/>
      <c r="BM34" s="275"/>
      <c r="BN34" s="275"/>
      <c r="BO34" s="275"/>
      <c r="BP34" s="275"/>
      <c r="BQ34" s="275"/>
      <c r="BR34" s="275"/>
      <c r="BS34" s="275"/>
      <c r="BT34" s="275"/>
      <c r="BU34" s="275"/>
      <c r="BV34" s="275"/>
    </row>
    <row r="35" spans="1:74" ht="11.15" customHeight="1" x14ac:dyDescent="0.25">
      <c r="A35" s="82"/>
      <c r="B35" s="43" t="s">
        <v>33</v>
      </c>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c r="AA35" s="187"/>
      <c r="AB35" s="187"/>
      <c r="AC35" s="187"/>
      <c r="AD35" s="187"/>
      <c r="AE35" s="187"/>
      <c r="AF35" s="187"/>
      <c r="AG35" s="187"/>
      <c r="AH35" s="187"/>
      <c r="AI35" s="187"/>
      <c r="AJ35" s="187"/>
      <c r="AK35" s="187"/>
      <c r="AL35" s="187"/>
      <c r="AM35" s="187"/>
      <c r="AN35" s="187"/>
      <c r="AO35" s="187"/>
      <c r="AP35" s="187"/>
      <c r="AQ35" s="187"/>
      <c r="AR35" s="187"/>
      <c r="AS35" s="187"/>
      <c r="AT35" s="187"/>
      <c r="AU35" s="187"/>
      <c r="AV35" s="187"/>
      <c r="AW35" s="187"/>
      <c r="AX35" s="187"/>
      <c r="AY35" s="187"/>
      <c r="AZ35" s="187"/>
      <c r="BA35" s="187"/>
      <c r="BB35" s="187"/>
      <c r="BC35" s="187"/>
      <c r="BD35" s="187"/>
      <c r="BE35" s="187"/>
      <c r="BF35" s="275"/>
      <c r="BG35" s="275"/>
      <c r="BH35" s="275"/>
      <c r="BI35" s="275"/>
      <c r="BJ35" s="275"/>
      <c r="BK35" s="275"/>
      <c r="BL35" s="275"/>
      <c r="BM35" s="275"/>
      <c r="BN35" s="275"/>
      <c r="BO35" s="275"/>
      <c r="BP35" s="275"/>
      <c r="BQ35" s="275"/>
      <c r="BR35" s="275"/>
      <c r="BS35" s="275"/>
      <c r="BT35" s="275"/>
      <c r="BU35" s="275"/>
      <c r="BV35" s="275"/>
    </row>
    <row r="36" spans="1:74" ht="11.15" customHeight="1" x14ac:dyDescent="0.25">
      <c r="A36" s="40" t="s">
        <v>506</v>
      </c>
      <c r="B36" s="101" t="s">
        <v>375</v>
      </c>
      <c r="C36" s="168">
        <v>2.1</v>
      </c>
      <c r="D36" s="168">
        <v>2.0699999999999998</v>
      </c>
      <c r="E36" s="168">
        <v>2.08</v>
      </c>
      <c r="F36" s="168">
        <v>2.0699999999999998</v>
      </c>
      <c r="G36" s="168">
        <v>2.0499999999999998</v>
      </c>
      <c r="H36" s="168">
        <v>2.0299999999999998</v>
      </c>
      <c r="I36" s="168">
        <v>2.02</v>
      </c>
      <c r="J36" s="168">
        <v>2</v>
      </c>
      <c r="K36" s="168">
        <v>1.96</v>
      </c>
      <c r="L36" s="168">
        <v>1.96</v>
      </c>
      <c r="M36" s="168">
        <v>1.96</v>
      </c>
      <c r="N36" s="168">
        <v>1.91</v>
      </c>
      <c r="O36" s="168">
        <v>1.94</v>
      </c>
      <c r="P36" s="168">
        <v>1.9</v>
      </c>
      <c r="Q36" s="168">
        <v>1.93</v>
      </c>
      <c r="R36" s="168">
        <v>1.92</v>
      </c>
      <c r="S36" s="168">
        <v>1.89</v>
      </c>
      <c r="T36" s="168">
        <v>1.9</v>
      </c>
      <c r="U36" s="168">
        <v>1.91</v>
      </c>
      <c r="V36" s="168">
        <v>1.94</v>
      </c>
      <c r="W36" s="168">
        <v>1.94</v>
      </c>
      <c r="X36" s="168">
        <v>1.91</v>
      </c>
      <c r="Y36" s="168">
        <v>1.91</v>
      </c>
      <c r="Z36" s="168">
        <v>1.92</v>
      </c>
      <c r="AA36" s="168">
        <v>1.9</v>
      </c>
      <c r="AB36" s="168">
        <v>1.93</v>
      </c>
      <c r="AC36" s="168">
        <v>1.89</v>
      </c>
      <c r="AD36" s="168">
        <v>1.9</v>
      </c>
      <c r="AE36" s="168">
        <v>1.89</v>
      </c>
      <c r="AF36" s="168">
        <v>1.95</v>
      </c>
      <c r="AG36" s="168">
        <v>2.0099999999999998</v>
      </c>
      <c r="AH36" s="168">
        <v>2.06</v>
      </c>
      <c r="AI36" s="168">
        <v>2.0099999999999998</v>
      </c>
      <c r="AJ36" s="168">
        <v>2.0299999999999998</v>
      </c>
      <c r="AK36" s="168">
        <v>2.04</v>
      </c>
      <c r="AL36" s="168">
        <v>2.0699999999999998</v>
      </c>
      <c r="AM36" s="168">
        <v>2.2000000000000002</v>
      </c>
      <c r="AN36" s="168">
        <v>2.1800000000000002</v>
      </c>
      <c r="AO36" s="168">
        <v>2.16</v>
      </c>
      <c r="AP36" s="168">
        <v>2.19</v>
      </c>
      <c r="AQ36" s="168">
        <v>2.2400000000000002</v>
      </c>
      <c r="AR36" s="168">
        <v>2.3199999999999998</v>
      </c>
      <c r="AS36" s="168">
        <v>2.48</v>
      </c>
      <c r="AT36" s="168">
        <v>2.5099999999999998</v>
      </c>
      <c r="AU36" s="168">
        <v>2.52</v>
      </c>
      <c r="AV36" s="168">
        <v>2.4700000000000002</v>
      </c>
      <c r="AW36" s="168">
        <v>2.4900000000000002</v>
      </c>
      <c r="AX36" s="168">
        <v>2.65</v>
      </c>
      <c r="AY36" s="168">
        <v>2.59</v>
      </c>
      <c r="AZ36" s="168">
        <v>2.6</v>
      </c>
      <c r="BA36" s="168">
        <v>2.5099999999999998</v>
      </c>
      <c r="BB36" s="168">
        <v>2.4797822228999999</v>
      </c>
      <c r="BC36" s="168">
        <v>2.5121290814999999</v>
      </c>
      <c r="BD36" s="168">
        <v>2.4904769999999998</v>
      </c>
      <c r="BE36" s="168">
        <v>2.4866060000000001</v>
      </c>
      <c r="BF36" s="258">
        <v>2.485182</v>
      </c>
      <c r="BG36" s="258">
        <v>2.459015</v>
      </c>
      <c r="BH36" s="258">
        <v>2.4279039999999998</v>
      </c>
      <c r="BI36" s="258">
        <v>2.4201380000000001</v>
      </c>
      <c r="BJ36" s="258">
        <v>2.4158330000000001</v>
      </c>
      <c r="BK36" s="258">
        <v>2.4301270000000001</v>
      </c>
      <c r="BL36" s="258">
        <v>2.4206699999999999</v>
      </c>
      <c r="BM36" s="258">
        <v>2.424226</v>
      </c>
      <c r="BN36" s="258">
        <v>2.4287649999999998</v>
      </c>
      <c r="BO36" s="258">
        <v>2.429084</v>
      </c>
      <c r="BP36" s="258">
        <v>2.4183080000000001</v>
      </c>
      <c r="BQ36" s="258">
        <v>2.42618</v>
      </c>
      <c r="BR36" s="258">
        <v>2.4348879999999999</v>
      </c>
      <c r="BS36" s="258">
        <v>2.4172820000000002</v>
      </c>
      <c r="BT36" s="258">
        <v>2.39385</v>
      </c>
      <c r="BU36" s="258">
        <v>2.3929999999999998</v>
      </c>
      <c r="BV36" s="258">
        <v>2.3944190000000001</v>
      </c>
    </row>
    <row r="37" spans="1:74" ht="11.15" customHeight="1" x14ac:dyDescent="0.25">
      <c r="A37" s="82" t="s">
        <v>508</v>
      </c>
      <c r="B37" s="101" t="s">
        <v>438</v>
      </c>
      <c r="C37" s="168">
        <v>4</v>
      </c>
      <c r="D37" s="168">
        <v>3.63</v>
      </c>
      <c r="E37" s="168">
        <v>3.46</v>
      </c>
      <c r="F37" s="168">
        <v>2.89</v>
      </c>
      <c r="G37" s="168">
        <v>2.77</v>
      </c>
      <c r="H37" s="168">
        <v>2.58</v>
      </c>
      <c r="I37" s="168">
        <v>2.54</v>
      </c>
      <c r="J37" s="168">
        <v>2.42</v>
      </c>
      <c r="K37" s="168">
        <v>2.59</v>
      </c>
      <c r="L37" s="168">
        <v>2.4900000000000002</v>
      </c>
      <c r="M37" s="168">
        <v>2.96</v>
      </c>
      <c r="N37" s="168">
        <v>2.91</v>
      </c>
      <c r="O37" s="168">
        <v>2.62</v>
      </c>
      <c r="P37" s="168">
        <v>2.4</v>
      </c>
      <c r="Q37" s="168">
        <v>2.14</v>
      </c>
      <c r="R37" s="168">
        <v>2.1</v>
      </c>
      <c r="S37" s="168">
        <v>2.17</v>
      </c>
      <c r="T37" s="168">
        <v>2.0299999999999998</v>
      </c>
      <c r="U37" s="168">
        <v>2.06</v>
      </c>
      <c r="V37" s="168">
        <v>2.41</v>
      </c>
      <c r="W37" s="168">
        <v>2.42</v>
      </c>
      <c r="X37" s="168">
        <v>2.5</v>
      </c>
      <c r="Y37" s="168">
        <v>2.99</v>
      </c>
      <c r="Z37" s="168">
        <v>3.17</v>
      </c>
      <c r="AA37" s="168">
        <v>3.2</v>
      </c>
      <c r="AB37" s="168">
        <v>17.12</v>
      </c>
      <c r="AC37" s="168">
        <v>3.29</v>
      </c>
      <c r="AD37" s="168">
        <v>3.06</v>
      </c>
      <c r="AE37" s="168">
        <v>3.26</v>
      </c>
      <c r="AF37" s="168">
        <v>3.53</v>
      </c>
      <c r="AG37" s="168">
        <v>4.08</v>
      </c>
      <c r="AH37" s="168">
        <v>4.42</v>
      </c>
      <c r="AI37" s="168">
        <v>5.04</v>
      </c>
      <c r="AJ37" s="168">
        <v>5.69</v>
      </c>
      <c r="AK37" s="168">
        <v>5.77</v>
      </c>
      <c r="AL37" s="168">
        <v>5.64</v>
      </c>
      <c r="AM37" s="168">
        <v>6.57</v>
      </c>
      <c r="AN37" s="168">
        <v>6.03</v>
      </c>
      <c r="AO37" s="168">
        <v>5.1100000000000003</v>
      </c>
      <c r="AP37" s="168">
        <v>6.23</v>
      </c>
      <c r="AQ37" s="168">
        <v>7.56</v>
      </c>
      <c r="AR37" s="168">
        <v>8.01</v>
      </c>
      <c r="AS37" s="168">
        <v>7.49</v>
      </c>
      <c r="AT37" s="168">
        <v>9.02</v>
      </c>
      <c r="AU37" s="168">
        <v>8.1999999999999993</v>
      </c>
      <c r="AV37" s="168">
        <v>5.84</v>
      </c>
      <c r="AW37" s="168">
        <v>5.72</v>
      </c>
      <c r="AX37" s="168">
        <v>8.98</v>
      </c>
      <c r="AY37" s="168">
        <v>7.1</v>
      </c>
      <c r="AZ37" s="168">
        <v>4.3899999999999997</v>
      </c>
      <c r="BA37" s="168">
        <v>3.35</v>
      </c>
      <c r="BB37" s="168">
        <v>2.6927125556</v>
      </c>
      <c r="BC37" s="168">
        <v>2.6614873133999999</v>
      </c>
      <c r="BD37" s="168">
        <v>2.4416630000000001</v>
      </c>
      <c r="BE37" s="168">
        <v>2.6666099999999999</v>
      </c>
      <c r="BF37" s="258">
        <v>2.6605629999999998</v>
      </c>
      <c r="BG37" s="258">
        <v>2.587723</v>
      </c>
      <c r="BH37" s="258">
        <v>2.7680319999999998</v>
      </c>
      <c r="BI37" s="258">
        <v>3.1883140000000001</v>
      </c>
      <c r="BJ37" s="258">
        <v>3.8150849999999998</v>
      </c>
      <c r="BK37" s="258">
        <v>4.0737189999999996</v>
      </c>
      <c r="BL37" s="258">
        <v>3.9198599999999999</v>
      </c>
      <c r="BM37" s="258">
        <v>3.5503339999999999</v>
      </c>
      <c r="BN37" s="258">
        <v>3.2142719999999998</v>
      </c>
      <c r="BO37" s="258">
        <v>3.0614349999999999</v>
      </c>
      <c r="BP37" s="258">
        <v>3.044861</v>
      </c>
      <c r="BQ37" s="258">
        <v>3.2383329999999999</v>
      </c>
      <c r="BR37" s="258">
        <v>3.3416600000000001</v>
      </c>
      <c r="BS37" s="258">
        <v>3.42848</v>
      </c>
      <c r="BT37" s="258">
        <v>3.5172099999999999</v>
      </c>
      <c r="BU37" s="258">
        <v>3.6820889999999999</v>
      </c>
      <c r="BV37" s="258">
        <v>4.0011599999999996</v>
      </c>
    </row>
    <row r="38" spans="1:74" ht="11.15" customHeight="1" x14ac:dyDescent="0.25">
      <c r="A38" s="40" t="s">
        <v>507</v>
      </c>
      <c r="B38" s="101" t="s">
        <v>384</v>
      </c>
      <c r="C38" s="168">
        <v>11.3</v>
      </c>
      <c r="D38" s="168">
        <v>12.28</v>
      </c>
      <c r="E38" s="168">
        <v>13.68</v>
      </c>
      <c r="F38" s="168">
        <v>13.89</v>
      </c>
      <c r="G38" s="168">
        <v>13.47</v>
      </c>
      <c r="H38" s="168">
        <v>12.92</v>
      </c>
      <c r="I38" s="168">
        <v>12.93</v>
      </c>
      <c r="J38" s="168">
        <v>13.72</v>
      </c>
      <c r="K38" s="168">
        <v>11.53</v>
      </c>
      <c r="L38" s="168">
        <v>12.65</v>
      </c>
      <c r="M38" s="168">
        <v>12.05</v>
      </c>
      <c r="N38" s="168">
        <v>12.85</v>
      </c>
      <c r="O38" s="168">
        <v>13.16</v>
      </c>
      <c r="P38" s="168">
        <v>12.68</v>
      </c>
      <c r="Q38" s="168">
        <v>10.29</v>
      </c>
      <c r="R38" s="168">
        <v>8.1999999999999993</v>
      </c>
      <c r="S38" s="168">
        <v>5.7</v>
      </c>
      <c r="T38" s="168">
        <v>6.26</v>
      </c>
      <c r="U38" s="168">
        <v>7.38</v>
      </c>
      <c r="V38" s="168">
        <v>9.67</v>
      </c>
      <c r="W38" s="168">
        <v>9.56</v>
      </c>
      <c r="X38" s="168">
        <v>8.68</v>
      </c>
      <c r="Y38" s="168">
        <v>8.86</v>
      </c>
      <c r="Z38" s="168">
        <v>9.2100000000000009</v>
      </c>
      <c r="AA38" s="168">
        <v>10.33</v>
      </c>
      <c r="AB38" s="168">
        <v>11.38</v>
      </c>
      <c r="AC38" s="168">
        <v>12.41</v>
      </c>
      <c r="AD38" s="168">
        <v>12.81</v>
      </c>
      <c r="AE38" s="168">
        <v>12.82</v>
      </c>
      <c r="AF38" s="168">
        <v>13.56</v>
      </c>
      <c r="AG38" s="168">
        <v>14.34</v>
      </c>
      <c r="AH38" s="168">
        <v>14.47</v>
      </c>
      <c r="AI38" s="168">
        <v>13.8</v>
      </c>
      <c r="AJ38" s="168">
        <v>15.05</v>
      </c>
      <c r="AK38" s="168">
        <v>17.02</v>
      </c>
      <c r="AL38" s="168">
        <v>16.350000000000001</v>
      </c>
      <c r="AM38" s="168">
        <v>15.63</v>
      </c>
      <c r="AN38" s="168">
        <v>16.59</v>
      </c>
      <c r="AO38" s="168">
        <v>20.61</v>
      </c>
      <c r="AP38" s="168">
        <v>25.37</v>
      </c>
      <c r="AQ38" s="168">
        <v>26.55</v>
      </c>
      <c r="AR38" s="168">
        <v>26.5</v>
      </c>
      <c r="AS38" s="168">
        <v>30.36</v>
      </c>
      <c r="AT38" s="168">
        <v>25.72</v>
      </c>
      <c r="AU38" s="168">
        <v>23.76</v>
      </c>
      <c r="AV38" s="168">
        <v>21.76</v>
      </c>
      <c r="AW38" s="168">
        <v>23.74</v>
      </c>
      <c r="AX38" s="168">
        <v>19.86</v>
      </c>
      <c r="AY38" s="168">
        <v>19.41</v>
      </c>
      <c r="AZ38" s="168">
        <v>18.61</v>
      </c>
      <c r="BA38" s="168">
        <v>19.920000000000002</v>
      </c>
      <c r="BB38" s="168">
        <v>18.76731345</v>
      </c>
      <c r="BC38" s="168">
        <v>18.108354729999999</v>
      </c>
      <c r="BD38" s="168">
        <v>16.553319999999999</v>
      </c>
      <c r="BE38" s="168">
        <v>15.249930000000001</v>
      </c>
      <c r="BF38" s="258">
        <v>15.46762</v>
      </c>
      <c r="BG38" s="258">
        <v>15.80724</v>
      </c>
      <c r="BH38" s="258">
        <v>16.12302</v>
      </c>
      <c r="BI38" s="258">
        <v>16.242560000000001</v>
      </c>
      <c r="BJ38" s="258">
        <v>16.660409999999999</v>
      </c>
      <c r="BK38" s="258">
        <v>16.69858</v>
      </c>
      <c r="BL38" s="258">
        <v>16.327860000000001</v>
      </c>
      <c r="BM38" s="258">
        <v>16.647570000000002</v>
      </c>
      <c r="BN38" s="258">
        <v>17.22578</v>
      </c>
      <c r="BO38" s="258">
        <v>16.608419999999999</v>
      </c>
      <c r="BP38" s="258">
        <v>16.849299999999999</v>
      </c>
      <c r="BQ38" s="258">
        <v>16.26774</v>
      </c>
      <c r="BR38" s="258">
        <v>15.7965</v>
      </c>
      <c r="BS38" s="258">
        <v>15.569990000000001</v>
      </c>
      <c r="BT38" s="258">
        <v>15.48821</v>
      </c>
      <c r="BU38" s="258">
        <v>15.63697</v>
      </c>
      <c r="BV38" s="258">
        <v>16.116350000000001</v>
      </c>
    </row>
    <row r="39" spans="1:74" ht="11.15" customHeight="1" x14ac:dyDescent="0.25">
      <c r="A39" s="40" t="s">
        <v>16</v>
      </c>
      <c r="B39" s="101" t="s">
        <v>383</v>
      </c>
      <c r="C39" s="168">
        <v>14.12</v>
      </c>
      <c r="D39" s="168">
        <v>15.19</v>
      </c>
      <c r="E39" s="168">
        <v>15.7</v>
      </c>
      <c r="F39" s="168">
        <v>16.350000000000001</v>
      </c>
      <c r="G39" s="168">
        <v>16.190000000000001</v>
      </c>
      <c r="H39" s="168">
        <v>14.85</v>
      </c>
      <c r="I39" s="168">
        <v>15.1</v>
      </c>
      <c r="J39" s="168">
        <v>14.82</v>
      </c>
      <c r="K39" s="168">
        <v>15.04</v>
      </c>
      <c r="L39" s="168">
        <v>15.37</v>
      </c>
      <c r="M39" s="168">
        <v>15.28</v>
      </c>
      <c r="N39" s="168">
        <v>14.73</v>
      </c>
      <c r="O39" s="168">
        <v>14.62</v>
      </c>
      <c r="P39" s="168">
        <v>13.83</v>
      </c>
      <c r="Q39" s="168">
        <v>10.85</v>
      </c>
      <c r="R39" s="168">
        <v>8.83</v>
      </c>
      <c r="S39" s="168">
        <v>7.42</v>
      </c>
      <c r="T39" s="168">
        <v>9.14</v>
      </c>
      <c r="U39" s="168">
        <v>10.96</v>
      </c>
      <c r="V39" s="168">
        <v>10.7</v>
      </c>
      <c r="W39" s="168">
        <v>9.8699999999999992</v>
      </c>
      <c r="X39" s="168">
        <v>10.37</v>
      </c>
      <c r="Y39" s="168">
        <v>10.63</v>
      </c>
      <c r="Z39" s="168">
        <v>11.54</v>
      </c>
      <c r="AA39" s="168">
        <v>12.39</v>
      </c>
      <c r="AB39" s="168">
        <v>13.05</v>
      </c>
      <c r="AC39" s="168">
        <v>14.72</v>
      </c>
      <c r="AD39" s="168">
        <v>15.14</v>
      </c>
      <c r="AE39" s="168">
        <v>15.55</v>
      </c>
      <c r="AF39" s="168">
        <v>16.260000000000002</v>
      </c>
      <c r="AG39" s="168">
        <v>16.05</v>
      </c>
      <c r="AH39" s="168">
        <v>16.04</v>
      </c>
      <c r="AI39" s="168">
        <v>16.78</v>
      </c>
      <c r="AJ39" s="168">
        <v>18.100000000000001</v>
      </c>
      <c r="AK39" s="168">
        <v>18.46</v>
      </c>
      <c r="AL39" s="168">
        <v>17.87</v>
      </c>
      <c r="AM39" s="168">
        <v>19.989999999999998</v>
      </c>
      <c r="AN39" s="168">
        <v>20.74</v>
      </c>
      <c r="AO39" s="168">
        <v>25.69</v>
      </c>
      <c r="AP39" s="168">
        <v>28.38</v>
      </c>
      <c r="AQ39" s="168">
        <v>30.19</v>
      </c>
      <c r="AR39" s="168">
        <v>33</v>
      </c>
      <c r="AS39" s="168">
        <v>27.42</v>
      </c>
      <c r="AT39" s="168">
        <v>26.98</v>
      </c>
      <c r="AU39" s="168">
        <v>25.83</v>
      </c>
      <c r="AV39" s="168">
        <v>27.77</v>
      </c>
      <c r="AW39" s="168">
        <v>29.23</v>
      </c>
      <c r="AX39" s="168">
        <v>23.12</v>
      </c>
      <c r="AY39" s="168">
        <v>24.15</v>
      </c>
      <c r="AZ39" s="168">
        <v>22.91</v>
      </c>
      <c r="BA39" s="168">
        <v>21.4</v>
      </c>
      <c r="BB39" s="168">
        <v>20.77303706</v>
      </c>
      <c r="BC39" s="168">
        <v>71.232514206999994</v>
      </c>
      <c r="BD39" s="168">
        <v>30.825600000000001</v>
      </c>
      <c r="BE39" s="168">
        <v>22.171810000000001</v>
      </c>
      <c r="BF39" s="258">
        <v>22.587399999999999</v>
      </c>
      <c r="BG39" s="258">
        <v>22.38898</v>
      </c>
      <c r="BH39" s="258">
        <v>22.955649999999999</v>
      </c>
      <c r="BI39" s="258">
        <v>22.952680000000001</v>
      </c>
      <c r="BJ39" s="258">
        <v>21.833760000000002</v>
      </c>
      <c r="BK39" s="258">
        <v>21.372920000000001</v>
      </c>
      <c r="BL39" s="258">
        <v>21.162710000000001</v>
      </c>
      <c r="BM39" s="258">
        <v>21.394690000000001</v>
      </c>
      <c r="BN39" s="258">
        <v>20.81287</v>
      </c>
      <c r="BO39" s="258">
        <v>20.133209999999998</v>
      </c>
      <c r="BP39" s="258">
        <v>20.006869999999999</v>
      </c>
      <c r="BQ39" s="258">
        <v>19.678129999999999</v>
      </c>
      <c r="BR39" s="258">
        <v>19.572859999999999</v>
      </c>
      <c r="BS39" s="258">
        <v>19.633089999999999</v>
      </c>
      <c r="BT39" s="258">
        <v>19.760770000000001</v>
      </c>
      <c r="BU39" s="258">
        <v>21.190989999999999</v>
      </c>
      <c r="BV39" s="258">
        <v>20.97184</v>
      </c>
    </row>
    <row r="40" spans="1:74" ht="11.15" customHeight="1" x14ac:dyDescent="0.25">
      <c r="A40" s="40"/>
      <c r="B40" s="43" t="s">
        <v>1320</v>
      </c>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258"/>
      <c r="BG40" s="258"/>
      <c r="BH40" s="258"/>
      <c r="BI40" s="258"/>
      <c r="BJ40" s="258"/>
      <c r="BK40" s="258"/>
      <c r="BL40" s="258"/>
      <c r="BM40" s="258"/>
      <c r="BN40" s="258"/>
      <c r="BO40" s="258"/>
      <c r="BP40" s="258"/>
      <c r="BQ40" s="258"/>
      <c r="BR40" s="258"/>
      <c r="BS40" s="258"/>
      <c r="BT40" s="258"/>
      <c r="BU40" s="258"/>
      <c r="BV40" s="258"/>
    </row>
    <row r="41" spans="1:74" ht="11.15" customHeight="1" x14ac:dyDescent="0.25">
      <c r="A41" s="40" t="s">
        <v>510</v>
      </c>
      <c r="B41" s="101" t="s">
        <v>374</v>
      </c>
      <c r="C41" s="168">
        <v>12.47</v>
      </c>
      <c r="D41" s="168">
        <v>12.72</v>
      </c>
      <c r="E41" s="168">
        <v>12.84</v>
      </c>
      <c r="F41" s="168">
        <v>13.25</v>
      </c>
      <c r="G41" s="168">
        <v>13.31</v>
      </c>
      <c r="H41" s="168">
        <v>13.32</v>
      </c>
      <c r="I41" s="168">
        <v>13.26</v>
      </c>
      <c r="J41" s="168">
        <v>13.3</v>
      </c>
      <c r="K41" s="168">
        <v>13.16</v>
      </c>
      <c r="L41" s="168">
        <v>12.81</v>
      </c>
      <c r="M41" s="168">
        <v>13.03</v>
      </c>
      <c r="N41" s="168">
        <v>12.68</v>
      </c>
      <c r="O41" s="168">
        <v>12.76</v>
      </c>
      <c r="P41" s="168">
        <v>12.82</v>
      </c>
      <c r="Q41" s="168">
        <v>13.04</v>
      </c>
      <c r="R41" s="168">
        <v>13.24</v>
      </c>
      <c r="S41" s="168">
        <v>13.1</v>
      </c>
      <c r="T41" s="168">
        <v>13.22</v>
      </c>
      <c r="U41" s="168">
        <v>13.21</v>
      </c>
      <c r="V41" s="168">
        <v>13.26</v>
      </c>
      <c r="W41" s="168">
        <v>13.49</v>
      </c>
      <c r="X41" s="168">
        <v>13.66</v>
      </c>
      <c r="Y41" s="168">
        <v>13.31</v>
      </c>
      <c r="Z41" s="168">
        <v>12.78</v>
      </c>
      <c r="AA41" s="168">
        <v>12.62</v>
      </c>
      <c r="AB41" s="168">
        <v>13.01</v>
      </c>
      <c r="AC41" s="168">
        <v>13.24</v>
      </c>
      <c r="AD41" s="168">
        <v>13.73</v>
      </c>
      <c r="AE41" s="168">
        <v>13.86</v>
      </c>
      <c r="AF41" s="168">
        <v>13.83</v>
      </c>
      <c r="AG41" s="168">
        <v>13.83</v>
      </c>
      <c r="AH41" s="168">
        <v>13.92</v>
      </c>
      <c r="AI41" s="168">
        <v>14.14</v>
      </c>
      <c r="AJ41" s="168">
        <v>14.06</v>
      </c>
      <c r="AK41" s="168">
        <v>14.07</v>
      </c>
      <c r="AL41" s="168">
        <v>13.72</v>
      </c>
      <c r="AM41" s="168">
        <v>13.72</v>
      </c>
      <c r="AN41" s="168">
        <v>13.83</v>
      </c>
      <c r="AO41" s="168">
        <v>14.48</v>
      </c>
      <c r="AP41" s="168">
        <v>14.71</v>
      </c>
      <c r="AQ41" s="168">
        <v>14.97</v>
      </c>
      <c r="AR41" s="168">
        <v>15.4</v>
      </c>
      <c r="AS41" s="168">
        <v>15.41</v>
      </c>
      <c r="AT41" s="168">
        <v>15.93</v>
      </c>
      <c r="AU41" s="168">
        <v>16.309999999999999</v>
      </c>
      <c r="AV41" s="168">
        <v>16.010000000000002</v>
      </c>
      <c r="AW41" s="168">
        <v>15.64</v>
      </c>
      <c r="AX41" s="168">
        <v>14.96</v>
      </c>
      <c r="AY41" s="168">
        <v>15.47</v>
      </c>
      <c r="AZ41" s="168">
        <v>15.96</v>
      </c>
      <c r="BA41" s="168">
        <v>15.85</v>
      </c>
      <c r="BB41" s="168">
        <v>16.11</v>
      </c>
      <c r="BC41" s="168">
        <v>16.14</v>
      </c>
      <c r="BD41" s="168">
        <v>16.108709999999999</v>
      </c>
      <c r="BE41" s="168">
        <v>15.75226</v>
      </c>
      <c r="BF41" s="258">
        <v>15.94736</v>
      </c>
      <c r="BG41" s="258">
        <v>16.093450000000001</v>
      </c>
      <c r="BH41" s="258">
        <v>15.71386</v>
      </c>
      <c r="BI41" s="258">
        <v>15.37321</v>
      </c>
      <c r="BJ41" s="258">
        <v>14.658910000000001</v>
      </c>
      <c r="BK41" s="258">
        <v>15.01946</v>
      </c>
      <c r="BL41" s="258">
        <v>15.486409999999999</v>
      </c>
      <c r="BM41" s="258">
        <v>15.53903</v>
      </c>
      <c r="BN41" s="258">
        <v>15.968909999999999</v>
      </c>
      <c r="BO41" s="258">
        <v>15.953659999999999</v>
      </c>
      <c r="BP41" s="258">
        <v>15.98033</v>
      </c>
      <c r="BQ41" s="258">
        <v>15.69717</v>
      </c>
      <c r="BR41" s="258">
        <v>15.982329999999999</v>
      </c>
      <c r="BS41" s="258">
        <v>16.21641</v>
      </c>
      <c r="BT41" s="258">
        <v>15.787419999999999</v>
      </c>
      <c r="BU41" s="258">
        <v>15.548690000000001</v>
      </c>
      <c r="BV41" s="258">
        <v>14.854749999999999</v>
      </c>
    </row>
    <row r="42" spans="1:74" ht="11.15" customHeight="1" x14ac:dyDescent="0.25">
      <c r="A42" s="40" t="s">
        <v>5</v>
      </c>
      <c r="B42" s="101" t="s">
        <v>373</v>
      </c>
      <c r="C42" s="168">
        <v>10.3</v>
      </c>
      <c r="D42" s="168">
        <v>10.54</v>
      </c>
      <c r="E42" s="168">
        <v>10.46</v>
      </c>
      <c r="F42" s="168">
        <v>10.52</v>
      </c>
      <c r="G42" s="168">
        <v>10.54</v>
      </c>
      <c r="H42" s="168">
        <v>10.9</v>
      </c>
      <c r="I42" s="168">
        <v>11.02</v>
      </c>
      <c r="J42" s="168">
        <v>11.02</v>
      </c>
      <c r="K42" s="168">
        <v>10.96</v>
      </c>
      <c r="L42" s="168">
        <v>10.74</v>
      </c>
      <c r="M42" s="168">
        <v>10.57</v>
      </c>
      <c r="N42" s="168">
        <v>10.32</v>
      </c>
      <c r="O42" s="168">
        <v>10.18</v>
      </c>
      <c r="P42" s="168">
        <v>10.3</v>
      </c>
      <c r="Q42" s="168">
        <v>10.34</v>
      </c>
      <c r="R42" s="168">
        <v>10.37</v>
      </c>
      <c r="S42" s="168">
        <v>10.4</v>
      </c>
      <c r="T42" s="168">
        <v>10.89</v>
      </c>
      <c r="U42" s="168">
        <v>10.84</v>
      </c>
      <c r="V42" s="168">
        <v>10.9</v>
      </c>
      <c r="W42" s="168">
        <v>11.02</v>
      </c>
      <c r="X42" s="168">
        <v>10.72</v>
      </c>
      <c r="Y42" s="168">
        <v>10.53</v>
      </c>
      <c r="Z42" s="168">
        <v>10.41</v>
      </c>
      <c r="AA42" s="168">
        <v>10.27</v>
      </c>
      <c r="AB42" s="168">
        <v>11.36</v>
      </c>
      <c r="AC42" s="168">
        <v>11.08</v>
      </c>
      <c r="AD42" s="168">
        <v>10.87</v>
      </c>
      <c r="AE42" s="168">
        <v>10.86</v>
      </c>
      <c r="AF42" s="168">
        <v>11.33</v>
      </c>
      <c r="AG42" s="168">
        <v>11.46</v>
      </c>
      <c r="AH42" s="168">
        <v>11.52</v>
      </c>
      <c r="AI42" s="168">
        <v>11.65</v>
      </c>
      <c r="AJ42" s="168">
        <v>11.52</v>
      </c>
      <c r="AK42" s="168">
        <v>11.29</v>
      </c>
      <c r="AL42" s="168">
        <v>11.15</v>
      </c>
      <c r="AM42" s="168">
        <v>11.36</v>
      </c>
      <c r="AN42" s="168">
        <v>11.79</v>
      </c>
      <c r="AO42" s="168">
        <v>11.77</v>
      </c>
      <c r="AP42" s="168">
        <v>11.93</v>
      </c>
      <c r="AQ42" s="168">
        <v>12.15</v>
      </c>
      <c r="AR42" s="168">
        <v>12.9</v>
      </c>
      <c r="AS42" s="168">
        <v>13.15</v>
      </c>
      <c r="AT42" s="168">
        <v>13.53</v>
      </c>
      <c r="AU42" s="168">
        <v>13.45</v>
      </c>
      <c r="AV42" s="168">
        <v>13.05</v>
      </c>
      <c r="AW42" s="168">
        <v>12.5</v>
      </c>
      <c r="AX42" s="168">
        <v>12.42</v>
      </c>
      <c r="AY42" s="168">
        <v>12.79</v>
      </c>
      <c r="AZ42" s="168">
        <v>12.77</v>
      </c>
      <c r="BA42" s="168">
        <v>12.52</v>
      </c>
      <c r="BB42" s="168">
        <v>12.22</v>
      </c>
      <c r="BC42" s="168">
        <v>12.31</v>
      </c>
      <c r="BD42" s="168">
        <v>12.951779999999999</v>
      </c>
      <c r="BE42" s="168">
        <v>13.04608</v>
      </c>
      <c r="BF42" s="258">
        <v>13.21149</v>
      </c>
      <c r="BG42" s="258">
        <v>13.00723</v>
      </c>
      <c r="BH42" s="258">
        <v>12.54139</v>
      </c>
      <c r="BI42" s="258">
        <v>11.862550000000001</v>
      </c>
      <c r="BJ42" s="258">
        <v>11.719150000000001</v>
      </c>
      <c r="BK42" s="258">
        <v>12.11774</v>
      </c>
      <c r="BL42" s="258">
        <v>12.16267</v>
      </c>
      <c r="BM42" s="258">
        <v>12.06076</v>
      </c>
      <c r="BN42" s="258">
        <v>11.92145</v>
      </c>
      <c r="BO42" s="258">
        <v>12.164149999999999</v>
      </c>
      <c r="BP42" s="258">
        <v>12.96274</v>
      </c>
      <c r="BQ42" s="258">
        <v>13.234360000000001</v>
      </c>
      <c r="BR42" s="258">
        <v>13.562609999999999</v>
      </c>
      <c r="BS42" s="258">
        <v>13.453609999999999</v>
      </c>
      <c r="BT42" s="258">
        <v>12.97551</v>
      </c>
      <c r="BU42" s="258">
        <v>12.274470000000001</v>
      </c>
      <c r="BV42" s="258">
        <v>12.089270000000001</v>
      </c>
    </row>
    <row r="43" spans="1:74" ht="11.15" customHeight="1" x14ac:dyDescent="0.25">
      <c r="A43" s="40" t="s">
        <v>4</v>
      </c>
      <c r="B43" s="101" t="s">
        <v>372</v>
      </c>
      <c r="C43" s="168">
        <v>6.58</v>
      </c>
      <c r="D43" s="168">
        <v>6.69</v>
      </c>
      <c r="E43" s="168">
        <v>6.73</v>
      </c>
      <c r="F43" s="168">
        <v>6.51</v>
      </c>
      <c r="G43" s="168">
        <v>6.69</v>
      </c>
      <c r="H43" s="168">
        <v>6.87</v>
      </c>
      <c r="I43" s="168">
        <v>7.14</v>
      </c>
      <c r="J43" s="168">
        <v>7.4</v>
      </c>
      <c r="K43" s="168">
        <v>7.06</v>
      </c>
      <c r="L43" s="168">
        <v>6.84</v>
      </c>
      <c r="M43" s="168">
        <v>6.72</v>
      </c>
      <c r="N43" s="168">
        <v>6.38</v>
      </c>
      <c r="O43" s="168">
        <v>6.37</v>
      </c>
      <c r="P43" s="168">
        <v>6.44</v>
      </c>
      <c r="Q43" s="168">
        <v>6.39</v>
      </c>
      <c r="R43" s="168">
        <v>6.39</v>
      </c>
      <c r="S43" s="168">
        <v>6.54</v>
      </c>
      <c r="T43" s="168">
        <v>6.94</v>
      </c>
      <c r="U43" s="168">
        <v>7.16</v>
      </c>
      <c r="V43" s="168">
        <v>7.07</v>
      </c>
      <c r="W43" s="168">
        <v>7</v>
      </c>
      <c r="X43" s="168">
        <v>6.72</v>
      </c>
      <c r="Y43" s="168">
        <v>6.49</v>
      </c>
      <c r="Z43" s="168">
        <v>6.41</v>
      </c>
      <c r="AA43" s="168">
        <v>6.32</v>
      </c>
      <c r="AB43" s="168">
        <v>7.75</v>
      </c>
      <c r="AC43" s="168">
        <v>6.98</v>
      </c>
      <c r="AD43" s="168">
        <v>6.7</v>
      </c>
      <c r="AE43" s="168">
        <v>6.65</v>
      </c>
      <c r="AF43" s="168">
        <v>7.22</v>
      </c>
      <c r="AG43" s="168">
        <v>7.42</v>
      </c>
      <c r="AH43" s="168">
        <v>7.54</v>
      </c>
      <c r="AI43" s="168">
        <v>7.61</v>
      </c>
      <c r="AJ43" s="168">
        <v>7.44</v>
      </c>
      <c r="AK43" s="168">
        <v>7.37</v>
      </c>
      <c r="AL43" s="168">
        <v>7.06</v>
      </c>
      <c r="AM43" s="168">
        <v>7.3</v>
      </c>
      <c r="AN43" s="168">
        <v>7.47</v>
      </c>
      <c r="AO43" s="168">
        <v>7.5</v>
      </c>
      <c r="AP43" s="168">
        <v>7.84</v>
      </c>
      <c r="AQ43" s="168">
        <v>8.3699999999999992</v>
      </c>
      <c r="AR43" s="168">
        <v>8.9600000000000009</v>
      </c>
      <c r="AS43" s="168">
        <v>9.41</v>
      </c>
      <c r="AT43" s="168">
        <v>9.51</v>
      </c>
      <c r="AU43" s="168">
        <v>9.2200000000000006</v>
      </c>
      <c r="AV43" s="168">
        <v>8.61</v>
      </c>
      <c r="AW43" s="168">
        <v>8.31</v>
      </c>
      <c r="AX43" s="168">
        <v>8.6300000000000008</v>
      </c>
      <c r="AY43" s="168">
        <v>8.3000000000000007</v>
      </c>
      <c r="AZ43" s="168">
        <v>8.15</v>
      </c>
      <c r="BA43" s="168">
        <v>7.91</v>
      </c>
      <c r="BB43" s="168">
        <v>7.62</v>
      </c>
      <c r="BC43" s="168">
        <v>7.75</v>
      </c>
      <c r="BD43" s="168">
        <v>8.4084909999999997</v>
      </c>
      <c r="BE43" s="168">
        <v>8.890428</v>
      </c>
      <c r="BF43" s="258">
        <v>9.0002209999999998</v>
      </c>
      <c r="BG43" s="258">
        <v>8.7013280000000002</v>
      </c>
      <c r="BH43" s="258">
        <v>8.3058999999999994</v>
      </c>
      <c r="BI43" s="258">
        <v>8.0642739999999993</v>
      </c>
      <c r="BJ43" s="258">
        <v>8.4018580000000007</v>
      </c>
      <c r="BK43" s="258">
        <v>8.4893940000000008</v>
      </c>
      <c r="BL43" s="258">
        <v>8.3850160000000002</v>
      </c>
      <c r="BM43" s="258">
        <v>8.0842849999999995</v>
      </c>
      <c r="BN43" s="258">
        <v>7.701092</v>
      </c>
      <c r="BO43" s="258">
        <v>7.9061719999999998</v>
      </c>
      <c r="BP43" s="258">
        <v>8.4861819999999994</v>
      </c>
      <c r="BQ43" s="258">
        <v>8.9482909999999993</v>
      </c>
      <c r="BR43" s="258">
        <v>9.1941369999999996</v>
      </c>
      <c r="BS43" s="258">
        <v>8.8954430000000002</v>
      </c>
      <c r="BT43" s="258">
        <v>8.4851360000000007</v>
      </c>
      <c r="BU43" s="258">
        <v>8.2206139999999994</v>
      </c>
      <c r="BV43" s="258">
        <v>8.5093069999999997</v>
      </c>
    </row>
    <row r="44" spans="1:74" ht="11.15" customHeight="1" x14ac:dyDescent="0.25">
      <c r="A44" s="40"/>
      <c r="B44" s="486" t="s">
        <v>1056</v>
      </c>
      <c r="C44" s="168"/>
      <c r="D44" s="168"/>
      <c r="E44" s="168"/>
      <c r="F44" s="168"/>
      <c r="G44" s="168"/>
      <c r="H44" s="168"/>
      <c r="I44" s="168"/>
      <c r="J44" s="168"/>
      <c r="K44" s="168"/>
      <c r="L44" s="168"/>
      <c r="M44" s="168"/>
      <c r="N44" s="168"/>
      <c r="O44" s="168"/>
      <c r="P44" s="168"/>
      <c r="Q44" s="168"/>
      <c r="R44" s="168"/>
      <c r="S44" s="168"/>
      <c r="T44" s="168"/>
      <c r="U44" s="168"/>
      <c r="V44" s="168"/>
      <c r="W44" s="168"/>
      <c r="X44" s="168"/>
      <c r="Y44" s="168"/>
      <c r="Z44" s="168"/>
      <c r="AA44" s="168"/>
      <c r="AB44" s="168"/>
      <c r="AC44" s="168"/>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168"/>
      <c r="BA44" s="168"/>
      <c r="BB44" s="168"/>
      <c r="BC44" s="168"/>
      <c r="BD44" s="168"/>
      <c r="BE44" s="168"/>
      <c r="BF44" s="258"/>
      <c r="BG44" s="258"/>
      <c r="BH44" s="258"/>
      <c r="BI44" s="258"/>
      <c r="BJ44" s="258"/>
      <c r="BK44" s="258"/>
      <c r="BL44" s="258"/>
      <c r="BM44" s="258"/>
      <c r="BN44" s="258"/>
      <c r="BO44" s="258"/>
      <c r="BP44" s="258"/>
      <c r="BQ44" s="258"/>
      <c r="BR44" s="258"/>
      <c r="BS44" s="258"/>
      <c r="BT44" s="258"/>
      <c r="BU44" s="258"/>
      <c r="BV44" s="258"/>
    </row>
    <row r="45" spans="1:74" ht="11.15" customHeight="1" x14ac:dyDescent="0.25">
      <c r="A45" s="40" t="s">
        <v>1057</v>
      </c>
      <c r="B45" s="418" t="s">
        <v>1068</v>
      </c>
      <c r="C45" s="168">
        <v>26.792130682</v>
      </c>
      <c r="D45" s="168">
        <v>23.64725</v>
      </c>
      <c r="E45" s="168">
        <v>34.789345238000003</v>
      </c>
      <c r="F45" s="168">
        <v>28.277045455</v>
      </c>
      <c r="G45" s="168">
        <v>27.556107955000002</v>
      </c>
      <c r="H45" s="168">
        <v>29.188500000000001</v>
      </c>
      <c r="I45" s="168">
        <v>38.172613636000001</v>
      </c>
      <c r="J45" s="168">
        <v>230.71971590999999</v>
      </c>
      <c r="K45" s="168">
        <v>150.53678124999999</v>
      </c>
      <c r="L45" s="168">
        <v>35.184592391000002</v>
      </c>
      <c r="M45" s="168">
        <v>28.548124999999999</v>
      </c>
      <c r="N45" s="168">
        <v>21.474821428999999</v>
      </c>
      <c r="O45" s="168">
        <v>19.109886364000001</v>
      </c>
      <c r="P45" s="168">
        <v>21.413187499999999</v>
      </c>
      <c r="Q45" s="168">
        <v>29.710823864000002</v>
      </c>
      <c r="R45" s="168">
        <v>26.042613635999999</v>
      </c>
      <c r="S45" s="168">
        <v>22.068312500000001</v>
      </c>
      <c r="T45" s="168">
        <v>23.979147727000001</v>
      </c>
      <c r="U45" s="168">
        <v>27.314374999999998</v>
      </c>
      <c r="V45" s="168">
        <v>53.051309523999997</v>
      </c>
      <c r="W45" s="168">
        <v>22.003690475999999</v>
      </c>
      <c r="X45" s="168">
        <v>27.674147727000001</v>
      </c>
      <c r="Y45" s="168">
        <v>28.602125000000001</v>
      </c>
      <c r="Z45" s="168">
        <v>22.953068181999999</v>
      </c>
      <c r="AA45" s="168">
        <v>24.018750000000001</v>
      </c>
      <c r="AB45" s="168">
        <v>1799.8074375000001</v>
      </c>
      <c r="AC45" s="168">
        <v>25.184999999999999</v>
      </c>
      <c r="AD45" s="168">
        <v>34.378835227000003</v>
      </c>
      <c r="AE45" s="168">
        <v>27.785406250000001</v>
      </c>
      <c r="AF45" s="168">
        <v>57.045994317999998</v>
      </c>
      <c r="AG45" s="168">
        <v>53.374345237999997</v>
      </c>
      <c r="AH45" s="168">
        <v>50.332357954999999</v>
      </c>
      <c r="AI45" s="168">
        <v>53.211666667000003</v>
      </c>
      <c r="AJ45" s="168">
        <v>68.042708332999993</v>
      </c>
      <c r="AK45" s="168">
        <v>47.288184524000002</v>
      </c>
      <c r="AL45" s="168">
        <v>34.028016303999998</v>
      </c>
      <c r="AM45" s="168">
        <v>37.020238095000003</v>
      </c>
      <c r="AN45" s="168">
        <v>45.358343750000003</v>
      </c>
      <c r="AO45" s="168">
        <v>45.798532608999999</v>
      </c>
      <c r="AP45" s="168">
        <v>61.274136904999999</v>
      </c>
      <c r="AQ45" s="168">
        <v>89.660505951999994</v>
      </c>
      <c r="AR45" s="168">
        <v>98.627159090999996</v>
      </c>
      <c r="AS45" s="168">
        <v>181.97046875000001</v>
      </c>
      <c r="AT45" s="168">
        <v>128.60089674</v>
      </c>
      <c r="AU45" s="168">
        <v>81.564553571000005</v>
      </c>
      <c r="AV45" s="168">
        <v>55.301666666999999</v>
      </c>
      <c r="AW45" s="168">
        <v>50.543125000000003</v>
      </c>
      <c r="AX45" s="168">
        <v>53.196369048000001</v>
      </c>
      <c r="AY45" s="168">
        <v>31.211279762</v>
      </c>
      <c r="AZ45" s="168">
        <v>25.3151875</v>
      </c>
      <c r="BA45" s="168">
        <v>27.626005435</v>
      </c>
      <c r="BB45" s="168">
        <v>27.627031250000002</v>
      </c>
      <c r="BC45" s="168">
        <v>34.649261363999997</v>
      </c>
      <c r="BD45" s="168">
        <v>109.52284091</v>
      </c>
      <c r="BE45" s="168">
        <v>73.906562500000007</v>
      </c>
      <c r="BF45" s="258">
        <v>118.8006</v>
      </c>
      <c r="BG45" s="258">
        <v>46.827159999999999</v>
      </c>
      <c r="BH45" s="258">
        <v>35.179040000000001</v>
      </c>
      <c r="BI45" s="258">
        <v>32.328690000000002</v>
      </c>
      <c r="BJ45" s="258">
        <v>43.755299999999998</v>
      </c>
      <c r="BK45" s="258">
        <v>37.569859999999998</v>
      </c>
      <c r="BL45" s="258">
        <v>31.448810000000002</v>
      </c>
      <c r="BM45" s="258">
        <v>17.108689999999999</v>
      </c>
      <c r="BN45" s="258">
        <v>18.116669999999999</v>
      </c>
      <c r="BO45" s="258">
        <v>36.125819999999997</v>
      </c>
      <c r="BP45" s="258">
        <v>38.245930000000001</v>
      </c>
      <c r="BQ45" s="258">
        <v>55.869979999999998</v>
      </c>
      <c r="BR45" s="258">
        <v>57.859569999999998</v>
      </c>
      <c r="BS45" s="258">
        <v>49.215589999999999</v>
      </c>
      <c r="BT45" s="258">
        <v>29.198650000000001</v>
      </c>
      <c r="BU45" s="258">
        <v>30.583300000000001</v>
      </c>
      <c r="BV45" s="258">
        <v>36.65963</v>
      </c>
    </row>
    <row r="46" spans="1:74" ht="11.15" customHeight="1" x14ac:dyDescent="0.25">
      <c r="A46" s="40" t="s">
        <v>1058</v>
      </c>
      <c r="B46" s="418" t="s">
        <v>1069</v>
      </c>
      <c r="C46" s="168">
        <v>42.563868677999999</v>
      </c>
      <c r="D46" s="168">
        <v>72.725849999999994</v>
      </c>
      <c r="E46" s="168">
        <v>35.975619856000002</v>
      </c>
      <c r="F46" s="168">
        <v>24.829938340999998</v>
      </c>
      <c r="G46" s="168">
        <v>20.247661803</v>
      </c>
      <c r="H46" s="168">
        <v>24.811784775</v>
      </c>
      <c r="I46" s="168">
        <v>35.23677988</v>
      </c>
      <c r="J46" s="168">
        <v>36.391629236</v>
      </c>
      <c r="K46" s="168">
        <v>40.345273306999999</v>
      </c>
      <c r="L46" s="168">
        <v>36.414090045999998</v>
      </c>
      <c r="M46" s="168">
        <v>45.174564400000001</v>
      </c>
      <c r="N46" s="168">
        <v>43.133999950000003</v>
      </c>
      <c r="O46" s="168">
        <v>33.598353606000003</v>
      </c>
      <c r="P46" s="168">
        <v>26.848522774999999</v>
      </c>
      <c r="Q46" s="168">
        <v>25.487610624999999</v>
      </c>
      <c r="R46" s="168">
        <v>17.106287981000001</v>
      </c>
      <c r="S46" s="168">
        <v>16.811286450000001</v>
      </c>
      <c r="T46" s="168">
        <v>23.720671682999999</v>
      </c>
      <c r="U46" s="168">
        <v>31.633505336999999</v>
      </c>
      <c r="V46" s="168">
        <v>108.05121209000001</v>
      </c>
      <c r="W46" s="168">
        <v>46.135208149999997</v>
      </c>
      <c r="X46" s="168">
        <v>48.285309398000003</v>
      </c>
      <c r="Y46" s="168">
        <v>39.308953619999997</v>
      </c>
      <c r="Z46" s="168">
        <v>40.801564952</v>
      </c>
      <c r="AA46" s="168">
        <v>33.217081425000003</v>
      </c>
      <c r="AB46" s="168">
        <v>71.090110207999999</v>
      </c>
      <c r="AC46" s="168">
        <v>29.914477175999998</v>
      </c>
      <c r="AD46" s="168">
        <v>28.044656562</v>
      </c>
      <c r="AE46" s="168">
        <v>26.591761300000002</v>
      </c>
      <c r="AF46" s="168">
        <v>56.061992861</v>
      </c>
      <c r="AG46" s="168">
        <v>78.892639183</v>
      </c>
      <c r="AH46" s="168">
        <v>65.082290889000006</v>
      </c>
      <c r="AI46" s="168">
        <v>72.090007025000006</v>
      </c>
      <c r="AJ46" s="168">
        <v>57.888162043000001</v>
      </c>
      <c r="AK46" s="168">
        <v>60.137516400000003</v>
      </c>
      <c r="AL46" s="168">
        <v>63.397979542999998</v>
      </c>
      <c r="AM46" s="168">
        <v>52.502912774999999</v>
      </c>
      <c r="AN46" s="168">
        <v>42.160836432000004</v>
      </c>
      <c r="AO46" s="168">
        <v>40.941233681</v>
      </c>
      <c r="AP46" s="168">
        <v>53.028571587000002</v>
      </c>
      <c r="AQ46" s="168">
        <v>57.101920649999997</v>
      </c>
      <c r="AR46" s="168">
        <v>70.883371827000005</v>
      </c>
      <c r="AS46" s="168">
        <v>82.301034999999999</v>
      </c>
      <c r="AT46" s="168">
        <v>113.88414014</v>
      </c>
      <c r="AU46" s="168">
        <v>133.89192188000001</v>
      </c>
      <c r="AV46" s="168">
        <v>65.326257956999996</v>
      </c>
      <c r="AW46" s="168">
        <v>82.952213325000002</v>
      </c>
      <c r="AX46" s="168">
        <v>257.10885553000003</v>
      </c>
      <c r="AY46" s="168">
        <v>144.56550315000001</v>
      </c>
      <c r="AZ46" s="168">
        <v>68.92131474</v>
      </c>
      <c r="BA46" s="168">
        <v>64.127105301</v>
      </c>
      <c r="BB46" s="168">
        <v>46.354542950000003</v>
      </c>
      <c r="BC46" s="168">
        <v>18.098112667999999</v>
      </c>
      <c r="BD46" s="168">
        <v>25.537256058000001</v>
      </c>
      <c r="BE46" s="168">
        <v>79.269368025000006</v>
      </c>
      <c r="BF46" s="258">
        <v>130.1825</v>
      </c>
      <c r="BG46" s="258">
        <v>50.430050000000001</v>
      </c>
      <c r="BH46" s="258">
        <v>48.411990000000003</v>
      </c>
      <c r="BI46" s="258">
        <v>51.816549999999999</v>
      </c>
      <c r="BJ46" s="258">
        <v>64.144620000000003</v>
      </c>
      <c r="BK46" s="258">
        <v>72.112489999999994</v>
      </c>
      <c r="BL46" s="258">
        <v>55.220660000000002</v>
      </c>
      <c r="BM46" s="258">
        <v>60.805840000000003</v>
      </c>
      <c r="BN46" s="258">
        <v>39.303130000000003</v>
      </c>
      <c r="BO46" s="258">
        <v>38.666170000000001</v>
      </c>
      <c r="BP46" s="258">
        <v>42.226959999999998</v>
      </c>
      <c r="BQ46" s="258">
        <v>61.196649999999998</v>
      </c>
      <c r="BR46" s="258">
        <v>220.54910000000001</v>
      </c>
      <c r="BS46" s="258">
        <v>53.297339999999998</v>
      </c>
      <c r="BT46" s="258">
        <v>56.137009999999997</v>
      </c>
      <c r="BU46" s="258">
        <v>59.389029999999998</v>
      </c>
      <c r="BV46" s="258">
        <v>56.082090000000001</v>
      </c>
    </row>
    <row r="47" spans="1:74" ht="11.15" customHeight="1" x14ac:dyDescent="0.25">
      <c r="A47" s="40" t="s">
        <v>1059</v>
      </c>
      <c r="B47" s="418" t="s">
        <v>1070</v>
      </c>
      <c r="C47" s="168">
        <v>63.145909091</v>
      </c>
      <c r="D47" s="168">
        <v>38.393406249999998</v>
      </c>
      <c r="E47" s="168">
        <v>40.665178570999998</v>
      </c>
      <c r="F47" s="168">
        <v>29.498750000000001</v>
      </c>
      <c r="G47" s="168">
        <v>26.757187500000001</v>
      </c>
      <c r="H47" s="168">
        <v>25.189843750000001</v>
      </c>
      <c r="I47" s="168">
        <v>33.969005682000002</v>
      </c>
      <c r="J47" s="168">
        <v>30.534460227</v>
      </c>
      <c r="K47" s="168">
        <v>24.044343749999999</v>
      </c>
      <c r="L47" s="168">
        <v>23.620788043000001</v>
      </c>
      <c r="M47" s="168">
        <v>36.634656249999999</v>
      </c>
      <c r="N47" s="168">
        <v>46.180535714000001</v>
      </c>
      <c r="O47" s="168">
        <v>29.598238636000001</v>
      </c>
      <c r="P47" s="168">
        <v>25.054625000000001</v>
      </c>
      <c r="Q47" s="168">
        <v>19.167073863999999</v>
      </c>
      <c r="R47" s="168">
        <v>20.129573864000001</v>
      </c>
      <c r="S47" s="168">
        <v>18.226781249999998</v>
      </c>
      <c r="T47" s="168">
        <v>22.403835226999998</v>
      </c>
      <c r="U47" s="168">
        <v>27.871304347999999</v>
      </c>
      <c r="V47" s="168">
        <v>28.923898810000001</v>
      </c>
      <c r="W47" s="168">
        <v>24.796250000000001</v>
      </c>
      <c r="X47" s="168">
        <v>29.053096590999999</v>
      </c>
      <c r="Y47" s="168">
        <v>30.0583125</v>
      </c>
      <c r="Z47" s="168">
        <v>42.991420454999997</v>
      </c>
      <c r="AA47" s="168">
        <v>44.719406249999999</v>
      </c>
      <c r="AB47" s="168">
        <v>82.899968749999999</v>
      </c>
      <c r="AC47" s="168">
        <v>38.155190216999998</v>
      </c>
      <c r="AD47" s="168">
        <v>28.054403408999999</v>
      </c>
      <c r="AE47" s="168">
        <v>27.8174375</v>
      </c>
      <c r="AF47" s="168">
        <v>45.140852273</v>
      </c>
      <c r="AG47" s="168">
        <v>43.933898810000002</v>
      </c>
      <c r="AH47" s="168">
        <v>59.844772726999999</v>
      </c>
      <c r="AI47" s="168">
        <v>53.940982142999999</v>
      </c>
      <c r="AJ47" s="168">
        <v>65.724791667000005</v>
      </c>
      <c r="AK47" s="168">
        <v>60.772500000000001</v>
      </c>
      <c r="AL47" s="168">
        <v>70.740190217000006</v>
      </c>
      <c r="AM47" s="168">
        <v>159.59824405000001</v>
      </c>
      <c r="AN47" s="168">
        <v>121.0331875</v>
      </c>
      <c r="AO47" s="168">
        <v>68.807554347999996</v>
      </c>
      <c r="AP47" s="168">
        <v>67.538928571</v>
      </c>
      <c r="AQ47" s="168">
        <v>78.202351190000002</v>
      </c>
      <c r="AR47" s="168">
        <v>74.099318182000005</v>
      </c>
      <c r="AS47" s="168">
        <v>109.34878125</v>
      </c>
      <c r="AT47" s="168">
        <v>116.34991848</v>
      </c>
      <c r="AU47" s="168">
        <v>71.719553571000006</v>
      </c>
      <c r="AV47" s="168">
        <v>58.917619047999999</v>
      </c>
      <c r="AW47" s="168">
        <v>66.569880952000005</v>
      </c>
      <c r="AX47" s="168">
        <v>116.82470238000001</v>
      </c>
      <c r="AY47" s="168">
        <v>55.820833333000003</v>
      </c>
      <c r="AZ47" s="168">
        <v>64.519656249999997</v>
      </c>
      <c r="BA47" s="168">
        <v>37.555407609</v>
      </c>
      <c r="BB47" s="168">
        <v>31.68103125</v>
      </c>
      <c r="BC47" s="168">
        <v>28.045767045000002</v>
      </c>
      <c r="BD47" s="168">
        <v>37.936647727</v>
      </c>
      <c r="BE47" s="168">
        <v>54.796999999999997</v>
      </c>
      <c r="BF47" s="258">
        <v>40.906100000000002</v>
      </c>
      <c r="BG47" s="258">
        <v>42.699559999999998</v>
      </c>
      <c r="BH47" s="258">
        <v>33.730110000000003</v>
      </c>
      <c r="BI47" s="258">
        <v>41.537469999999999</v>
      </c>
      <c r="BJ47" s="258">
        <v>72.361379999999997</v>
      </c>
      <c r="BK47" s="258">
        <v>95.517380000000003</v>
      </c>
      <c r="BL47" s="258">
        <v>83.845609999999994</v>
      </c>
      <c r="BM47" s="258">
        <v>51.143230000000003</v>
      </c>
      <c r="BN47" s="258">
        <v>35.440550000000002</v>
      </c>
      <c r="BO47" s="258">
        <v>31.312830000000002</v>
      </c>
      <c r="BP47" s="258">
        <v>48.708840000000002</v>
      </c>
      <c r="BQ47" s="258">
        <v>75.987489999999994</v>
      </c>
      <c r="BR47" s="258">
        <v>70.882090000000005</v>
      </c>
      <c r="BS47" s="258">
        <v>49.912770000000002</v>
      </c>
      <c r="BT47" s="258">
        <v>38.9983</v>
      </c>
      <c r="BU47" s="258">
        <v>42.625219999999999</v>
      </c>
      <c r="BV47" s="258">
        <v>68.351479999999995</v>
      </c>
    </row>
    <row r="48" spans="1:74" ht="11.15" customHeight="1" x14ac:dyDescent="0.25">
      <c r="A48" s="40" t="s">
        <v>1060</v>
      </c>
      <c r="B48" s="418" t="s">
        <v>1071</v>
      </c>
      <c r="C48" s="168">
        <v>53.682528409</v>
      </c>
      <c r="D48" s="168">
        <v>34.270906250000003</v>
      </c>
      <c r="E48" s="168">
        <v>37.354077381000003</v>
      </c>
      <c r="F48" s="168">
        <v>29.756704545000002</v>
      </c>
      <c r="G48" s="168">
        <v>23.157329545</v>
      </c>
      <c r="H48" s="168">
        <v>24.11209375</v>
      </c>
      <c r="I48" s="168">
        <v>31.286789772999999</v>
      </c>
      <c r="J48" s="168">
        <v>29.070909091000001</v>
      </c>
      <c r="K48" s="168">
        <v>22.916125000000001</v>
      </c>
      <c r="L48" s="168">
        <v>21.676440217</v>
      </c>
      <c r="M48" s="168">
        <v>29.001437500000002</v>
      </c>
      <c r="N48" s="168">
        <v>30.447976189999999</v>
      </c>
      <c r="O48" s="168">
        <v>26.000823864000001</v>
      </c>
      <c r="P48" s="168">
        <v>21.2898125</v>
      </c>
      <c r="Q48" s="168">
        <v>18.174204544999998</v>
      </c>
      <c r="R48" s="168">
        <v>16.589943181999999</v>
      </c>
      <c r="S48" s="168">
        <v>16.49428125</v>
      </c>
      <c r="T48" s="168">
        <v>21.297130681999999</v>
      </c>
      <c r="U48" s="168">
        <v>26.884891304</v>
      </c>
      <c r="V48" s="168">
        <v>25.236547619</v>
      </c>
      <c r="W48" s="168">
        <v>21.030773809999999</v>
      </c>
      <c r="X48" s="168">
        <v>21.586789773</v>
      </c>
      <c r="Y48" s="168">
        <v>24.83175</v>
      </c>
      <c r="Z48" s="168">
        <v>34.726534090999998</v>
      </c>
      <c r="AA48" s="168">
        <v>36.211437500000002</v>
      </c>
      <c r="AB48" s="168">
        <v>67.407843749999998</v>
      </c>
      <c r="AC48" s="168">
        <v>30.600923912999999</v>
      </c>
      <c r="AD48" s="168">
        <v>26.744034091</v>
      </c>
      <c r="AE48" s="168">
        <v>29.335249999999998</v>
      </c>
      <c r="AF48" s="168">
        <v>39.475852273000001</v>
      </c>
      <c r="AG48" s="168">
        <v>46.411815476000001</v>
      </c>
      <c r="AH48" s="168">
        <v>52.350539773000001</v>
      </c>
      <c r="AI48" s="168">
        <v>52.482916666999998</v>
      </c>
      <c r="AJ48" s="168">
        <v>60.011577381000002</v>
      </c>
      <c r="AK48" s="168">
        <v>61.935952381</v>
      </c>
      <c r="AL48" s="168">
        <v>50.659864130000003</v>
      </c>
      <c r="AM48" s="168">
        <v>143.98764881</v>
      </c>
      <c r="AN48" s="168">
        <v>93.698125000000005</v>
      </c>
      <c r="AO48" s="168">
        <v>62.611195651999999</v>
      </c>
      <c r="AP48" s="168">
        <v>71.077767856999998</v>
      </c>
      <c r="AQ48" s="168">
        <v>84.392351189999999</v>
      </c>
      <c r="AR48" s="168">
        <v>83.691988636000005</v>
      </c>
      <c r="AS48" s="168">
        <v>109.76190625</v>
      </c>
      <c r="AT48" s="168">
        <v>118.97173913</v>
      </c>
      <c r="AU48" s="168">
        <v>85.382202380999999</v>
      </c>
      <c r="AV48" s="168">
        <v>61.397172619000003</v>
      </c>
      <c r="AW48" s="168">
        <v>64.492410714000002</v>
      </c>
      <c r="AX48" s="168">
        <v>105.61160714</v>
      </c>
      <c r="AY48" s="168">
        <v>46.809613095000003</v>
      </c>
      <c r="AZ48" s="168">
        <v>50.390749999999997</v>
      </c>
      <c r="BA48" s="168">
        <v>36.755652173999998</v>
      </c>
      <c r="BB48" s="168">
        <v>34.021312500000001</v>
      </c>
      <c r="BC48" s="168">
        <v>28.061335227000001</v>
      </c>
      <c r="BD48" s="168">
        <v>32.064772726999998</v>
      </c>
      <c r="BE48" s="168">
        <v>51.214218750000001</v>
      </c>
      <c r="BF48" s="258">
        <v>42.79636</v>
      </c>
      <c r="BG48" s="258">
        <v>42.189480000000003</v>
      </c>
      <c r="BH48" s="258">
        <v>31.5519</v>
      </c>
      <c r="BI48" s="258">
        <v>39.091670000000001</v>
      </c>
      <c r="BJ48" s="258">
        <v>62.255780000000001</v>
      </c>
      <c r="BK48" s="258">
        <v>82.757180000000005</v>
      </c>
      <c r="BL48" s="258">
        <v>60.6892</v>
      </c>
      <c r="BM48" s="258">
        <v>47.966380000000001</v>
      </c>
      <c r="BN48" s="258">
        <v>36.035080000000001</v>
      </c>
      <c r="BO48" s="258">
        <v>31.617999999999999</v>
      </c>
      <c r="BP48" s="258">
        <v>49.631010000000003</v>
      </c>
      <c r="BQ48" s="258">
        <v>78.393020000000007</v>
      </c>
      <c r="BR48" s="258">
        <v>70.815089999999998</v>
      </c>
      <c r="BS48" s="258">
        <v>51.259250000000002</v>
      </c>
      <c r="BT48" s="258">
        <v>37.761310000000002</v>
      </c>
      <c r="BU48" s="258">
        <v>40.707880000000003</v>
      </c>
      <c r="BV48" s="258">
        <v>58.867759999999997</v>
      </c>
    </row>
    <row r="49" spans="1:74" ht="11.15" customHeight="1" x14ac:dyDescent="0.25">
      <c r="A49" s="40" t="s">
        <v>1061</v>
      </c>
      <c r="B49" s="418" t="s">
        <v>1072</v>
      </c>
      <c r="C49" s="168">
        <v>38.700897756000003</v>
      </c>
      <c r="D49" s="168">
        <v>29.440715405999999</v>
      </c>
      <c r="E49" s="168">
        <v>33.233683601000003</v>
      </c>
      <c r="F49" s="168">
        <v>29.513949574000002</v>
      </c>
      <c r="G49" s="168">
        <v>29.328377869000001</v>
      </c>
      <c r="H49" s="168">
        <v>26.781477905999999</v>
      </c>
      <c r="I49" s="168">
        <v>32.827892273000003</v>
      </c>
      <c r="J49" s="168">
        <v>29.330724403000001</v>
      </c>
      <c r="K49" s="168">
        <v>31.361443999999999</v>
      </c>
      <c r="L49" s="168">
        <v>29.732951277000002</v>
      </c>
      <c r="M49" s="168">
        <v>33.294376094</v>
      </c>
      <c r="N49" s="168">
        <v>26.65051747</v>
      </c>
      <c r="O49" s="168">
        <v>24.53741767</v>
      </c>
      <c r="P49" s="168">
        <v>21.65219325</v>
      </c>
      <c r="Q49" s="168">
        <v>21.231371136</v>
      </c>
      <c r="R49" s="168">
        <v>19.294396902999999</v>
      </c>
      <c r="S49" s="168">
        <v>20.381221531000001</v>
      </c>
      <c r="T49" s="168">
        <v>22.697961505999999</v>
      </c>
      <c r="U49" s="168">
        <v>31.805144755000001</v>
      </c>
      <c r="V49" s="168">
        <v>29.039054106999998</v>
      </c>
      <c r="W49" s="168">
        <v>23.886576131000002</v>
      </c>
      <c r="X49" s="168">
        <v>25.758875937999999</v>
      </c>
      <c r="Y49" s="168">
        <v>24.840174688000001</v>
      </c>
      <c r="Z49" s="168">
        <v>28.707606647999999</v>
      </c>
      <c r="AA49" s="168">
        <v>28.593237188</v>
      </c>
      <c r="AB49" s="168">
        <v>49.918575562999997</v>
      </c>
      <c r="AC49" s="168">
        <v>26.751535841999999</v>
      </c>
      <c r="AD49" s="168">
        <v>30.871029118999999</v>
      </c>
      <c r="AE49" s="168">
        <v>33.684832499999999</v>
      </c>
      <c r="AF49" s="168">
        <v>36.574307585</v>
      </c>
      <c r="AG49" s="168">
        <v>44.989227292000002</v>
      </c>
      <c r="AH49" s="168">
        <v>54.367788834999999</v>
      </c>
      <c r="AI49" s="168">
        <v>54.615349850999998</v>
      </c>
      <c r="AJ49" s="168">
        <v>70.979155356999996</v>
      </c>
      <c r="AK49" s="168">
        <v>72.749910744000005</v>
      </c>
      <c r="AL49" s="168">
        <v>43.993958206999999</v>
      </c>
      <c r="AM49" s="168">
        <v>73.319438422999994</v>
      </c>
      <c r="AN49" s="168">
        <v>53.101617406000003</v>
      </c>
      <c r="AO49" s="168">
        <v>48.560714457000003</v>
      </c>
      <c r="AP49" s="168">
        <v>75.350930356999996</v>
      </c>
      <c r="AQ49" s="168">
        <v>93.500499583000007</v>
      </c>
      <c r="AR49" s="168">
        <v>110.14373630999999</v>
      </c>
      <c r="AS49" s="168">
        <v>115.37026849999999</v>
      </c>
      <c r="AT49" s="168">
        <v>120.03855383</v>
      </c>
      <c r="AU49" s="168">
        <v>97.575998987999995</v>
      </c>
      <c r="AV49" s="168">
        <v>73.648034374999995</v>
      </c>
      <c r="AW49" s="168">
        <v>61.698989613000002</v>
      </c>
      <c r="AX49" s="168">
        <v>79.460300267999997</v>
      </c>
      <c r="AY49" s="168">
        <v>42.697725505999998</v>
      </c>
      <c r="AZ49" s="168">
        <v>35.472524968999998</v>
      </c>
      <c r="BA49" s="168">
        <v>31.303521629999999</v>
      </c>
      <c r="BB49" s="168">
        <v>35.541890905999999</v>
      </c>
      <c r="BC49" s="168">
        <v>36.463730312999999</v>
      </c>
      <c r="BD49" s="168">
        <v>34.214656335000001</v>
      </c>
      <c r="BE49" s="168">
        <v>53.027761593999998</v>
      </c>
      <c r="BF49" s="258">
        <v>41.385260000000002</v>
      </c>
      <c r="BG49" s="258">
        <v>38.047750000000001</v>
      </c>
      <c r="BH49" s="258">
        <v>33.558750000000003</v>
      </c>
      <c r="BI49" s="258">
        <v>36.39667</v>
      </c>
      <c r="BJ49" s="258">
        <v>47.625219999999999</v>
      </c>
      <c r="BK49" s="258">
        <v>53.351010000000002</v>
      </c>
      <c r="BL49" s="258">
        <v>48.001759999999997</v>
      </c>
      <c r="BM49" s="258">
        <v>40.945459999999997</v>
      </c>
      <c r="BN49" s="258">
        <v>38.575699999999998</v>
      </c>
      <c r="BO49" s="258">
        <v>37.207729999999998</v>
      </c>
      <c r="BP49" s="258">
        <v>41.222709999999999</v>
      </c>
      <c r="BQ49" s="258">
        <v>48.18909</v>
      </c>
      <c r="BR49" s="258">
        <v>50.340350000000001</v>
      </c>
      <c r="BS49" s="258">
        <v>42.486460000000001</v>
      </c>
      <c r="BT49" s="258">
        <v>39.189190000000004</v>
      </c>
      <c r="BU49" s="258">
        <v>40.176499999999997</v>
      </c>
      <c r="BV49" s="258">
        <v>48.499769999999998</v>
      </c>
    </row>
    <row r="50" spans="1:74" ht="11.15" customHeight="1" x14ac:dyDescent="0.25">
      <c r="A50" s="40" t="s">
        <v>1062</v>
      </c>
      <c r="B50" s="418" t="s">
        <v>1073</v>
      </c>
      <c r="C50" s="168">
        <v>35.084886363999999</v>
      </c>
      <c r="D50" s="168">
        <v>28.597906250000001</v>
      </c>
      <c r="E50" s="168">
        <v>30.642976189999999</v>
      </c>
      <c r="F50" s="168">
        <v>28.999147727</v>
      </c>
      <c r="G50" s="168">
        <v>27.970681817999999</v>
      </c>
      <c r="H50" s="168">
        <v>26.453968750000001</v>
      </c>
      <c r="I50" s="168">
        <v>32.740397727000001</v>
      </c>
      <c r="J50" s="168">
        <v>28.651221590999999</v>
      </c>
      <c r="K50" s="168">
        <v>30.73153125</v>
      </c>
      <c r="L50" s="168">
        <v>27.428451086999999</v>
      </c>
      <c r="M50" s="168">
        <v>29.948656249999999</v>
      </c>
      <c r="N50" s="168">
        <v>26.890357142999999</v>
      </c>
      <c r="O50" s="168">
        <v>26.436022727000001</v>
      </c>
      <c r="P50" s="168">
        <v>24.917156250000001</v>
      </c>
      <c r="Q50" s="168">
        <v>21.923409091</v>
      </c>
      <c r="R50" s="168">
        <v>20.644659091000001</v>
      </c>
      <c r="S50" s="168">
        <v>22.585125000000001</v>
      </c>
      <c r="T50" s="168">
        <v>25.776534090999998</v>
      </c>
      <c r="U50" s="168">
        <v>32.504646739000002</v>
      </c>
      <c r="V50" s="168">
        <v>31.488482142999999</v>
      </c>
      <c r="W50" s="168">
        <v>24.045625000000001</v>
      </c>
      <c r="X50" s="168">
        <v>26.111221591</v>
      </c>
      <c r="Y50" s="168">
        <v>21.643968749999999</v>
      </c>
      <c r="Z50" s="168">
        <v>27.050823864000002</v>
      </c>
      <c r="AA50" s="168">
        <v>28.408124999999998</v>
      </c>
      <c r="AB50" s="168">
        <v>81.056468749999993</v>
      </c>
      <c r="AC50" s="168">
        <v>25.448315217000001</v>
      </c>
      <c r="AD50" s="168">
        <v>30.087386364</v>
      </c>
      <c r="AE50" s="168">
        <v>32.031718750000003</v>
      </c>
      <c r="AF50" s="168">
        <v>39.354431818000002</v>
      </c>
      <c r="AG50" s="168">
        <v>44.794166666999999</v>
      </c>
      <c r="AH50" s="168">
        <v>51.973778408999998</v>
      </c>
      <c r="AI50" s="168">
        <v>51.308690476000002</v>
      </c>
      <c r="AJ50" s="168">
        <v>67.471726189999998</v>
      </c>
      <c r="AK50" s="168">
        <v>63.977946428999999</v>
      </c>
      <c r="AL50" s="168">
        <v>41.694565216999997</v>
      </c>
      <c r="AM50" s="168">
        <v>51.535863095000003</v>
      </c>
      <c r="AN50" s="168">
        <v>48.197031250000002</v>
      </c>
      <c r="AO50" s="168">
        <v>43.903233696000001</v>
      </c>
      <c r="AP50" s="168">
        <v>68.639732143000003</v>
      </c>
      <c r="AQ50" s="168">
        <v>91.160416667000007</v>
      </c>
      <c r="AR50" s="168">
        <v>107.8190625</v>
      </c>
      <c r="AS50" s="168">
        <v>106.0715</v>
      </c>
      <c r="AT50" s="168">
        <v>110.22307065</v>
      </c>
      <c r="AU50" s="168">
        <v>89.092619048000003</v>
      </c>
      <c r="AV50" s="168">
        <v>59.216011905000002</v>
      </c>
      <c r="AW50" s="168">
        <v>53.040148809999998</v>
      </c>
      <c r="AX50" s="168">
        <v>61.347232142999999</v>
      </c>
      <c r="AY50" s="168">
        <v>37.986398809999997</v>
      </c>
      <c r="AZ50" s="168">
        <v>29.38415625</v>
      </c>
      <c r="BA50" s="168">
        <v>26.801711956999998</v>
      </c>
      <c r="BB50" s="168">
        <v>26.878562500000001</v>
      </c>
      <c r="BC50" s="168">
        <v>33.739943181999998</v>
      </c>
      <c r="BD50" s="168">
        <v>35.762840908999998</v>
      </c>
      <c r="BE50" s="168">
        <v>46.551218749999997</v>
      </c>
      <c r="BF50" s="258">
        <v>36.46743</v>
      </c>
      <c r="BG50" s="258">
        <v>34.038290000000003</v>
      </c>
      <c r="BH50" s="258">
        <v>31.069759999999999</v>
      </c>
      <c r="BI50" s="258">
        <v>34.853059999999999</v>
      </c>
      <c r="BJ50" s="258">
        <v>42.434649999999998</v>
      </c>
      <c r="BK50" s="258">
        <v>46.617489999999997</v>
      </c>
      <c r="BL50" s="258">
        <v>39.888570000000001</v>
      </c>
      <c r="BM50" s="258">
        <v>37.886699999999998</v>
      </c>
      <c r="BN50" s="258">
        <v>34.943019999999997</v>
      </c>
      <c r="BO50" s="258">
        <v>35.982939999999999</v>
      </c>
      <c r="BP50" s="258">
        <v>38.017989999999998</v>
      </c>
      <c r="BQ50" s="258">
        <v>43.655830000000002</v>
      </c>
      <c r="BR50" s="258">
        <v>44.855649999999997</v>
      </c>
      <c r="BS50" s="258">
        <v>40.460709999999999</v>
      </c>
      <c r="BT50" s="258">
        <v>35.817599999999999</v>
      </c>
      <c r="BU50" s="258">
        <v>38.082990000000002</v>
      </c>
      <c r="BV50" s="258">
        <v>43.205889999999997</v>
      </c>
    </row>
    <row r="51" spans="1:74" ht="11.15" customHeight="1" x14ac:dyDescent="0.25">
      <c r="A51" s="40" t="s">
        <v>1063</v>
      </c>
      <c r="B51" s="418" t="s">
        <v>1074</v>
      </c>
      <c r="C51" s="168">
        <v>28.552306818000002</v>
      </c>
      <c r="D51" s="168">
        <v>27.485459687999999</v>
      </c>
      <c r="E51" s="168">
        <v>31.418118452000002</v>
      </c>
      <c r="F51" s="168">
        <v>24.783113067999999</v>
      </c>
      <c r="G51" s="168">
        <v>28.997365340999998</v>
      </c>
      <c r="H51" s="168">
        <v>27.625429688000001</v>
      </c>
      <c r="I51" s="168">
        <v>33.675886079999998</v>
      </c>
      <c r="J51" s="168">
        <v>30.744647443000002</v>
      </c>
      <c r="K51" s="168">
        <v>30.098027188</v>
      </c>
      <c r="L51" s="168">
        <v>23.221609238999999</v>
      </c>
      <c r="M51" s="168">
        <v>25.25366</v>
      </c>
      <c r="N51" s="168">
        <v>22.442256844999999</v>
      </c>
      <c r="O51" s="168">
        <v>20.043210511000002</v>
      </c>
      <c r="P51" s="168">
        <v>21.695782813000001</v>
      </c>
      <c r="Q51" s="168">
        <v>18.448979545</v>
      </c>
      <c r="R51" s="168">
        <v>17.372336648000001</v>
      </c>
      <c r="S51" s="168">
        <v>19.445364999999999</v>
      </c>
      <c r="T51" s="168">
        <v>21.798782385999999</v>
      </c>
      <c r="U51" s="168">
        <v>26.448556522000001</v>
      </c>
      <c r="V51" s="168">
        <v>28.598483333000001</v>
      </c>
      <c r="W51" s="168">
        <v>23.765435118999999</v>
      </c>
      <c r="X51" s="168">
        <v>26.875776705</v>
      </c>
      <c r="Y51" s="168">
        <v>23.2412025</v>
      </c>
      <c r="Z51" s="168">
        <v>22.888030682</v>
      </c>
      <c r="AA51" s="168">
        <v>26.218775938</v>
      </c>
      <c r="AB51" s="168">
        <v>705.47958313000004</v>
      </c>
      <c r="AC51" s="168">
        <v>19.218120652</v>
      </c>
      <c r="AD51" s="168">
        <v>23.329173864000001</v>
      </c>
      <c r="AE51" s="168">
        <v>28.610441250000001</v>
      </c>
      <c r="AF51" s="168">
        <v>40.653478976999999</v>
      </c>
      <c r="AG51" s="168">
        <v>46.486033333000002</v>
      </c>
      <c r="AH51" s="168">
        <v>47.203752272999999</v>
      </c>
      <c r="AI51" s="168">
        <v>52.208252975999997</v>
      </c>
      <c r="AJ51" s="168">
        <v>59.186798512000003</v>
      </c>
      <c r="AK51" s="168">
        <v>46.908223810000003</v>
      </c>
      <c r="AL51" s="168">
        <v>31.072285054000002</v>
      </c>
      <c r="AM51" s="168">
        <v>39.692211905000001</v>
      </c>
      <c r="AN51" s="168">
        <v>39.732824375</v>
      </c>
      <c r="AO51" s="168">
        <v>32.312095380000002</v>
      </c>
      <c r="AP51" s="168">
        <v>40.189811012</v>
      </c>
      <c r="AQ51" s="168">
        <v>79.637198511999998</v>
      </c>
      <c r="AR51" s="168">
        <v>98.716374148</v>
      </c>
      <c r="AS51" s="168">
        <v>119.30634563</v>
      </c>
      <c r="AT51" s="168">
        <v>115.77019375</v>
      </c>
      <c r="AU51" s="168">
        <v>94.832144345000003</v>
      </c>
      <c r="AV51" s="168">
        <v>60.747954167000003</v>
      </c>
      <c r="AW51" s="168">
        <v>56.417576189999998</v>
      </c>
      <c r="AX51" s="168">
        <v>50.458671373999998</v>
      </c>
      <c r="AY51" s="168">
        <v>35.781913095</v>
      </c>
      <c r="AZ51" s="168">
        <v>27.201062188000002</v>
      </c>
      <c r="BA51" s="168">
        <v>23.896104958999999</v>
      </c>
      <c r="BB51" s="168">
        <v>30.696065624999999</v>
      </c>
      <c r="BC51" s="168">
        <v>34.502565625000003</v>
      </c>
      <c r="BD51" s="168">
        <v>38.493171023000002</v>
      </c>
      <c r="BE51" s="168">
        <v>44.559060313000003</v>
      </c>
      <c r="BF51" s="258">
        <v>39.31512</v>
      </c>
      <c r="BG51" s="258">
        <v>34.621609999999997</v>
      </c>
      <c r="BH51" s="258">
        <v>30.915980000000001</v>
      </c>
      <c r="BI51" s="258">
        <v>34.610259999999997</v>
      </c>
      <c r="BJ51" s="258">
        <v>41.53913</v>
      </c>
      <c r="BK51" s="258">
        <v>45.175310000000003</v>
      </c>
      <c r="BL51" s="258">
        <v>35.138719999999999</v>
      </c>
      <c r="BM51" s="258">
        <v>35.761400000000002</v>
      </c>
      <c r="BN51" s="258">
        <v>35.028089999999999</v>
      </c>
      <c r="BO51" s="258">
        <v>37.957030000000003</v>
      </c>
      <c r="BP51" s="258">
        <v>40.092300000000002</v>
      </c>
      <c r="BQ51" s="258">
        <v>45.289119999999997</v>
      </c>
      <c r="BR51" s="258">
        <v>49.274169999999998</v>
      </c>
      <c r="BS51" s="258">
        <v>41.32385</v>
      </c>
      <c r="BT51" s="258">
        <v>37.776519999999998</v>
      </c>
      <c r="BU51" s="258">
        <v>38.64217</v>
      </c>
      <c r="BV51" s="258">
        <v>43.512889999999999</v>
      </c>
    </row>
    <row r="52" spans="1:74" ht="11.15" customHeight="1" x14ac:dyDescent="0.25">
      <c r="A52" s="82" t="s">
        <v>1064</v>
      </c>
      <c r="B52" s="418" t="s">
        <v>1075</v>
      </c>
      <c r="C52" s="168">
        <v>31.595238094999999</v>
      </c>
      <c r="D52" s="168">
        <v>30.631578947000001</v>
      </c>
      <c r="E52" s="168">
        <v>29.988095238</v>
      </c>
      <c r="F52" s="168">
        <v>29.920454544999998</v>
      </c>
      <c r="G52" s="168">
        <v>29.590909091</v>
      </c>
      <c r="H52" s="168">
        <v>30.1</v>
      </c>
      <c r="I52" s="168">
        <v>31.119047619</v>
      </c>
      <c r="J52" s="168">
        <v>31.397727273000001</v>
      </c>
      <c r="K52" s="168">
        <v>30.712499999999999</v>
      </c>
      <c r="L52" s="168">
        <v>28.456521738999999</v>
      </c>
      <c r="M52" s="168">
        <v>29.763888889</v>
      </c>
      <c r="N52" s="168">
        <v>29.702380951999999</v>
      </c>
      <c r="O52" s="168">
        <v>28.607142856999999</v>
      </c>
      <c r="P52" s="168">
        <v>24.052631579</v>
      </c>
      <c r="Q52" s="168">
        <v>18.090909091</v>
      </c>
      <c r="R52" s="168">
        <v>17.556818182000001</v>
      </c>
      <c r="S52" s="168">
        <v>18.587499999999999</v>
      </c>
      <c r="T52" s="168">
        <v>18.534090909</v>
      </c>
      <c r="U52" s="168">
        <v>23.125</v>
      </c>
      <c r="V52" s="168">
        <v>26.559523810000002</v>
      </c>
      <c r="W52" s="168">
        <v>20.714285713999999</v>
      </c>
      <c r="X52" s="168">
        <v>21.761363635999999</v>
      </c>
      <c r="Y52" s="168">
        <v>27.565789473999999</v>
      </c>
      <c r="Z52" s="168">
        <v>26.295454544999998</v>
      </c>
      <c r="AA52" s="168">
        <v>25.552631579</v>
      </c>
      <c r="AB52" s="168">
        <v>71.671052631999999</v>
      </c>
      <c r="AC52" s="168">
        <v>26.086956522000001</v>
      </c>
      <c r="AD52" s="168">
        <v>28.321428570999998</v>
      </c>
      <c r="AE52" s="168">
        <v>30.65</v>
      </c>
      <c r="AF52" s="168">
        <v>39.829545455000002</v>
      </c>
      <c r="AG52" s="168">
        <v>40.869047619</v>
      </c>
      <c r="AH52" s="168">
        <v>46.863636364000001</v>
      </c>
      <c r="AI52" s="168">
        <v>44.821428570999998</v>
      </c>
      <c r="AJ52" s="168">
        <v>56.880952381</v>
      </c>
      <c r="AK52" s="168">
        <v>53.487499999999997</v>
      </c>
      <c r="AL52" s="168">
        <v>43.642857143000001</v>
      </c>
      <c r="AM52" s="168">
        <v>41.612499999999997</v>
      </c>
      <c r="AN52" s="168">
        <v>41.171052631999999</v>
      </c>
      <c r="AO52" s="168">
        <v>44.554347825999997</v>
      </c>
      <c r="AP52" s="168">
        <v>64.537499999999994</v>
      </c>
      <c r="AQ52" s="168">
        <v>82.916666667000001</v>
      </c>
      <c r="AR52" s="168">
        <v>107.41666667</v>
      </c>
      <c r="AS52" s="168">
        <v>97.4375</v>
      </c>
      <c r="AT52" s="168">
        <v>98.476086957000007</v>
      </c>
      <c r="AU52" s="168">
        <v>88.559523810000002</v>
      </c>
      <c r="AV52" s="168">
        <v>58.940476189999998</v>
      </c>
      <c r="AW52" s="168">
        <v>57.421052631999999</v>
      </c>
      <c r="AX52" s="168">
        <v>61.619047619</v>
      </c>
      <c r="AY52" s="168">
        <v>35.962499999999999</v>
      </c>
      <c r="AZ52" s="168">
        <v>26.907894736999999</v>
      </c>
      <c r="BA52" s="168">
        <v>28.72826087</v>
      </c>
      <c r="BB52" s="168">
        <v>31.631578947000001</v>
      </c>
      <c r="BC52" s="168">
        <v>30.965909091</v>
      </c>
      <c r="BD52" s="168">
        <v>32.386363635999999</v>
      </c>
      <c r="BE52" s="168">
        <v>39.75</v>
      </c>
      <c r="BF52" s="258">
        <v>32.203710000000001</v>
      </c>
      <c r="BG52" s="258">
        <v>31.468669999999999</v>
      </c>
      <c r="BH52" s="258">
        <v>28.343170000000001</v>
      </c>
      <c r="BI52" s="258">
        <v>30.734120000000001</v>
      </c>
      <c r="BJ52" s="258">
        <v>37.570329999999998</v>
      </c>
      <c r="BK52" s="258">
        <v>40.263680000000001</v>
      </c>
      <c r="BL52" s="258">
        <v>36.204689999999999</v>
      </c>
      <c r="BM52" s="258">
        <v>34.101260000000003</v>
      </c>
      <c r="BN52" s="258">
        <v>31.235690000000002</v>
      </c>
      <c r="BO52" s="258">
        <v>31.51566</v>
      </c>
      <c r="BP52" s="258">
        <v>34.081859999999999</v>
      </c>
      <c r="BQ52" s="258">
        <v>37.326659999999997</v>
      </c>
      <c r="BR52" s="258">
        <v>38.433160000000001</v>
      </c>
      <c r="BS52" s="258">
        <v>36.238939999999999</v>
      </c>
      <c r="BT52" s="258">
        <v>33.029389999999999</v>
      </c>
      <c r="BU52" s="258">
        <v>33.772640000000003</v>
      </c>
      <c r="BV52" s="258">
        <v>37.708860000000001</v>
      </c>
    </row>
    <row r="53" spans="1:74" ht="11.15" customHeight="1" x14ac:dyDescent="0.25">
      <c r="A53" s="40" t="s">
        <v>1065</v>
      </c>
      <c r="B53" s="418" t="s">
        <v>1076</v>
      </c>
      <c r="C53" s="168">
        <v>31.642857143000001</v>
      </c>
      <c r="D53" s="168">
        <v>30.486842105000001</v>
      </c>
      <c r="E53" s="168">
        <v>30.011904762</v>
      </c>
      <c r="F53" s="168">
        <v>29.897727273000001</v>
      </c>
      <c r="G53" s="168">
        <v>29.25</v>
      </c>
      <c r="H53" s="168">
        <v>29.5625</v>
      </c>
      <c r="I53" s="168">
        <v>30.404761905000001</v>
      </c>
      <c r="J53" s="168">
        <v>31.159090909</v>
      </c>
      <c r="K53" s="168">
        <v>30.362500000000001</v>
      </c>
      <c r="L53" s="168">
        <v>29.358695652000002</v>
      </c>
      <c r="M53" s="168">
        <v>29.680555556000002</v>
      </c>
      <c r="N53" s="168">
        <v>29.369047619</v>
      </c>
      <c r="O53" s="168">
        <v>28.464285713999999</v>
      </c>
      <c r="P53" s="168">
        <v>26.855263158</v>
      </c>
      <c r="Q53" s="168">
        <v>23.386363635999999</v>
      </c>
      <c r="R53" s="168">
        <v>18.727272726999999</v>
      </c>
      <c r="S53" s="168">
        <v>18.45</v>
      </c>
      <c r="T53" s="168">
        <v>18.397727273000001</v>
      </c>
      <c r="U53" s="168">
        <v>22.375</v>
      </c>
      <c r="V53" s="168">
        <v>27.785714286000001</v>
      </c>
      <c r="W53" s="168">
        <v>21.083333332999999</v>
      </c>
      <c r="X53" s="168">
        <v>22.227272726999999</v>
      </c>
      <c r="Y53" s="168">
        <v>27.723684210999998</v>
      </c>
      <c r="Z53" s="168">
        <v>26.227272726999999</v>
      </c>
      <c r="AA53" s="168">
        <v>29.368421052999999</v>
      </c>
      <c r="AB53" s="168">
        <v>28.171052631999999</v>
      </c>
      <c r="AC53" s="168">
        <v>25.652173912999999</v>
      </c>
      <c r="AD53" s="168">
        <v>27.857142856999999</v>
      </c>
      <c r="AE53" s="168">
        <v>29.9</v>
      </c>
      <c r="AF53" s="168">
        <v>38.75</v>
      </c>
      <c r="AG53" s="168">
        <v>39.214285713999999</v>
      </c>
      <c r="AH53" s="168">
        <v>45.75</v>
      </c>
      <c r="AI53" s="168">
        <v>43.309523810000002</v>
      </c>
      <c r="AJ53" s="168">
        <v>53.928571429000002</v>
      </c>
      <c r="AK53" s="168">
        <v>50.987499999999997</v>
      </c>
      <c r="AL53" s="168">
        <v>42.130952381</v>
      </c>
      <c r="AM53" s="168">
        <v>40.262500000000003</v>
      </c>
      <c r="AN53" s="168">
        <v>39.486842105000001</v>
      </c>
      <c r="AO53" s="168">
        <v>43.586956522000001</v>
      </c>
      <c r="AP53" s="168">
        <v>62.287500000000001</v>
      </c>
      <c r="AQ53" s="168">
        <v>75.714285713999999</v>
      </c>
      <c r="AR53" s="168">
        <v>98.107142856999999</v>
      </c>
      <c r="AS53" s="168">
        <v>92.775000000000006</v>
      </c>
      <c r="AT53" s="168">
        <v>94.641304348000006</v>
      </c>
      <c r="AU53" s="168">
        <v>90.726190475999999</v>
      </c>
      <c r="AV53" s="168">
        <v>59.297619048000001</v>
      </c>
      <c r="AW53" s="168">
        <v>57.3</v>
      </c>
      <c r="AX53" s="168">
        <v>59.035714286000001</v>
      </c>
      <c r="AY53" s="168">
        <v>34.075000000000003</v>
      </c>
      <c r="AZ53" s="168">
        <v>27.921052631999999</v>
      </c>
      <c r="BA53" s="168">
        <v>28.934782608999999</v>
      </c>
      <c r="BB53" s="168">
        <v>33.828947368000001</v>
      </c>
      <c r="BC53" s="168">
        <v>31.954545455000002</v>
      </c>
      <c r="BD53" s="168">
        <v>33.386363635999999</v>
      </c>
      <c r="BE53" s="168">
        <v>39.328947368000001</v>
      </c>
      <c r="BF53" s="258">
        <v>30.67933</v>
      </c>
      <c r="BG53" s="258">
        <v>32.305840000000003</v>
      </c>
      <c r="BH53" s="258">
        <v>31.3431</v>
      </c>
      <c r="BI53" s="258">
        <v>31.4297</v>
      </c>
      <c r="BJ53" s="258">
        <v>33.753340000000001</v>
      </c>
      <c r="BK53" s="258">
        <v>35.457990000000002</v>
      </c>
      <c r="BL53" s="258">
        <v>32.354309999999998</v>
      </c>
      <c r="BM53" s="258">
        <v>32.630749999999999</v>
      </c>
      <c r="BN53" s="258">
        <v>32.238419999999998</v>
      </c>
      <c r="BO53" s="258">
        <v>32.1524</v>
      </c>
      <c r="BP53" s="258">
        <v>33.696809999999999</v>
      </c>
      <c r="BQ53" s="258">
        <v>35.712719999999997</v>
      </c>
      <c r="BR53" s="258">
        <v>36.603920000000002</v>
      </c>
      <c r="BS53" s="258">
        <v>35.193739999999998</v>
      </c>
      <c r="BT53" s="258">
        <v>34.332340000000002</v>
      </c>
      <c r="BU53" s="258">
        <v>33.513179999999998</v>
      </c>
      <c r="BV53" s="258">
        <v>34.484659999999998</v>
      </c>
    </row>
    <row r="54" spans="1:74" ht="11.15" customHeight="1" x14ac:dyDescent="0.25">
      <c r="A54" s="82" t="s">
        <v>1066</v>
      </c>
      <c r="B54" s="418" t="s">
        <v>1077</v>
      </c>
      <c r="C54" s="168">
        <v>35.965238094999997</v>
      </c>
      <c r="D54" s="168">
        <v>90.38</v>
      </c>
      <c r="E54" s="168">
        <v>40.880952381</v>
      </c>
      <c r="F54" s="168">
        <v>18.137727272999999</v>
      </c>
      <c r="G54" s="168">
        <v>14.582272726999999</v>
      </c>
      <c r="H54" s="168">
        <v>22.916499999999999</v>
      </c>
      <c r="I54" s="168">
        <v>32.249523809999999</v>
      </c>
      <c r="J54" s="168">
        <v>33.415909091000003</v>
      </c>
      <c r="K54" s="168">
        <v>32.542499999999997</v>
      </c>
      <c r="L54" s="168">
        <v>36.132173913000003</v>
      </c>
      <c r="M54" s="168">
        <v>39.411111110999997</v>
      </c>
      <c r="N54" s="168">
        <v>36.877619048</v>
      </c>
      <c r="O54" s="168">
        <v>25.463809523999998</v>
      </c>
      <c r="P54" s="168">
        <v>19.003157895000001</v>
      </c>
      <c r="Q54" s="168">
        <v>23.857727272999998</v>
      </c>
      <c r="R54" s="168">
        <v>18.335454545000001</v>
      </c>
      <c r="S54" s="168">
        <v>13.253500000000001</v>
      </c>
      <c r="T54" s="168">
        <v>11.871363636</v>
      </c>
      <c r="U54" s="168">
        <v>20.179090908999999</v>
      </c>
      <c r="V54" s="168">
        <v>40.702380951999999</v>
      </c>
      <c r="W54" s="168">
        <v>39.812380951999998</v>
      </c>
      <c r="X54" s="168">
        <v>33.915454545000003</v>
      </c>
      <c r="Y54" s="168">
        <v>27.293157895</v>
      </c>
      <c r="Z54" s="168">
        <v>31.785454545</v>
      </c>
      <c r="AA54" s="168">
        <v>26.026842105</v>
      </c>
      <c r="AB54" s="168">
        <v>49.866315788999998</v>
      </c>
      <c r="AC54" s="168">
        <v>27.795217391000001</v>
      </c>
      <c r="AD54" s="168">
        <v>39.368095238000002</v>
      </c>
      <c r="AE54" s="168">
        <v>36.319499999999998</v>
      </c>
      <c r="AF54" s="168">
        <v>78.83</v>
      </c>
      <c r="AG54" s="168">
        <v>119.33142857</v>
      </c>
      <c r="AH54" s="168">
        <v>74.305000000000007</v>
      </c>
      <c r="AI54" s="168">
        <v>81.195238094999993</v>
      </c>
      <c r="AJ54" s="168">
        <v>67.879047619000005</v>
      </c>
      <c r="AK54" s="168">
        <v>50.607500000000002</v>
      </c>
      <c r="AL54" s="168">
        <v>62.890476190000001</v>
      </c>
      <c r="AM54" s="168">
        <v>43.232500000000002</v>
      </c>
      <c r="AN54" s="168">
        <v>40.961578947</v>
      </c>
      <c r="AO54" s="168">
        <v>35.341739130000001</v>
      </c>
      <c r="AP54" s="168">
        <v>75.004999999999995</v>
      </c>
      <c r="AQ54" s="168">
        <v>62.478571428999999</v>
      </c>
      <c r="AR54" s="168">
        <v>40.696190475999998</v>
      </c>
      <c r="AS54" s="168">
        <v>75.810500000000005</v>
      </c>
      <c r="AT54" s="168">
        <v>113.55869565</v>
      </c>
      <c r="AU54" s="168">
        <v>224.09428571000001</v>
      </c>
      <c r="AV54" s="168">
        <v>75.009523810000005</v>
      </c>
      <c r="AW54" s="168">
        <v>95.880526316000001</v>
      </c>
      <c r="AX54" s="168">
        <v>283.27142857000001</v>
      </c>
      <c r="AY54" s="168">
        <v>132.94999999999999</v>
      </c>
      <c r="AZ54" s="168">
        <v>97.488421052999996</v>
      </c>
      <c r="BA54" s="168">
        <v>87.541304347999997</v>
      </c>
      <c r="BB54" s="168">
        <v>105.29052632</v>
      </c>
      <c r="BC54" s="168">
        <v>20.886818181999999</v>
      </c>
      <c r="BD54" s="168">
        <v>49.663181817999998</v>
      </c>
      <c r="BE54" s="168">
        <v>94.384210526000004</v>
      </c>
      <c r="BF54" s="258">
        <v>131.1285</v>
      </c>
      <c r="BG54" s="258">
        <v>56.289439999999999</v>
      </c>
      <c r="BH54" s="258">
        <v>50.20129</v>
      </c>
      <c r="BI54" s="258">
        <v>54.761580000000002</v>
      </c>
      <c r="BJ54" s="258">
        <v>94.146450000000002</v>
      </c>
      <c r="BK54" s="258">
        <v>104.1399</v>
      </c>
      <c r="BL54" s="258">
        <v>82.956919999999997</v>
      </c>
      <c r="BM54" s="258">
        <v>65.220010000000002</v>
      </c>
      <c r="BN54" s="258">
        <v>54.415300000000002</v>
      </c>
      <c r="BO54" s="258">
        <v>53.341009999999997</v>
      </c>
      <c r="BP54" s="258">
        <v>75.137919999999994</v>
      </c>
      <c r="BQ54" s="258">
        <v>120.7376</v>
      </c>
      <c r="BR54" s="258">
        <v>142.76179999999999</v>
      </c>
      <c r="BS54" s="258">
        <v>62.173999999999999</v>
      </c>
      <c r="BT54" s="258">
        <v>62.864539999999998</v>
      </c>
      <c r="BU54" s="258">
        <v>64.842519999999993</v>
      </c>
      <c r="BV54" s="258">
        <v>63.751989999999999</v>
      </c>
    </row>
    <row r="55" spans="1:74" ht="11.15" customHeight="1" x14ac:dyDescent="0.25">
      <c r="A55" s="85" t="s">
        <v>1067</v>
      </c>
      <c r="B55" s="560" t="s">
        <v>1078</v>
      </c>
      <c r="C55" s="169">
        <v>36.910952381000001</v>
      </c>
      <c r="D55" s="169">
        <v>62.665263158000002</v>
      </c>
      <c r="E55" s="169">
        <v>33.113333333</v>
      </c>
      <c r="F55" s="169">
        <v>20.009545455000001</v>
      </c>
      <c r="G55" s="169">
        <v>11.723636364000001</v>
      </c>
      <c r="H55" s="169">
        <v>23.627500000000001</v>
      </c>
      <c r="I55" s="169">
        <v>45.812857143000002</v>
      </c>
      <c r="J55" s="169">
        <v>43.297272726999999</v>
      </c>
      <c r="K55" s="169">
        <v>36.878999999999998</v>
      </c>
      <c r="L55" s="169">
        <v>40.923913042999999</v>
      </c>
      <c r="M55" s="169">
        <v>39.368333333000002</v>
      </c>
      <c r="N55" s="169">
        <v>28.814285714</v>
      </c>
      <c r="O55" s="169">
        <v>21.753809524000001</v>
      </c>
      <c r="P55" s="169">
        <v>20.582105262999999</v>
      </c>
      <c r="Q55" s="169">
        <v>23.875</v>
      </c>
      <c r="R55" s="169">
        <v>17.184545454999999</v>
      </c>
      <c r="S55" s="169">
        <v>16.318999999999999</v>
      </c>
      <c r="T55" s="169">
        <v>25.284545455</v>
      </c>
      <c r="U55" s="169">
        <v>38.407272726999999</v>
      </c>
      <c r="V55" s="169">
        <v>155.81238095</v>
      </c>
      <c r="W55" s="169">
        <v>48.215238094999997</v>
      </c>
      <c r="X55" s="169">
        <v>45.773636363999998</v>
      </c>
      <c r="Y55" s="169">
        <v>31.735263157999999</v>
      </c>
      <c r="Z55" s="169">
        <v>30.788636363999998</v>
      </c>
      <c r="AA55" s="169">
        <v>29.092105263000001</v>
      </c>
      <c r="AB55" s="169">
        <v>69.842105262999993</v>
      </c>
      <c r="AC55" s="169">
        <v>26.22826087</v>
      </c>
      <c r="AD55" s="169">
        <v>27.761904762</v>
      </c>
      <c r="AE55" s="169">
        <v>26.827500000000001</v>
      </c>
      <c r="AF55" s="169">
        <v>85.125909090999997</v>
      </c>
      <c r="AG55" s="169">
        <v>92.735238095</v>
      </c>
      <c r="AH55" s="169">
        <v>67.405000000000001</v>
      </c>
      <c r="AI55" s="169">
        <v>79.432380952000003</v>
      </c>
      <c r="AJ55" s="169">
        <v>57.714285713999999</v>
      </c>
      <c r="AK55" s="169">
        <v>49.194000000000003</v>
      </c>
      <c r="AL55" s="169">
        <v>53.904761905000001</v>
      </c>
      <c r="AM55" s="169">
        <v>39.200000000000003</v>
      </c>
      <c r="AN55" s="169">
        <v>41.792105263000003</v>
      </c>
      <c r="AO55" s="169">
        <v>36.076086957000001</v>
      </c>
      <c r="AP55" s="169">
        <v>54.552500000000002</v>
      </c>
      <c r="AQ55" s="169">
        <v>55.416666667000001</v>
      </c>
      <c r="AR55" s="169">
        <v>71.521428571000001</v>
      </c>
      <c r="AS55" s="169">
        <v>84.98</v>
      </c>
      <c r="AT55" s="169">
        <v>113.96391303999999</v>
      </c>
      <c r="AU55" s="169">
        <v>185.8</v>
      </c>
      <c r="AV55" s="169">
        <v>63.321428570999998</v>
      </c>
      <c r="AW55" s="169">
        <v>74.605263158</v>
      </c>
      <c r="AX55" s="169">
        <v>252.42047618999999</v>
      </c>
      <c r="AY55" s="169">
        <v>128.33750000000001</v>
      </c>
      <c r="AZ55" s="169">
        <v>64.715789474000005</v>
      </c>
      <c r="BA55" s="169">
        <v>59.52173913</v>
      </c>
      <c r="BB55" s="169">
        <v>50.842105263000001</v>
      </c>
      <c r="BC55" s="169">
        <v>19.155454545000001</v>
      </c>
      <c r="BD55" s="169">
        <v>24.795454544999998</v>
      </c>
      <c r="BE55" s="169">
        <v>96.09</v>
      </c>
      <c r="BF55" s="280">
        <v>137.38239999999999</v>
      </c>
      <c r="BG55" s="280">
        <v>51.482849999999999</v>
      </c>
      <c r="BH55" s="280">
        <v>50.449280000000002</v>
      </c>
      <c r="BI55" s="280">
        <v>54.339300000000001</v>
      </c>
      <c r="BJ55" s="280">
        <v>59.074770000000001</v>
      </c>
      <c r="BK55" s="280">
        <v>64.451250000000002</v>
      </c>
      <c r="BL55" s="280">
        <v>56.86562</v>
      </c>
      <c r="BM55" s="280">
        <v>55.171950000000002</v>
      </c>
      <c r="BN55" s="280">
        <v>48.084859999999999</v>
      </c>
      <c r="BO55" s="280">
        <v>49.599440000000001</v>
      </c>
      <c r="BP55" s="280">
        <v>51.311579999999999</v>
      </c>
      <c r="BQ55" s="280">
        <v>86.766099999999994</v>
      </c>
      <c r="BR55" s="280">
        <v>208.33590000000001</v>
      </c>
      <c r="BS55" s="280">
        <v>54.577829999999999</v>
      </c>
      <c r="BT55" s="280">
        <v>53.732349999999997</v>
      </c>
      <c r="BU55" s="280">
        <v>53.732349999999997</v>
      </c>
      <c r="BV55" s="280">
        <v>54.656950000000002</v>
      </c>
    </row>
    <row r="56" spans="1:74" s="345" customFormat="1" ht="12" customHeight="1" x14ac:dyDescent="0.25">
      <c r="A56" s="344"/>
      <c r="B56" s="620" t="str">
        <f>"Notes: "&amp;"EIA completed modeling and analysis for this report on " &amp;Dates!$D$2&amp;"."</f>
        <v>Notes: EIA completed modeling and analysis for this report on Tuesday Augutst 3, 2023.</v>
      </c>
      <c r="C56" s="621"/>
      <c r="D56" s="621"/>
      <c r="E56" s="621"/>
      <c r="F56" s="621"/>
      <c r="G56" s="621"/>
      <c r="H56" s="621"/>
      <c r="I56" s="621"/>
      <c r="J56" s="621"/>
      <c r="K56" s="621"/>
      <c r="L56" s="621"/>
      <c r="M56" s="621"/>
      <c r="N56" s="621"/>
      <c r="O56" s="621"/>
      <c r="P56" s="621"/>
      <c r="Q56" s="621"/>
      <c r="AY56" s="382"/>
      <c r="AZ56" s="382"/>
      <c r="BA56" s="382"/>
      <c r="BB56" s="382"/>
      <c r="BC56" s="382"/>
      <c r="BD56" s="382"/>
      <c r="BE56" s="382"/>
      <c r="BF56" s="382"/>
      <c r="BG56" s="382"/>
      <c r="BH56" s="382"/>
      <c r="BI56" s="382"/>
      <c r="BJ56" s="382"/>
    </row>
    <row r="57" spans="1:74" s="345" customFormat="1" ht="12" customHeight="1" x14ac:dyDescent="0.25">
      <c r="A57" s="344"/>
      <c r="B57" s="622" t="s">
        <v>338</v>
      </c>
      <c r="C57" s="621"/>
      <c r="D57" s="621"/>
      <c r="E57" s="621"/>
      <c r="F57" s="621"/>
      <c r="G57" s="621"/>
      <c r="H57" s="621"/>
      <c r="I57" s="621"/>
      <c r="J57" s="621"/>
      <c r="K57" s="621"/>
      <c r="L57" s="621"/>
      <c r="M57" s="621"/>
      <c r="N57" s="621"/>
      <c r="O57" s="621"/>
      <c r="P57" s="621"/>
      <c r="Q57" s="621"/>
      <c r="AY57" s="382"/>
      <c r="AZ57" s="382"/>
      <c r="BA57" s="382"/>
      <c r="BB57" s="382"/>
      <c r="BC57" s="382"/>
      <c r="BD57" s="506"/>
      <c r="BE57" s="506"/>
      <c r="BF57" s="506"/>
      <c r="BG57" s="382"/>
      <c r="BH57" s="382"/>
      <c r="BI57" s="382"/>
      <c r="BJ57" s="382"/>
    </row>
    <row r="58" spans="1:74" s="345" customFormat="1" ht="12" customHeight="1" x14ac:dyDescent="0.25">
      <c r="A58" s="346"/>
      <c r="B58" s="645" t="s">
        <v>1409</v>
      </c>
      <c r="C58" s="630"/>
      <c r="D58" s="630"/>
      <c r="E58" s="630"/>
      <c r="F58" s="630"/>
      <c r="G58" s="630"/>
      <c r="H58" s="630"/>
      <c r="I58" s="630"/>
      <c r="J58" s="630"/>
      <c r="K58" s="630"/>
      <c r="L58" s="630"/>
      <c r="M58" s="630"/>
      <c r="N58" s="630"/>
      <c r="O58" s="630"/>
      <c r="P58" s="630"/>
      <c r="Q58" s="630"/>
      <c r="AY58" s="382"/>
      <c r="AZ58" s="382"/>
      <c r="BA58" s="382"/>
      <c r="BB58" s="382"/>
      <c r="BC58" s="382"/>
      <c r="BD58" s="506"/>
      <c r="BE58" s="506"/>
      <c r="BF58" s="506"/>
      <c r="BG58" s="382"/>
      <c r="BH58" s="382"/>
      <c r="BI58" s="382"/>
      <c r="BJ58" s="382"/>
    </row>
    <row r="59" spans="1:74" s="345" customFormat="1" ht="12" customHeight="1" x14ac:dyDescent="0.25">
      <c r="A59" s="346"/>
      <c r="B59" s="645" t="s">
        <v>1410</v>
      </c>
      <c r="C59" s="630"/>
      <c r="D59" s="630"/>
      <c r="E59" s="630"/>
      <c r="F59" s="630"/>
      <c r="G59" s="630"/>
      <c r="H59" s="630"/>
      <c r="I59" s="630"/>
      <c r="J59" s="630"/>
      <c r="K59" s="630"/>
      <c r="L59" s="630"/>
      <c r="M59" s="630"/>
      <c r="N59" s="630"/>
      <c r="O59" s="630"/>
      <c r="P59" s="630"/>
      <c r="Q59" s="630"/>
      <c r="AY59" s="382"/>
      <c r="AZ59" s="382"/>
      <c r="BA59" s="382"/>
      <c r="BB59" s="382"/>
      <c r="BC59" s="382"/>
      <c r="BD59" s="506"/>
      <c r="BE59" s="506"/>
      <c r="BF59" s="506"/>
      <c r="BG59" s="382"/>
      <c r="BH59" s="382"/>
      <c r="BI59" s="382"/>
      <c r="BJ59" s="382"/>
    </row>
    <row r="60" spans="1:74" s="345" customFormat="1" ht="12" customHeight="1" x14ac:dyDescent="0.25">
      <c r="A60" s="346"/>
      <c r="B60" s="679" t="s">
        <v>1411</v>
      </c>
      <c r="C60" s="621"/>
      <c r="D60" s="621"/>
      <c r="E60" s="621"/>
      <c r="F60" s="621"/>
      <c r="G60" s="621"/>
      <c r="H60" s="621"/>
      <c r="I60" s="621"/>
      <c r="J60" s="621"/>
      <c r="K60" s="621"/>
      <c r="L60" s="621"/>
      <c r="M60" s="621"/>
      <c r="N60" s="621"/>
      <c r="O60" s="621"/>
      <c r="P60" s="621"/>
      <c r="Q60" s="621"/>
      <c r="AY60" s="382"/>
      <c r="AZ60" s="382"/>
      <c r="BA60" s="382"/>
      <c r="BB60" s="382"/>
      <c r="BC60" s="382"/>
      <c r="BD60" s="506"/>
      <c r="BE60" s="506"/>
      <c r="BF60" s="506"/>
      <c r="BG60" s="382"/>
      <c r="BH60" s="382"/>
      <c r="BI60" s="382"/>
      <c r="BJ60" s="382"/>
    </row>
    <row r="61" spans="1:74" s="216" customFormat="1" ht="12" customHeight="1" x14ac:dyDescent="0.25">
      <c r="A61" s="80"/>
      <c r="B61" s="670" t="s">
        <v>1412</v>
      </c>
      <c r="C61" s="614"/>
      <c r="D61" s="614"/>
      <c r="E61" s="614"/>
      <c r="F61" s="614"/>
      <c r="G61" s="614"/>
      <c r="H61" s="614"/>
      <c r="I61" s="614"/>
      <c r="J61" s="614"/>
      <c r="K61" s="614"/>
      <c r="L61" s="614"/>
      <c r="M61" s="614"/>
      <c r="N61" s="614"/>
      <c r="O61" s="614"/>
      <c r="P61" s="614"/>
      <c r="Q61" s="608"/>
      <c r="AY61" s="381"/>
      <c r="AZ61" s="381"/>
      <c r="BA61" s="381"/>
      <c r="BB61" s="381"/>
      <c r="BC61" s="381"/>
      <c r="BD61" s="505"/>
      <c r="BE61" s="505"/>
      <c r="BF61" s="505"/>
      <c r="BG61" s="381"/>
      <c r="BH61" s="381"/>
      <c r="BI61" s="381"/>
      <c r="BJ61" s="381"/>
    </row>
    <row r="62" spans="1:74" s="345" customFormat="1" ht="12" customHeight="1" x14ac:dyDescent="0.25">
      <c r="A62" s="346"/>
      <c r="B62" s="678" t="s">
        <v>1413</v>
      </c>
      <c r="C62" s="678"/>
      <c r="D62" s="678"/>
      <c r="E62" s="678"/>
      <c r="F62" s="678"/>
      <c r="G62" s="678"/>
      <c r="H62" s="678"/>
      <c r="I62" s="678"/>
      <c r="J62" s="678"/>
      <c r="K62" s="678"/>
      <c r="L62" s="678"/>
      <c r="M62" s="678"/>
      <c r="N62" s="678"/>
      <c r="O62" s="678"/>
      <c r="P62" s="678"/>
      <c r="Q62" s="678"/>
      <c r="AY62" s="382"/>
      <c r="AZ62" s="382"/>
      <c r="BA62" s="382"/>
      <c r="BB62" s="382"/>
      <c r="BC62" s="382"/>
      <c r="BD62" s="506"/>
      <c r="BE62" s="506"/>
      <c r="BF62" s="506"/>
      <c r="BG62" s="382"/>
      <c r="BH62" s="382"/>
      <c r="BI62" s="382"/>
      <c r="BJ62" s="382"/>
    </row>
    <row r="63" spans="1:74" s="345" customFormat="1" ht="12" customHeight="1" x14ac:dyDescent="0.25">
      <c r="A63" s="346"/>
      <c r="B63" s="670" t="s">
        <v>1414</v>
      </c>
      <c r="C63" s="614"/>
      <c r="D63" s="614"/>
      <c r="E63" s="614"/>
      <c r="F63" s="614"/>
      <c r="G63" s="614"/>
      <c r="H63" s="614"/>
      <c r="I63" s="614"/>
      <c r="J63" s="614"/>
      <c r="K63" s="614"/>
      <c r="L63" s="614"/>
      <c r="M63" s="614"/>
      <c r="N63" s="614"/>
      <c r="O63" s="614"/>
      <c r="P63" s="614"/>
      <c r="Q63" s="608"/>
      <c r="AY63" s="382"/>
      <c r="AZ63" s="382"/>
      <c r="BA63" s="382"/>
      <c r="BB63" s="382"/>
      <c r="BC63" s="382"/>
      <c r="BD63" s="506"/>
      <c r="BE63" s="506"/>
      <c r="BF63" s="506"/>
      <c r="BG63" s="382"/>
      <c r="BH63" s="382"/>
      <c r="BI63" s="382"/>
      <c r="BJ63" s="382"/>
    </row>
    <row r="64" spans="1:74" s="345" customFormat="1" ht="12" customHeight="1" x14ac:dyDescent="0.25">
      <c r="A64" s="346"/>
      <c r="B64" s="670" t="s">
        <v>1415</v>
      </c>
      <c r="C64" s="608"/>
      <c r="D64" s="608"/>
      <c r="E64" s="608"/>
      <c r="F64" s="608"/>
      <c r="G64" s="608"/>
      <c r="H64" s="608"/>
      <c r="I64" s="608"/>
      <c r="J64" s="608"/>
      <c r="K64" s="608"/>
      <c r="L64" s="608"/>
      <c r="M64" s="608"/>
      <c r="N64" s="608"/>
      <c r="O64" s="608"/>
      <c r="P64" s="608"/>
      <c r="Q64" s="608"/>
      <c r="AY64" s="382"/>
      <c r="AZ64" s="382"/>
      <c r="BA64" s="382"/>
      <c r="BB64" s="382"/>
      <c r="BC64" s="382"/>
      <c r="BD64" s="506"/>
      <c r="BE64" s="506"/>
      <c r="BF64" s="506"/>
      <c r="BG64" s="382"/>
      <c r="BH64" s="382"/>
      <c r="BI64" s="382"/>
      <c r="BJ64" s="382"/>
    </row>
    <row r="65" spans="1:74" s="345" customFormat="1" ht="12" customHeight="1" x14ac:dyDescent="0.25">
      <c r="A65" s="344"/>
      <c r="B65" s="615" t="s">
        <v>1246</v>
      </c>
      <c r="C65" s="671"/>
      <c r="D65" s="671"/>
      <c r="E65" s="671"/>
      <c r="F65" s="671"/>
      <c r="G65" s="671"/>
      <c r="H65" s="671"/>
      <c r="I65" s="671"/>
      <c r="J65" s="671"/>
      <c r="K65" s="671"/>
      <c r="L65" s="671"/>
      <c r="M65" s="671"/>
      <c r="N65" s="671"/>
      <c r="O65" s="671"/>
      <c r="P65" s="671"/>
      <c r="Q65" s="650"/>
      <c r="AY65" s="382"/>
      <c r="AZ65" s="382"/>
      <c r="BA65" s="382"/>
      <c r="BB65" s="382"/>
      <c r="BC65" s="382"/>
      <c r="BD65" s="506"/>
      <c r="BE65" s="506"/>
      <c r="BF65" s="506"/>
      <c r="BG65" s="382"/>
      <c r="BH65" s="382"/>
      <c r="BI65" s="382"/>
      <c r="BJ65" s="382"/>
    </row>
    <row r="66" spans="1:74" s="345" customFormat="1" ht="22.4" customHeight="1" x14ac:dyDescent="0.25">
      <c r="A66" s="344"/>
      <c r="B66" s="649" t="s">
        <v>1247</v>
      </c>
      <c r="C66" s="671"/>
      <c r="D66" s="671"/>
      <c r="E66" s="671"/>
      <c r="F66" s="671"/>
      <c r="G66" s="671"/>
      <c r="H66" s="671"/>
      <c r="I66" s="671"/>
      <c r="J66" s="671"/>
      <c r="K66" s="671"/>
      <c r="L66" s="671"/>
      <c r="M66" s="671"/>
      <c r="N66" s="671"/>
      <c r="O66" s="671"/>
      <c r="P66" s="671"/>
      <c r="Q66" s="650"/>
      <c r="AY66" s="382"/>
      <c r="AZ66" s="382"/>
      <c r="BA66" s="382"/>
      <c r="BB66" s="382"/>
      <c r="BC66" s="382"/>
      <c r="BD66" s="506"/>
      <c r="BE66" s="506"/>
      <c r="BF66" s="506"/>
      <c r="BG66" s="382"/>
      <c r="BH66" s="382"/>
      <c r="BI66" s="382"/>
      <c r="BJ66" s="382"/>
    </row>
    <row r="67" spans="1:74" s="345" customFormat="1" ht="12" customHeight="1" x14ac:dyDescent="0.25">
      <c r="A67" s="344"/>
      <c r="B67" s="649" t="s">
        <v>1248</v>
      </c>
      <c r="C67" s="671"/>
      <c r="D67" s="671"/>
      <c r="E67" s="671"/>
      <c r="F67" s="671"/>
      <c r="G67" s="671"/>
      <c r="H67" s="671"/>
      <c r="I67" s="671"/>
      <c r="J67" s="671"/>
      <c r="K67" s="671"/>
      <c r="L67" s="671"/>
      <c r="M67" s="671"/>
      <c r="N67" s="671"/>
      <c r="O67" s="671"/>
      <c r="P67" s="671"/>
      <c r="Q67" s="650"/>
      <c r="AY67" s="382"/>
      <c r="AZ67" s="382"/>
      <c r="BA67" s="382"/>
      <c r="BB67" s="382"/>
      <c r="BC67" s="382"/>
      <c r="BD67" s="506"/>
      <c r="BE67" s="506"/>
      <c r="BF67" s="506"/>
      <c r="BG67" s="382"/>
      <c r="BH67" s="382"/>
      <c r="BI67" s="382"/>
      <c r="BJ67" s="382"/>
    </row>
    <row r="68" spans="1:74" s="347" customFormat="1" ht="12" customHeight="1" x14ac:dyDescent="0.25">
      <c r="A68" s="322"/>
      <c r="B68" s="649" t="s">
        <v>1249</v>
      </c>
      <c r="C68" s="671"/>
      <c r="D68" s="671"/>
      <c r="E68" s="671"/>
      <c r="F68" s="671"/>
      <c r="G68" s="671"/>
      <c r="H68" s="671"/>
      <c r="I68" s="671"/>
      <c r="J68" s="671"/>
      <c r="K68" s="671"/>
      <c r="L68" s="671"/>
      <c r="M68" s="671"/>
      <c r="N68" s="671"/>
      <c r="O68" s="671"/>
      <c r="P68" s="671"/>
      <c r="Q68" s="650"/>
      <c r="AY68" s="378"/>
      <c r="AZ68" s="378"/>
      <c r="BA68" s="378"/>
      <c r="BB68" s="378"/>
      <c r="BC68" s="378"/>
      <c r="BD68" s="507"/>
      <c r="BE68" s="507"/>
      <c r="BF68" s="507"/>
      <c r="BG68" s="378"/>
      <c r="BH68" s="378"/>
      <c r="BI68" s="378"/>
      <c r="BJ68" s="378"/>
    </row>
    <row r="69" spans="1:74" ht="12.65" customHeight="1" x14ac:dyDescent="0.25">
      <c r="A69" s="80"/>
      <c r="B69" s="649" t="s">
        <v>1416</v>
      </c>
      <c r="C69" s="650"/>
      <c r="D69" s="650"/>
      <c r="E69" s="650"/>
      <c r="F69" s="650"/>
      <c r="G69" s="650"/>
      <c r="H69" s="650"/>
      <c r="I69" s="650"/>
      <c r="J69" s="650"/>
      <c r="K69" s="650"/>
      <c r="L69" s="650"/>
      <c r="M69" s="650"/>
      <c r="N69" s="650"/>
      <c r="O69" s="650"/>
      <c r="P69" s="650"/>
      <c r="Q69" s="608"/>
      <c r="BK69" s="276"/>
      <c r="BL69" s="276"/>
      <c r="BM69" s="276"/>
      <c r="BN69" s="276"/>
      <c r="BO69" s="276"/>
      <c r="BP69" s="276"/>
      <c r="BQ69" s="276"/>
      <c r="BR69" s="276"/>
      <c r="BS69" s="276"/>
      <c r="BT69" s="276"/>
      <c r="BU69" s="276"/>
      <c r="BV69" s="276"/>
    </row>
    <row r="70" spans="1:74" ht="12.65" customHeight="1" x14ac:dyDescent="0.25">
      <c r="A70" s="80"/>
      <c r="B70" s="638" t="s">
        <v>1282</v>
      </c>
      <c r="C70" s="608"/>
      <c r="D70" s="608"/>
      <c r="E70" s="608"/>
      <c r="F70" s="608"/>
      <c r="G70" s="608"/>
      <c r="H70" s="608"/>
      <c r="I70" s="608"/>
      <c r="J70" s="608"/>
      <c r="K70" s="608"/>
      <c r="L70" s="608"/>
      <c r="M70" s="608"/>
      <c r="N70" s="608"/>
      <c r="O70" s="608"/>
      <c r="P70" s="608"/>
      <c r="Q70" s="608"/>
      <c r="BK70" s="276"/>
      <c r="BL70" s="276"/>
      <c r="BM70" s="276"/>
      <c r="BN70" s="276"/>
      <c r="BO70" s="276"/>
      <c r="BP70" s="276"/>
      <c r="BQ70" s="276"/>
      <c r="BR70" s="276"/>
      <c r="BS70" s="276"/>
      <c r="BT70" s="276"/>
      <c r="BU70" s="276"/>
      <c r="BV70" s="276"/>
    </row>
    <row r="71" spans="1:74" x14ac:dyDescent="0.25">
      <c r="BK71" s="276"/>
      <c r="BL71" s="276"/>
      <c r="BM71" s="276"/>
      <c r="BN71" s="276"/>
      <c r="BO71" s="276"/>
      <c r="BP71" s="276"/>
      <c r="BQ71" s="276"/>
      <c r="BR71" s="276"/>
      <c r="BS71" s="276"/>
      <c r="BT71" s="276"/>
      <c r="BU71" s="276"/>
      <c r="BV71" s="276"/>
    </row>
    <row r="72" spans="1:74" x14ac:dyDescent="0.25">
      <c r="BK72" s="276"/>
      <c r="BL72" s="276"/>
      <c r="BM72" s="276"/>
      <c r="BN72" s="276"/>
      <c r="BO72" s="276"/>
      <c r="BP72" s="276"/>
      <c r="BQ72" s="276"/>
      <c r="BR72" s="276"/>
      <c r="BS72" s="276"/>
      <c r="BT72" s="276"/>
      <c r="BU72" s="276"/>
      <c r="BV72" s="276"/>
    </row>
    <row r="73" spans="1:74" x14ac:dyDescent="0.25">
      <c r="BK73" s="276"/>
      <c r="BL73" s="276"/>
      <c r="BM73" s="276"/>
      <c r="BN73" s="276"/>
      <c r="BO73" s="276"/>
      <c r="BP73" s="276"/>
      <c r="BQ73" s="276"/>
      <c r="BR73" s="276"/>
      <c r="BS73" s="276"/>
      <c r="BT73" s="276"/>
      <c r="BU73" s="276"/>
      <c r="BV73" s="276"/>
    </row>
    <row r="74" spans="1:74" x14ac:dyDescent="0.25">
      <c r="BK74" s="276"/>
      <c r="BL74" s="276"/>
      <c r="BM74" s="276"/>
      <c r="BN74" s="276"/>
      <c r="BO74" s="276"/>
      <c r="BP74" s="276"/>
      <c r="BQ74" s="276"/>
      <c r="BR74" s="276"/>
      <c r="BS74" s="276"/>
      <c r="BT74" s="276"/>
      <c r="BU74" s="276"/>
      <c r="BV74" s="276"/>
    </row>
    <row r="75" spans="1:74" x14ac:dyDescent="0.25">
      <c r="BK75" s="276"/>
      <c r="BL75" s="276"/>
      <c r="BM75" s="276"/>
      <c r="BN75" s="276"/>
      <c r="BO75" s="276"/>
      <c r="BP75" s="276"/>
      <c r="BQ75" s="276"/>
      <c r="BR75" s="276"/>
      <c r="BS75" s="276"/>
      <c r="BT75" s="276"/>
      <c r="BU75" s="276"/>
      <c r="BV75" s="276"/>
    </row>
    <row r="76" spans="1:74" x14ac:dyDescent="0.25">
      <c r="BK76" s="276"/>
      <c r="BL76" s="276"/>
      <c r="BM76" s="276"/>
      <c r="BN76" s="276"/>
      <c r="BO76" s="276"/>
      <c r="BP76" s="276"/>
      <c r="BQ76" s="276"/>
      <c r="BR76" s="276"/>
      <c r="BS76" s="276"/>
      <c r="BT76" s="276"/>
      <c r="BU76" s="276"/>
      <c r="BV76" s="276"/>
    </row>
    <row r="77" spans="1:74" x14ac:dyDescent="0.25">
      <c r="BK77" s="276"/>
      <c r="BL77" s="276"/>
      <c r="BM77" s="276"/>
      <c r="BN77" s="276"/>
      <c r="BO77" s="276"/>
      <c r="BP77" s="276"/>
      <c r="BQ77" s="276"/>
      <c r="BR77" s="276"/>
      <c r="BS77" s="276"/>
      <c r="BT77" s="276"/>
      <c r="BU77" s="276"/>
      <c r="BV77" s="276"/>
    </row>
    <row r="78" spans="1:74" x14ac:dyDescent="0.25">
      <c r="BK78" s="276"/>
      <c r="BL78" s="276"/>
      <c r="BM78" s="276"/>
      <c r="BN78" s="276"/>
      <c r="BO78" s="276"/>
      <c r="BP78" s="276"/>
      <c r="BQ78" s="276"/>
      <c r="BR78" s="276"/>
      <c r="BS78" s="276"/>
      <c r="BT78" s="276"/>
      <c r="BU78" s="276"/>
      <c r="BV78" s="276"/>
    </row>
    <row r="79" spans="1:74" x14ac:dyDescent="0.25">
      <c r="BK79" s="276"/>
      <c r="BL79" s="276"/>
      <c r="BM79" s="276"/>
      <c r="BN79" s="276"/>
      <c r="BO79" s="276"/>
      <c r="BP79" s="276"/>
      <c r="BQ79" s="276"/>
      <c r="BR79" s="276"/>
      <c r="BS79" s="276"/>
      <c r="BT79" s="276"/>
      <c r="BU79" s="276"/>
      <c r="BV79" s="276"/>
    </row>
    <row r="80" spans="1:74" x14ac:dyDescent="0.25">
      <c r="BK80" s="276"/>
      <c r="BL80" s="276"/>
      <c r="BM80" s="276"/>
      <c r="BN80" s="276"/>
      <c r="BO80" s="276"/>
      <c r="BP80" s="276"/>
      <c r="BQ80" s="276"/>
      <c r="BR80" s="276"/>
      <c r="BS80" s="276"/>
      <c r="BT80" s="276"/>
      <c r="BU80" s="276"/>
      <c r="BV80" s="276"/>
    </row>
    <row r="81" spans="63:74" x14ac:dyDescent="0.25">
      <c r="BK81" s="276"/>
      <c r="BL81" s="276"/>
      <c r="BM81" s="276"/>
      <c r="BN81" s="276"/>
      <c r="BO81" s="276"/>
      <c r="BP81" s="276"/>
      <c r="BQ81" s="276"/>
      <c r="BR81" s="276"/>
      <c r="BS81" s="276"/>
      <c r="BT81" s="276"/>
      <c r="BU81" s="276"/>
      <c r="BV81" s="276"/>
    </row>
    <row r="82" spans="63:74" x14ac:dyDescent="0.25">
      <c r="BK82" s="276"/>
      <c r="BL82" s="276"/>
      <c r="BM82" s="276"/>
      <c r="BN82" s="276"/>
      <c r="BO82" s="276"/>
      <c r="BP82" s="276"/>
      <c r="BQ82" s="276"/>
      <c r="BR82" s="276"/>
      <c r="BS82" s="276"/>
      <c r="BT82" s="276"/>
      <c r="BU82" s="276"/>
      <c r="BV82" s="276"/>
    </row>
    <row r="83" spans="63:74" x14ac:dyDescent="0.25">
      <c r="BK83" s="276"/>
      <c r="BL83" s="276"/>
      <c r="BM83" s="276"/>
      <c r="BN83" s="276"/>
      <c r="BO83" s="276"/>
      <c r="BP83" s="276"/>
      <c r="BQ83" s="276"/>
      <c r="BR83" s="276"/>
      <c r="BS83" s="276"/>
      <c r="BT83" s="276"/>
      <c r="BU83" s="276"/>
      <c r="BV83" s="276"/>
    </row>
    <row r="84" spans="63:74" x14ac:dyDescent="0.25">
      <c r="BK84" s="276"/>
      <c r="BL84" s="276"/>
      <c r="BM84" s="276"/>
      <c r="BN84" s="276"/>
      <c r="BO84" s="276"/>
      <c r="BP84" s="276"/>
      <c r="BQ84" s="276"/>
      <c r="BR84" s="276"/>
      <c r="BS84" s="276"/>
      <c r="BT84" s="276"/>
      <c r="BU84" s="276"/>
      <c r="BV84" s="276"/>
    </row>
    <row r="85" spans="63:74" x14ac:dyDescent="0.25">
      <c r="BK85" s="276"/>
      <c r="BL85" s="276"/>
      <c r="BM85" s="276"/>
      <c r="BN85" s="276"/>
      <c r="BO85" s="276"/>
      <c r="BP85" s="276"/>
      <c r="BQ85" s="276"/>
      <c r="BR85" s="276"/>
      <c r="BS85" s="276"/>
      <c r="BT85" s="276"/>
      <c r="BU85" s="276"/>
      <c r="BV85" s="276"/>
    </row>
    <row r="86" spans="63:74" x14ac:dyDescent="0.25">
      <c r="BK86" s="276"/>
      <c r="BL86" s="276"/>
      <c r="BM86" s="276"/>
      <c r="BN86" s="276"/>
      <c r="BO86" s="276"/>
      <c r="BP86" s="276"/>
      <c r="BQ86" s="276"/>
      <c r="BR86" s="276"/>
      <c r="BS86" s="276"/>
      <c r="BT86" s="276"/>
      <c r="BU86" s="276"/>
      <c r="BV86" s="276"/>
    </row>
    <row r="87" spans="63:74" x14ac:dyDescent="0.25">
      <c r="BK87" s="276"/>
      <c r="BL87" s="276"/>
      <c r="BM87" s="276"/>
      <c r="BN87" s="276"/>
      <c r="BO87" s="276"/>
      <c r="BP87" s="276"/>
      <c r="BQ87" s="276"/>
      <c r="BR87" s="276"/>
      <c r="BS87" s="276"/>
      <c r="BT87" s="276"/>
      <c r="BU87" s="276"/>
      <c r="BV87" s="276"/>
    </row>
    <row r="88" spans="63:74" x14ac:dyDescent="0.25">
      <c r="BK88" s="276"/>
      <c r="BL88" s="276"/>
      <c r="BM88" s="276"/>
      <c r="BN88" s="276"/>
      <c r="BO88" s="276"/>
      <c r="BP88" s="276"/>
      <c r="BQ88" s="276"/>
      <c r="BR88" s="276"/>
      <c r="BS88" s="276"/>
      <c r="BT88" s="276"/>
      <c r="BU88" s="276"/>
      <c r="BV88" s="276"/>
    </row>
    <row r="89" spans="63:74" x14ac:dyDescent="0.25">
      <c r="BK89" s="276"/>
      <c r="BL89" s="276"/>
      <c r="BM89" s="276"/>
      <c r="BN89" s="276"/>
      <c r="BO89" s="276"/>
      <c r="BP89" s="276"/>
      <c r="BQ89" s="276"/>
      <c r="BR89" s="276"/>
      <c r="BS89" s="276"/>
      <c r="BT89" s="276"/>
      <c r="BU89" s="276"/>
      <c r="BV89" s="276"/>
    </row>
    <row r="90" spans="63:74" x14ac:dyDescent="0.25">
      <c r="BK90" s="276"/>
      <c r="BL90" s="276"/>
      <c r="BM90" s="276"/>
      <c r="BN90" s="276"/>
      <c r="BO90" s="276"/>
      <c r="BP90" s="276"/>
      <c r="BQ90" s="276"/>
      <c r="BR90" s="276"/>
      <c r="BS90" s="276"/>
      <c r="BT90" s="276"/>
      <c r="BU90" s="276"/>
      <c r="BV90" s="276"/>
    </row>
    <row r="91" spans="63:74" x14ac:dyDescent="0.25">
      <c r="BK91" s="276"/>
      <c r="BL91" s="276"/>
      <c r="BM91" s="276"/>
      <c r="BN91" s="276"/>
      <c r="BO91" s="276"/>
      <c r="BP91" s="276"/>
      <c r="BQ91" s="276"/>
      <c r="BR91" s="276"/>
      <c r="BS91" s="276"/>
      <c r="BT91" s="276"/>
      <c r="BU91" s="276"/>
      <c r="BV91" s="276"/>
    </row>
    <row r="92" spans="63:74" x14ac:dyDescent="0.25">
      <c r="BK92" s="276"/>
      <c r="BL92" s="276"/>
      <c r="BM92" s="276"/>
      <c r="BN92" s="276"/>
      <c r="BO92" s="276"/>
      <c r="BP92" s="276"/>
      <c r="BQ92" s="276"/>
      <c r="BR92" s="276"/>
      <c r="BS92" s="276"/>
      <c r="BT92" s="276"/>
      <c r="BU92" s="276"/>
      <c r="BV92" s="276"/>
    </row>
    <row r="93" spans="63:74" x14ac:dyDescent="0.25">
      <c r="BK93" s="276"/>
      <c r="BL93" s="276"/>
      <c r="BM93" s="276"/>
      <c r="BN93" s="276"/>
      <c r="BO93" s="276"/>
      <c r="BP93" s="276"/>
      <c r="BQ93" s="276"/>
      <c r="BR93" s="276"/>
      <c r="BS93" s="276"/>
      <c r="BT93" s="276"/>
      <c r="BU93" s="276"/>
      <c r="BV93" s="276"/>
    </row>
    <row r="94" spans="63:74" x14ac:dyDescent="0.25">
      <c r="BK94" s="276"/>
      <c r="BL94" s="276"/>
      <c r="BM94" s="276"/>
      <c r="BN94" s="276"/>
      <c r="BO94" s="276"/>
      <c r="BP94" s="276"/>
      <c r="BQ94" s="276"/>
      <c r="BR94" s="276"/>
      <c r="BS94" s="276"/>
      <c r="BT94" s="276"/>
      <c r="BU94" s="276"/>
      <c r="BV94" s="276"/>
    </row>
    <row r="95" spans="63:74" x14ac:dyDescent="0.25">
      <c r="BK95" s="276"/>
      <c r="BL95" s="276"/>
      <c r="BM95" s="276"/>
      <c r="BN95" s="276"/>
      <c r="BO95" s="276"/>
      <c r="BP95" s="276"/>
      <c r="BQ95" s="276"/>
      <c r="BR95" s="276"/>
      <c r="BS95" s="276"/>
      <c r="BT95" s="276"/>
      <c r="BU95" s="276"/>
      <c r="BV95" s="276"/>
    </row>
    <row r="96" spans="63:74" x14ac:dyDescent="0.25">
      <c r="BK96" s="276"/>
      <c r="BL96" s="276"/>
      <c r="BM96" s="276"/>
      <c r="BN96" s="276"/>
      <c r="BO96" s="276"/>
      <c r="BP96" s="276"/>
      <c r="BQ96" s="276"/>
      <c r="BR96" s="276"/>
      <c r="BS96" s="276"/>
      <c r="BT96" s="276"/>
      <c r="BU96" s="276"/>
      <c r="BV96" s="276"/>
    </row>
    <row r="97" spans="63:74" x14ac:dyDescent="0.25">
      <c r="BK97" s="276"/>
      <c r="BL97" s="276"/>
      <c r="BM97" s="276"/>
      <c r="BN97" s="276"/>
      <c r="BO97" s="276"/>
      <c r="BP97" s="276"/>
      <c r="BQ97" s="276"/>
      <c r="BR97" s="276"/>
      <c r="BS97" s="276"/>
      <c r="BT97" s="276"/>
      <c r="BU97" s="276"/>
      <c r="BV97" s="276"/>
    </row>
    <row r="98" spans="63:74" x14ac:dyDescent="0.25">
      <c r="BK98" s="276"/>
      <c r="BL98" s="276"/>
      <c r="BM98" s="276"/>
      <c r="BN98" s="276"/>
      <c r="BO98" s="276"/>
      <c r="BP98" s="276"/>
      <c r="BQ98" s="276"/>
      <c r="BR98" s="276"/>
      <c r="BS98" s="276"/>
      <c r="BT98" s="276"/>
      <c r="BU98" s="276"/>
      <c r="BV98" s="276"/>
    </row>
    <row r="99" spans="63:74" x14ac:dyDescent="0.25">
      <c r="BK99" s="276"/>
      <c r="BL99" s="276"/>
      <c r="BM99" s="276"/>
      <c r="BN99" s="276"/>
      <c r="BO99" s="276"/>
      <c r="BP99" s="276"/>
      <c r="BQ99" s="276"/>
      <c r="BR99" s="276"/>
      <c r="BS99" s="276"/>
      <c r="BT99" s="276"/>
      <c r="BU99" s="276"/>
      <c r="BV99" s="276"/>
    </row>
    <row r="100" spans="63:74" x14ac:dyDescent="0.25">
      <c r="BK100" s="276"/>
      <c r="BL100" s="276"/>
      <c r="BM100" s="276"/>
      <c r="BN100" s="276"/>
      <c r="BO100" s="276"/>
      <c r="BP100" s="276"/>
      <c r="BQ100" s="276"/>
      <c r="BR100" s="276"/>
      <c r="BS100" s="276"/>
      <c r="BT100" s="276"/>
      <c r="BU100" s="276"/>
      <c r="BV100" s="276"/>
    </row>
    <row r="101" spans="63:74" x14ac:dyDescent="0.25">
      <c r="BK101" s="276"/>
      <c r="BL101" s="276"/>
      <c r="BM101" s="276"/>
      <c r="BN101" s="276"/>
      <c r="BO101" s="276"/>
      <c r="BP101" s="276"/>
      <c r="BQ101" s="276"/>
      <c r="BR101" s="276"/>
      <c r="BS101" s="276"/>
      <c r="BT101" s="276"/>
      <c r="BU101" s="276"/>
      <c r="BV101" s="276"/>
    </row>
    <row r="102" spans="63:74" x14ac:dyDescent="0.25">
      <c r="BK102" s="276"/>
      <c r="BL102" s="276"/>
      <c r="BM102" s="276"/>
      <c r="BN102" s="276"/>
      <c r="BO102" s="276"/>
      <c r="BP102" s="276"/>
      <c r="BQ102" s="276"/>
      <c r="BR102" s="276"/>
      <c r="BS102" s="276"/>
      <c r="BT102" s="276"/>
      <c r="BU102" s="276"/>
      <c r="BV102" s="276"/>
    </row>
    <row r="103" spans="63:74" x14ac:dyDescent="0.25">
      <c r="BK103" s="276"/>
      <c r="BL103" s="276"/>
      <c r="BM103" s="276"/>
      <c r="BN103" s="276"/>
      <c r="BO103" s="276"/>
      <c r="BP103" s="276"/>
      <c r="BQ103" s="276"/>
      <c r="BR103" s="276"/>
      <c r="BS103" s="276"/>
      <c r="BT103" s="276"/>
      <c r="BU103" s="276"/>
      <c r="BV103" s="276"/>
    </row>
    <row r="104" spans="63:74" x14ac:dyDescent="0.25">
      <c r="BK104" s="276"/>
      <c r="BL104" s="276"/>
      <c r="BM104" s="276"/>
      <c r="BN104" s="276"/>
      <c r="BO104" s="276"/>
      <c r="BP104" s="276"/>
      <c r="BQ104" s="276"/>
      <c r="BR104" s="276"/>
      <c r="BS104" s="276"/>
      <c r="BT104" s="276"/>
      <c r="BU104" s="276"/>
      <c r="BV104" s="276"/>
    </row>
    <row r="105" spans="63:74" x14ac:dyDescent="0.25">
      <c r="BK105" s="276"/>
      <c r="BL105" s="276"/>
      <c r="BM105" s="276"/>
      <c r="BN105" s="276"/>
      <c r="BO105" s="276"/>
      <c r="BP105" s="276"/>
      <c r="BQ105" s="276"/>
      <c r="BR105" s="276"/>
      <c r="BS105" s="276"/>
      <c r="BT105" s="276"/>
      <c r="BU105" s="276"/>
      <c r="BV105" s="276"/>
    </row>
    <row r="106" spans="63:74" x14ac:dyDescent="0.25">
      <c r="BK106" s="276"/>
      <c r="BL106" s="276"/>
      <c r="BM106" s="276"/>
      <c r="BN106" s="276"/>
      <c r="BO106" s="276"/>
      <c r="BP106" s="276"/>
      <c r="BQ106" s="276"/>
      <c r="BR106" s="276"/>
      <c r="BS106" s="276"/>
      <c r="BT106" s="276"/>
      <c r="BU106" s="276"/>
      <c r="BV106" s="276"/>
    </row>
    <row r="107" spans="63:74" x14ac:dyDescent="0.25">
      <c r="BK107" s="276"/>
      <c r="BL107" s="276"/>
      <c r="BM107" s="276"/>
      <c r="BN107" s="276"/>
      <c r="BO107" s="276"/>
      <c r="BP107" s="276"/>
      <c r="BQ107" s="276"/>
      <c r="BR107" s="276"/>
      <c r="BS107" s="276"/>
      <c r="BT107" s="276"/>
      <c r="BU107" s="276"/>
      <c r="BV107" s="276"/>
    </row>
    <row r="108" spans="63:74" x14ac:dyDescent="0.25">
      <c r="BK108" s="276"/>
      <c r="BL108" s="276"/>
      <c r="BM108" s="276"/>
      <c r="BN108" s="276"/>
      <c r="BO108" s="276"/>
      <c r="BP108" s="276"/>
      <c r="BQ108" s="276"/>
      <c r="BR108" s="276"/>
      <c r="BS108" s="276"/>
      <c r="BT108" s="276"/>
      <c r="BU108" s="276"/>
      <c r="BV108" s="276"/>
    </row>
    <row r="109" spans="63:74" x14ac:dyDescent="0.25">
      <c r="BK109" s="276"/>
      <c r="BL109" s="276"/>
      <c r="BM109" s="276"/>
      <c r="BN109" s="276"/>
      <c r="BO109" s="276"/>
      <c r="BP109" s="276"/>
      <c r="BQ109" s="276"/>
      <c r="BR109" s="276"/>
      <c r="BS109" s="276"/>
      <c r="BT109" s="276"/>
      <c r="BU109" s="276"/>
      <c r="BV109" s="276"/>
    </row>
    <row r="110" spans="63:74" x14ac:dyDescent="0.25">
      <c r="BK110" s="276"/>
      <c r="BL110" s="276"/>
      <c r="BM110" s="276"/>
      <c r="BN110" s="276"/>
      <c r="BO110" s="276"/>
      <c r="BP110" s="276"/>
      <c r="BQ110" s="276"/>
      <c r="BR110" s="276"/>
      <c r="BS110" s="276"/>
      <c r="BT110" s="276"/>
      <c r="BU110" s="276"/>
      <c r="BV110" s="276"/>
    </row>
    <row r="111" spans="63:74" x14ac:dyDescent="0.25">
      <c r="BK111" s="276"/>
      <c r="BL111" s="276"/>
      <c r="BM111" s="276"/>
      <c r="BN111" s="276"/>
      <c r="BO111" s="276"/>
      <c r="BP111" s="276"/>
      <c r="BQ111" s="276"/>
      <c r="BR111" s="276"/>
      <c r="BS111" s="276"/>
      <c r="BT111" s="276"/>
      <c r="BU111" s="276"/>
      <c r="BV111" s="276"/>
    </row>
    <row r="112" spans="63:74" x14ac:dyDescent="0.25">
      <c r="BK112" s="276"/>
      <c r="BL112" s="276"/>
      <c r="BM112" s="276"/>
      <c r="BN112" s="276"/>
      <c r="BO112" s="276"/>
      <c r="BP112" s="276"/>
      <c r="BQ112" s="276"/>
      <c r="BR112" s="276"/>
      <c r="BS112" s="276"/>
      <c r="BT112" s="276"/>
      <c r="BU112" s="276"/>
      <c r="BV112" s="276"/>
    </row>
    <row r="113" spans="63:74" x14ac:dyDescent="0.25">
      <c r="BK113" s="276"/>
      <c r="BL113" s="276"/>
      <c r="BM113" s="276"/>
      <c r="BN113" s="276"/>
      <c r="BO113" s="276"/>
      <c r="BP113" s="276"/>
      <c r="BQ113" s="276"/>
      <c r="BR113" s="276"/>
      <c r="BS113" s="276"/>
      <c r="BT113" s="276"/>
      <c r="BU113" s="276"/>
      <c r="BV113" s="276"/>
    </row>
    <row r="114" spans="63:74" x14ac:dyDescent="0.25">
      <c r="BK114" s="276"/>
      <c r="BL114" s="276"/>
      <c r="BM114" s="276"/>
      <c r="BN114" s="276"/>
      <c r="BO114" s="276"/>
      <c r="BP114" s="276"/>
      <c r="BQ114" s="276"/>
      <c r="BR114" s="276"/>
      <c r="BS114" s="276"/>
      <c r="BT114" s="276"/>
      <c r="BU114" s="276"/>
      <c r="BV114" s="276"/>
    </row>
    <row r="115" spans="63:74" x14ac:dyDescent="0.25">
      <c r="BK115" s="276"/>
      <c r="BL115" s="276"/>
      <c r="BM115" s="276"/>
      <c r="BN115" s="276"/>
      <c r="BO115" s="276"/>
      <c r="BP115" s="276"/>
      <c r="BQ115" s="276"/>
      <c r="BR115" s="276"/>
      <c r="BS115" s="276"/>
      <c r="BT115" s="276"/>
      <c r="BU115" s="276"/>
      <c r="BV115" s="276"/>
    </row>
    <row r="116" spans="63:74" x14ac:dyDescent="0.25">
      <c r="BK116" s="276"/>
      <c r="BL116" s="276"/>
      <c r="BM116" s="276"/>
      <c r="BN116" s="276"/>
      <c r="BO116" s="276"/>
      <c r="BP116" s="276"/>
      <c r="BQ116" s="276"/>
      <c r="BR116" s="276"/>
      <c r="BS116" s="276"/>
      <c r="BT116" s="276"/>
      <c r="BU116" s="276"/>
      <c r="BV116" s="276"/>
    </row>
    <row r="117" spans="63:74" x14ac:dyDescent="0.25">
      <c r="BK117" s="276"/>
      <c r="BL117" s="276"/>
      <c r="BM117" s="276"/>
      <c r="BN117" s="276"/>
      <c r="BO117" s="276"/>
      <c r="BP117" s="276"/>
      <c r="BQ117" s="276"/>
      <c r="BR117" s="276"/>
      <c r="BS117" s="276"/>
      <c r="BT117" s="276"/>
      <c r="BU117" s="276"/>
      <c r="BV117" s="276"/>
    </row>
    <row r="118" spans="63:74" x14ac:dyDescent="0.25">
      <c r="BK118" s="276"/>
      <c r="BL118" s="276"/>
      <c r="BM118" s="276"/>
      <c r="BN118" s="276"/>
      <c r="BO118" s="276"/>
      <c r="BP118" s="276"/>
      <c r="BQ118" s="276"/>
      <c r="BR118" s="276"/>
      <c r="BS118" s="276"/>
      <c r="BT118" s="276"/>
      <c r="BU118" s="276"/>
      <c r="BV118" s="276"/>
    </row>
    <row r="119" spans="63:74" x14ac:dyDescent="0.25">
      <c r="BK119" s="276"/>
      <c r="BL119" s="276"/>
      <c r="BM119" s="276"/>
      <c r="BN119" s="276"/>
      <c r="BO119" s="276"/>
      <c r="BP119" s="276"/>
      <c r="BQ119" s="276"/>
      <c r="BR119" s="276"/>
      <c r="BS119" s="276"/>
      <c r="BT119" s="276"/>
      <c r="BU119" s="276"/>
      <c r="BV119" s="276"/>
    </row>
    <row r="120" spans="63:74" x14ac:dyDescent="0.25">
      <c r="BK120" s="276"/>
      <c r="BL120" s="276"/>
      <c r="BM120" s="276"/>
      <c r="BN120" s="276"/>
      <c r="BO120" s="276"/>
      <c r="BP120" s="276"/>
      <c r="BQ120" s="276"/>
      <c r="BR120" s="276"/>
      <c r="BS120" s="276"/>
      <c r="BT120" s="276"/>
      <c r="BU120" s="276"/>
      <c r="BV120" s="276"/>
    </row>
    <row r="121" spans="63:74" x14ac:dyDescent="0.25">
      <c r="BK121" s="276"/>
      <c r="BL121" s="276"/>
      <c r="BM121" s="276"/>
      <c r="BN121" s="276"/>
      <c r="BO121" s="276"/>
      <c r="BP121" s="276"/>
      <c r="BQ121" s="276"/>
      <c r="BR121" s="276"/>
      <c r="BS121" s="276"/>
      <c r="BT121" s="276"/>
      <c r="BU121" s="276"/>
      <c r="BV121" s="276"/>
    </row>
    <row r="122" spans="63:74" x14ac:dyDescent="0.25">
      <c r="BK122" s="276"/>
      <c r="BL122" s="276"/>
      <c r="BM122" s="276"/>
      <c r="BN122" s="276"/>
      <c r="BO122" s="276"/>
      <c r="BP122" s="276"/>
      <c r="BQ122" s="276"/>
      <c r="BR122" s="276"/>
      <c r="BS122" s="276"/>
      <c r="BT122" s="276"/>
      <c r="BU122" s="276"/>
      <c r="BV122" s="276"/>
    </row>
    <row r="123" spans="63:74" x14ac:dyDescent="0.25">
      <c r="BK123" s="276"/>
      <c r="BL123" s="276"/>
      <c r="BM123" s="276"/>
      <c r="BN123" s="276"/>
      <c r="BO123" s="276"/>
      <c r="BP123" s="276"/>
      <c r="BQ123" s="276"/>
      <c r="BR123" s="276"/>
      <c r="BS123" s="276"/>
      <c r="BT123" s="276"/>
      <c r="BU123" s="276"/>
      <c r="BV123" s="276"/>
    </row>
    <row r="124" spans="63:74" x14ac:dyDescent="0.25">
      <c r="BK124" s="276"/>
      <c r="BL124" s="276"/>
      <c r="BM124" s="276"/>
      <c r="BN124" s="276"/>
      <c r="BO124" s="276"/>
      <c r="BP124" s="276"/>
      <c r="BQ124" s="276"/>
      <c r="BR124" s="276"/>
      <c r="BS124" s="276"/>
      <c r="BT124" s="276"/>
      <c r="BU124" s="276"/>
      <c r="BV124" s="276"/>
    </row>
    <row r="125" spans="63:74" x14ac:dyDescent="0.25">
      <c r="BK125" s="276"/>
      <c r="BL125" s="276"/>
      <c r="BM125" s="276"/>
      <c r="BN125" s="276"/>
      <c r="BO125" s="276"/>
      <c r="BP125" s="276"/>
      <c r="BQ125" s="276"/>
      <c r="BR125" s="276"/>
      <c r="BS125" s="276"/>
      <c r="BT125" s="276"/>
      <c r="BU125" s="276"/>
      <c r="BV125" s="276"/>
    </row>
    <row r="126" spans="63:74" x14ac:dyDescent="0.25">
      <c r="BK126" s="276"/>
      <c r="BL126" s="276"/>
      <c r="BM126" s="276"/>
      <c r="BN126" s="276"/>
      <c r="BO126" s="276"/>
      <c r="BP126" s="276"/>
      <c r="BQ126" s="276"/>
      <c r="BR126" s="276"/>
      <c r="BS126" s="276"/>
      <c r="BT126" s="276"/>
      <c r="BU126" s="276"/>
      <c r="BV126" s="276"/>
    </row>
    <row r="127" spans="63:74" x14ac:dyDescent="0.25">
      <c r="BK127" s="276"/>
      <c r="BL127" s="276"/>
      <c r="BM127" s="276"/>
      <c r="BN127" s="276"/>
      <c r="BO127" s="276"/>
      <c r="BP127" s="276"/>
      <c r="BQ127" s="276"/>
      <c r="BR127" s="276"/>
      <c r="BS127" s="276"/>
      <c r="BT127" s="276"/>
      <c r="BU127" s="276"/>
      <c r="BV127" s="276"/>
    </row>
    <row r="128" spans="63:74" x14ac:dyDescent="0.25">
      <c r="BK128" s="276"/>
      <c r="BL128" s="276"/>
      <c r="BM128" s="276"/>
      <c r="BN128" s="276"/>
      <c r="BO128" s="276"/>
      <c r="BP128" s="276"/>
      <c r="BQ128" s="276"/>
      <c r="BR128" s="276"/>
      <c r="BS128" s="276"/>
      <c r="BT128" s="276"/>
      <c r="BU128" s="276"/>
      <c r="BV128" s="276"/>
    </row>
    <row r="129" spans="63:74" x14ac:dyDescent="0.25">
      <c r="BK129" s="276"/>
      <c r="BL129" s="276"/>
      <c r="BM129" s="276"/>
      <c r="BN129" s="276"/>
      <c r="BO129" s="276"/>
      <c r="BP129" s="276"/>
      <c r="BQ129" s="276"/>
      <c r="BR129" s="276"/>
      <c r="BS129" s="276"/>
      <c r="BT129" s="276"/>
      <c r="BU129" s="276"/>
      <c r="BV129" s="276"/>
    </row>
    <row r="130" spans="63:74" x14ac:dyDescent="0.25">
      <c r="BK130" s="276"/>
      <c r="BL130" s="276"/>
      <c r="BM130" s="276"/>
      <c r="BN130" s="276"/>
      <c r="BO130" s="276"/>
      <c r="BP130" s="276"/>
      <c r="BQ130" s="276"/>
      <c r="BR130" s="276"/>
      <c r="BS130" s="276"/>
      <c r="BT130" s="276"/>
      <c r="BU130" s="276"/>
      <c r="BV130" s="276"/>
    </row>
    <row r="131" spans="63:74" x14ac:dyDescent="0.25">
      <c r="BK131" s="276"/>
      <c r="BL131" s="276"/>
      <c r="BM131" s="276"/>
      <c r="BN131" s="276"/>
      <c r="BO131" s="276"/>
      <c r="BP131" s="276"/>
      <c r="BQ131" s="276"/>
      <c r="BR131" s="276"/>
      <c r="BS131" s="276"/>
      <c r="BT131" s="276"/>
      <c r="BU131" s="276"/>
      <c r="BV131" s="276"/>
    </row>
    <row r="132" spans="63:74" x14ac:dyDescent="0.25">
      <c r="BK132" s="276"/>
      <c r="BL132" s="276"/>
      <c r="BM132" s="276"/>
      <c r="BN132" s="276"/>
      <c r="BO132" s="276"/>
      <c r="BP132" s="276"/>
      <c r="BQ132" s="276"/>
      <c r="BR132" s="276"/>
      <c r="BS132" s="276"/>
      <c r="BT132" s="276"/>
      <c r="BU132" s="276"/>
      <c r="BV132" s="276"/>
    </row>
    <row r="133" spans="63:74" x14ac:dyDescent="0.25">
      <c r="BK133" s="276"/>
      <c r="BL133" s="276"/>
      <c r="BM133" s="276"/>
      <c r="BN133" s="276"/>
      <c r="BO133" s="276"/>
      <c r="BP133" s="276"/>
      <c r="BQ133" s="276"/>
      <c r="BR133" s="276"/>
      <c r="BS133" s="276"/>
      <c r="BT133" s="276"/>
      <c r="BU133" s="276"/>
      <c r="BV133" s="276"/>
    </row>
    <row r="134" spans="63:74" x14ac:dyDescent="0.25">
      <c r="BK134" s="276"/>
      <c r="BL134" s="276"/>
      <c r="BM134" s="276"/>
      <c r="BN134" s="276"/>
      <c r="BO134" s="276"/>
      <c r="BP134" s="276"/>
      <c r="BQ134" s="276"/>
      <c r="BR134" s="276"/>
      <c r="BS134" s="276"/>
      <c r="BT134" s="276"/>
      <c r="BU134" s="276"/>
      <c r="BV134" s="276"/>
    </row>
    <row r="135" spans="63:74" x14ac:dyDescent="0.25">
      <c r="BK135" s="276"/>
      <c r="BL135" s="276"/>
      <c r="BM135" s="276"/>
      <c r="BN135" s="276"/>
      <c r="BO135" s="276"/>
      <c r="BP135" s="276"/>
      <c r="BQ135" s="276"/>
      <c r="BR135" s="276"/>
      <c r="BS135" s="276"/>
      <c r="BT135" s="276"/>
      <c r="BU135" s="276"/>
      <c r="BV135" s="276"/>
    </row>
    <row r="136" spans="63:74" x14ac:dyDescent="0.25">
      <c r="BK136" s="276"/>
      <c r="BL136" s="276"/>
      <c r="BM136" s="276"/>
      <c r="BN136" s="276"/>
      <c r="BO136" s="276"/>
      <c r="BP136" s="276"/>
      <c r="BQ136" s="276"/>
      <c r="BR136" s="276"/>
      <c r="BS136" s="276"/>
      <c r="BT136" s="276"/>
      <c r="BU136" s="276"/>
      <c r="BV136" s="276"/>
    </row>
    <row r="137" spans="63:74" x14ac:dyDescent="0.25">
      <c r="BK137" s="276"/>
      <c r="BL137" s="276"/>
      <c r="BM137" s="276"/>
      <c r="BN137" s="276"/>
      <c r="BO137" s="276"/>
      <c r="BP137" s="276"/>
      <c r="BQ137" s="276"/>
      <c r="BR137" s="276"/>
      <c r="BS137" s="276"/>
      <c r="BT137" s="276"/>
      <c r="BU137" s="276"/>
      <c r="BV137" s="276"/>
    </row>
    <row r="138" spans="63:74" x14ac:dyDescent="0.25">
      <c r="BK138" s="276"/>
      <c r="BL138" s="276"/>
      <c r="BM138" s="276"/>
      <c r="BN138" s="276"/>
      <c r="BO138" s="276"/>
      <c r="BP138" s="276"/>
      <c r="BQ138" s="276"/>
      <c r="BR138" s="276"/>
      <c r="BS138" s="276"/>
      <c r="BT138" s="276"/>
      <c r="BU138" s="276"/>
      <c r="BV138" s="276"/>
    </row>
    <row r="139" spans="63:74" x14ac:dyDescent="0.25">
      <c r="BK139" s="276"/>
      <c r="BL139" s="276"/>
      <c r="BM139" s="276"/>
      <c r="BN139" s="276"/>
      <c r="BO139" s="276"/>
      <c r="BP139" s="276"/>
      <c r="BQ139" s="276"/>
      <c r="BR139" s="276"/>
      <c r="BS139" s="276"/>
      <c r="BT139" s="276"/>
      <c r="BU139" s="276"/>
      <c r="BV139" s="276"/>
    </row>
    <row r="140" spans="63:74" x14ac:dyDescent="0.25">
      <c r="BK140" s="276"/>
      <c r="BL140" s="276"/>
      <c r="BM140" s="276"/>
      <c r="BN140" s="276"/>
      <c r="BO140" s="276"/>
      <c r="BP140" s="276"/>
      <c r="BQ140" s="276"/>
      <c r="BR140" s="276"/>
      <c r="BS140" s="276"/>
      <c r="BT140" s="276"/>
      <c r="BU140" s="276"/>
      <c r="BV140" s="276"/>
    </row>
    <row r="141" spans="63:74" x14ac:dyDescent="0.25">
      <c r="BK141" s="276"/>
      <c r="BL141" s="276"/>
      <c r="BM141" s="276"/>
      <c r="BN141" s="276"/>
      <c r="BO141" s="276"/>
      <c r="BP141" s="276"/>
      <c r="BQ141" s="276"/>
      <c r="BR141" s="276"/>
      <c r="BS141" s="276"/>
      <c r="BT141" s="276"/>
      <c r="BU141" s="276"/>
      <c r="BV141" s="276"/>
    </row>
    <row r="142" spans="63:74" x14ac:dyDescent="0.25">
      <c r="BK142" s="276"/>
      <c r="BL142" s="276"/>
      <c r="BM142" s="276"/>
      <c r="BN142" s="276"/>
      <c r="BO142" s="276"/>
      <c r="BP142" s="276"/>
      <c r="BQ142" s="276"/>
      <c r="BR142" s="276"/>
      <c r="BS142" s="276"/>
      <c r="BT142" s="276"/>
      <c r="BU142" s="276"/>
      <c r="BV142" s="276"/>
    </row>
    <row r="143" spans="63:74" x14ac:dyDescent="0.25">
      <c r="BK143" s="276"/>
      <c r="BL143" s="276"/>
      <c r="BM143" s="276"/>
      <c r="BN143" s="276"/>
      <c r="BO143" s="276"/>
      <c r="BP143" s="276"/>
      <c r="BQ143" s="276"/>
      <c r="BR143" s="276"/>
      <c r="BS143" s="276"/>
      <c r="BT143" s="276"/>
      <c r="BU143" s="276"/>
      <c r="BV143" s="276"/>
    </row>
    <row r="144" spans="63:74" x14ac:dyDescent="0.25">
      <c r="BK144" s="276"/>
      <c r="BL144" s="276"/>
      <c r="BM144" s="276"/>
      <c r="BN144" s="276"/>
      <c r="BO144" s="276"/>
      <c r="BP144" s="276"/>
      <c r="BQ144" s="276"/>
      <c r="BR144" s="276"/>
      <c r="BS144" s="276"/>
      <c r="BT144" s="276"/>
      <c r="BU144" s="276"/>
      <c r="BV144" s="276"/>
    </row>
    <row r="145" spans="63:74" x14ac:dyDescent="0.25">
      <c r="BK145" s="276"/>
      <c r="BL145" s="276"/>
      <c r="BM145" s="276"/>
      <c r="BN145" s="276"/>
      <c r="BO145" s="276"/>
      <c r="BP145" s="276"/>
      <c r="BQ145" s="276"/>
      <c r="BR145" s="276"/>
      <c r="BS145" s="276"/>
      <c r="BT145" s="276"/>
      <c r="BU145" s="276"/>
      <c r="BV145" s="276"/>
    </row>
    <row r="146" spans="63:74" x14ac:dyDescent="0.25">
      <c r="BK146" s="276"/>
      <c r="BL146" s="276"/>
      <c r="BM146" s="276"/>
      <c r="BN146" s="276"/>
      <c r="BO146" s="276"/>
      <c r="BP146" s="276"/>
      <c r="BQ146" s="276"/>
      <c r="BR146" s="276"/>
      <c r="BS146" s="276"/>
      <c r="BT146" s="276"/>
      <c r="BU146" s="276"/>
      <c r="BV146" s="276"/>
    </row>
    <row r="147" spans="63:74" x14ac:dyDescent="0.25">
      <c r="BK147" s="276"/>
      <c r="BL147" s="276"/>
      <c r="BM147" s="276"/>
      <c r="BN147" s="276"/>
      <c r="BO147" s="276"/>
      <c r="BP147" s="276"/>
      <c r="BQ147" s="276"/>
      <c r="BR147" s="276"/>
      <c r="BS147" s="276"/>
      <c r="BT147" s="276"/>
      <c r="BU147" s="276"/>
      <c r="BV147" s="276"/>
    </row>
    <row r="148" spans="63:74" x14ac:dyDescent="0.25">
      <c r="BK148" s="276"/>
      <c r="BL148" s="276"/>
      <c r="BM148" s="276"/>
      <c r="BN148" s="276"/>
      <c r="BO148" s="276"/>
      <c r="BP148" s="276"/>
      <c r="BQ148" s="276"/>
      <c r="BR148" s="276"/>
      <c r="BS148" s="276"/>
      <c r="BT148" s="276"/>
      <c r="BU148" s="276"/>
      <c r="BV148" s="276"/>
    </row>
    <row r="149" spans="63:74" x14ac:dyDescent="0.25">
      <c r="BK149" s="276"/>
      <c r="BL149" s="276"/>
      <c r="BM149" s="276"/>
      <c r="BN149" s="276"/>
      <c r="BO149" s="276"/>
      <c r="BP149" s="276"/>
      <c r="BQ149" s="276"/>
      <c r="BR149" s="276"/>
      <c r="BS149" s="276"/>
      <c r="BT149" s="276"/>
      <c r="BU149" s="276"/>
      <c r="BV149" s="276"/>
    </row>
    <row r="150" spans="63:74" x14ac:dyDescent="0.25">
      <c r="BK150" s="276"/>
      <c r="BL150" s="276"/>
      <c r="BM150" s="276"/>
      <c r="BN150" s="276"/>
      <c r="BO150" s="276"/>
      <c r="BP150" s="276"/>
      <c r="BQ150" s="276"/>
      <c r="BR150" s="276"/>
      <c r="BS150" s="276"/>
      <c r="BT150" s="276"/>
      <c r="BU150" s="276"/>
      <c r="BV150" s="276"/>
    </row>
    <row r="151" spans="63:74" x14ac:dyDescent="0.25">
      <c r="BK151" s="276"/>
      <c r="BL151" s="276"/>
      <c r="BM151" s="276"/>
      <c r="BN151" s="276"/>
      <c r="BO151" s="276"/>
      <c r="BP151" s="276"/>
      <c r="BQ151" s="276"/>
      <c r="BR151" s="276"/>
      <c r="BS151" s="276"/>
      <c r="BT151" s="276"/>
      <c r="BU151" s="276"/>
      <c r="BV151" s="276"/>
    </row>
    <row r="152" spans="63:74" x14ac:dyDescent="0.25">
      <c r="BK152" s="276"/>
      <c r="BL152" s="276"/>
      <c r="BM152" s="276"/>
      <c r="BN152" s="276"/>
      <c r="BO152" s="276"/>
      <c r="BP152" s="276"/>
      <c r="BQ152" s="276"/>
      <c r="BR152" s="276"/>
      <c r="BS152" s="276"/>
      <c r="BT152" s="276"/>
      <c r="BU152" s="276"/>
      <c r="BV152" s="276"/>
    </row>
    <row r="153" spans="63:74" x14ac:dyDescent="0.25">
      <c r="BK153" s="276"/>
      <c r="BL153" s="276"/>
      <c r="BM153" s="276"/>
      <c r="BN153" s="276"/>
      <c r="BO153" s="276"/>
      <c r="BP153" s="276"/>
      <c r="BQ153" s="276"/>
      <c r="BR153" s="276"/>
      <c r="BS153" s="276"/>
      <c r="BT153" s="276"/>
      <c r="BU153" s="276"/>
      <c r="BV153" s="276"/>
    </row>
    <row r="154" spans="63:74" x14ac:dyDescent="0.25">
      <c r="BK154" s="276"/>
      <c r="BL154" s="276"/>
      <c r="BM154" s="276"/>
      <c r="BN154" s="276"/>
      <c r="BO154" s="276"/>
      <c r="BP154" s="276"/>
      <c r="BQ154" s="276"/>
      <c r="BR154" s="276"/>
      <c r="BS154" s="276"/>
      <c r="BT154" s="276"/>
      <c r="BU154" s="276"/>
      <c r="BV154" s="276"/>
    </row>
    <row r="155" spans="63:74" x14ac:dyDescent="0.25">
      <c r="BK155" s="276"/>
      <c r="BL155" s="276"/>
      <c r="BM155" s="276"/>
      <c r="BN155" s="276"/>
      <c r="BO155" s="276"/>
      <c r="BP155" s="276"/>
      <c r="BQ155" s="276"/>
      <c r="BR155" s="276"/>
      <c r="BS155" s="276"/>
      <c r="BT155" s="276"/>
      <c r="BU155" s="276"/>
      <c r="BV155" s="276"/>
    </row>
    <row r="156" spans="63:74" x14ac:dyDescent="0.25">
      <c r="BK156" s="276"/>
      <c r="BL156" s="276"/>
      <c r="BM156" s="276"/>
      <c r="BN156" s="276"/>
      <c r="BO156" s="276"/>
      <c r="BP156" s="276"/>
      <c r="BQ156" s="276"/>
      <c r="BR156" s="276"/>
      <c r="BS156" s="276"/>
      <c r="BT156" s="276"/>
      <c r="BU156" s="276"/>
      <c r="BV156" s="276"/>
    </row>
    <row r="157" spans="63:74" x14ac:dyDescent="0.25">
      <c r="BK157" s="276"/>
      <c r="BL157" s="276"/>
      <c r="BM157" s="276"/>
      <c r="BN157" s="276"/>
      <c r="BO157" s="276"/>
      <c r="BP157" s="276"/>
      <c r="BQ157" s="276"/>
      <c r="BR157" s="276"/>
      <c r="BS157" s="276"/>
      <c r="BT157" s="276"/>
      <c r="BU157" s="276"/>
      <c r="BV157" s="276"/>
    </row>
    <row r="158" spans="63:74" x14ac:dyDescent="0.25">
      <c r="BK158" s="276"/>
      <c r="BL158" s="276"/>
      <c r="BM158" s="276"/>
      <c r="BN158" s="276"/>
      <c r="BO158" s="276"/>
      <c r="BP158" s="276"/>
      <c r="BQ158" s="276"/>
      <c r="BR158" s="276"/>
      <c r="BS158" s="276"/>
      <c r="BT158" s="276"/>
      <c r="BU158" s="276"/>
      <c r="BV158" s="276"/>
    </row>
    <row r="159" spans="63:74" x14ac:dyDescent="0.25">
      <c r="BK159" s="276"/>
      <c r="BL159" s="276"/>
      <c r="BM159" s="276"/>
      <c r="BN159" s="276"/>
      <c r="BO159" s="276"/>
      <c r="BP159" s="276"/>
      <c r="BQ159" s="276"/>
      <c r="BR159" s="276"/>
      <c r="BS159" s="276"/>
      <c r="BT159" s="276"/>
      <c r="BU159" s="276"/>
      <c r="BV159" s="276"/>
    </row>
    <row r="160" spans="63:74" x14ac:dyDescent="0.25">
      <c r="BK160" s="276"/>
      <c r="BL160" s="276"/>
      <c r="BM160" s="276"/>
      <c r="BN160" s="276"/>
      <c r="BO160" s="276"/>
      <c r="BP160" s="276"/>
      <c r="BQ160" s="276"/>
      <c r="BR160" s="276"/>
      <c r="BS160" s="276"/>
      <c r="BT160" s="276"/>
      <c r="BU160" s="276"/>
      <c r="BV160" s="276"/>
    </row>
    <row r="161" spans="63:74" x14ac:dyDescent="0.25">
      <c r="BK161" s="276"/>
      <c r="BL161" s="276"/>
      <c r="BM161" s="276"/>
      <c r="BN161" s="276"/>
      <c r="BO161" s="276"/>
      <c r="BP161" s="276"/>
      <c r="BQ161" s="276"/>
      <c r="BR161" s="276"/>
      <c r="BS161" s="276"/>
      <c r="BT161" s="276"/>
      <c r="BU161" s="276"/>
      <c r="BV161" s="276"/>
    </row>
    <row r="162" spans="63:74" x14ac:dyDescent="0.25">
      <c r="BK162" s="276"/>
      <c r="BL162" s="276"/>
      <c r="BM162" s="276"/>
      <c r="BN162" s="276"/>
      <c r="BO162" s="276"/>
      <c r="BP162" s="276"/>
      <c r="BQ162" s="276"/>
      <c r="BR162" s="276"/>
      <c r="BS162" s="276"/>
      <c r="BT162" s="276"/>
      <c r="BU162" s="276"/>
      <c r="BV162" s="276"/>
    </row>
    <row r="163" spans="63:74" x14ac:dyDescent="0.25">
      <c r="BK163" s="276"/>
      <c r="BL163" s="276"/>
      <c r="BM163" s="276"/>
      <c r="BN163" s="276"/>
      <c r="BO163" s="276"/>
      <c r="BP163" s="276"/>
      <c r="BQ163" s="276"/>
      <c r="BR163" s="276"/>
      <c r="BS163" s="276"/>
      <c r="BT163" s="276"/>
      <c r="BU163" s="276"/>
      <c r="BV163" s="276"/>
    </row>
    <row r="164" spans="63:74" x14ac:dyDescent="0.25">
      <c r="BK164" s="276"/>
      <c r="BL164" s="276"/>
      <c r="BM164" s="276"/>
      <c r="BN164" s="276"/>
      <c r="BO164" s="276"/>
      <c r="BP164" s="276"/>
      <c r="BQ164" s="276"/>
      <c r="BR164" s="276"/>
      <c r="BS164" s="276"/>
      <c r="BT164" s="276"/>
      <c r="BU164" s="276"/>
      <c r="BV164" s="276"/>
    </row>
  </sheetData>
  <mergeCells count="23">
    <mergeCell ref="AM3:AX3"/>
    <mergeCell ref="AY3:BJ3"/>
    <mergeCell ref="BK3:BV3"/>
    <mergeCell ref="B1:AL1"/>
    <mergeCell ref="C3:N3"/>
    <mergeCell ref="O3:Z3"/>
    <mergeCell ref="AA3:AL3"/>
    <mergeCell ref="B62:Q62"/>
    <mergeCell ref="B57:Q57"/>
    <mergeCell ref="B69:Q69"/>
    <mergeCell ref="B70:Q70"/>
    <mergeCell ref="A1:A2"/>
    <mergeCell ref="B68:Q68"/>
    <mergeCell ref="B60:Q60"/>
    <mergeCell ref="B65:Q65"/>
    <mergeCell ref="B66:Q66"/>
    <mergeCell ref="B67:Q67"/>
    <mergeCell ref="B61:Q61"/>
    <mergeCell ref="B56:Q56"/>
    <mergeCell ref="B58:Q58"/>
    <mergeCell ref="B59:Q59"/>
    <mergeCell ref="B64:Q64"/>
    <mergeCell ref="B63:Q63"/>
  </mergeCells>
  <phoneticPr fontId="6" type="noConversion"/>
  <hyperlinks>
    <hyperlink ref="A1:A2" location="Contents!A1" display="Table of Contents" xr:uid="{00000000-0004-0000-0E00-000000000000}"/>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E6" sqref="BE6:BE52"/>
    </sheetView>
  </sheetViews>
  <sheetFormatPr defaultColWidth="9.54296875" defaultRowHeight="10.5" x14ac:dyDescent="0.25"/>
  <cols>
    <col min="1" max="1" width="11.453125" style="87" customWidth="1"/>
    <col min="2" max="2" width="17" style="87" customWidth="1"/>
    <col min="3" max="50" width="6.54296875" style="87" customWidth="1"/>
    <col min="51" max="55" width="6.54296875" style="273" customWidth="1"/>
    <col min="56" max="58" width="6.54296875" style="89" customWidth="1"/>
    <col min="59" max="62" width="6.54296875" style="273" customWidth="1"/>
    <col min="63" max="74" width="6.54296875" style="87" customWidth="1"/>
    <col min="75" max="16384" width="9.54296875" style="87"/>
  </cols>
  <sheetData>
    <row r="1" spans="1:74" ht="15.65" customHeight="1" x14ac:dyDescent="0.3">
      <c r="A1" s="633" t="s">
        <v>774</v>
      </c>
      <c r="B1" s="681" t="s">
        <v>1322</v>
      </c>
      <c r="C1" s="682"/>
      <c r="D1" s="682"/>
      <c r="E1" s="682"/>
      <c r="F1" s="682"/>
      <c r="G1" s="682"/>
      <c r="H1" s="682"/>
      <c r="I1" s="682"/>
      <c r="J1" s="682"/>
      <c r="K1" s="682"/>
      <c r="L1" s="682"/>
      <c r="M1" s="682"/>
      <c r="N1" s="682"/>
      <c r="O1" s="682"/>
      <c r="P1" s="682"/>
      <c r="Q1" s="682"/>
      <c r="R1" s="682"/>
      <c r="S1" s="682"/>
      <c r="T1" s="682"/>
      <c r="U1" s="682"/>
      <c r="V1" s="682"/>
      <c r="W1" s="682"/>
      <c r="X1" s="682"/>
      <c r="Y1" s="682"/>
      <c r="Z1" s="682"/>
      <c r="AA1" s="682"/>
      <c r="AB1" s="682"/>
      <c r="AC1" s="682"/>
      <c r="AD1" s="682"/>
      <c r="AE1" s="682"/>
      <c r="AF1" s="682"/>
      <c r="AG1" s="682"/>
      <c r="AH1" s="682"/>
      <c r="AI1" s="682"/>
      <c r="AJ1" s="682"/>
      <c r="AK1" s="682"/>
      <c r="AL1" s="682"/>
    </row>
    <row r="2" spans="1:74" ht="13.4" customHeight="1" x14ac:dyDescent="0.25">
      <c r="A2" s="634"/>
      <c r="B2" s="402" t="str">
        <f>"U.S. Energy Information Administration  |  Short-Term Energy Outlook  - "&amp;Dates!D1</f>
        <v>U.S. Energy Information Administration  |  Short-Term Energy Outlook  - August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6" t="s">
        <v>1325</v>
      </c>
      <c r="B3" s="11"/>
      <c r="C3" s="636">
        <f>Dates!D3</f>
        <v>2019</v>
      </c>
      <c r="D3" s="627"/>
      <c r="E3" s="627"/>
      <c r="F3" s="627"/>
      <c r="G3" s="627"/>
      <c r="H3" s="627"/>
      <c r="I3" s="627"/>
      <c r="J3" s="627"/>
      <c r="K3" s="627"/>
      <c r="L3" s="627"/>
      <c r="M3" s="627"/>
      <c r="N3" s="628"/>
      <c r="O3" s="636">
        <f>C3+1</f>
        <v>2020</v>
      </c>
      <c r="P3" s="637"/>
      <c r="Q3" s="637"/>
      <c r="R3" s="637"/>
      <c r="S3" s="637"/>
      <c r="T3" s="637"/>
      <c r="U3" s="637"/>
      <c r="V3" s="637"/>
      <c r="W3" s="637"/>
      <c r="X3" s="627"/>
      <c r="Y3" s="627"/>
      <c r="Z3" s="628"/>
      <c r="AA3" s="624">
        <f>O3+1</f>
        <v>2021</v>
      </c>
      <c r="AB3" s="627"/>
      <c r="AC3" s="627"/>
      <c r="AD3" s="627"/>
      <c r="AE3" s="627"/>
      <c r="AF3" s="627"/>
      <c r="AG3" s="627"/>
      <c r="AH3" s="627"/>
      <c r="AI3" s="627"/>
      <c r="AJ3" s="627"/>
      <c r="AK3" s="627"/>
      <c r="AL3" s="628"/>
      <c r="AM3" s="624">
        <f>AA3+1</f>
        <v>2022</v>
      </c>
      <c r="AN3" s="627"/>
      <c r="AO3" s="627"/>
      <c r="AP3" s="627"/>
      <c r="AQ3" s="627"/>
      <c r="AR3" s="627"/>
      <c r="AS3" s="627"/>
      <c r="AT3" s="627"/>
      <c r="AU3" s="627"/>
      <c r="AV3" s="627"/>
      <c r="AW3" s="627"/>
      <c r="AX3" s="628"/>
      <c r="AY3" s="624">
        <f>AM3+1</f>
        <v>2023</v>
      </c>
      <c r="AZ3" s="625"/>
      <c r="BA3" s="625"/>
      <c r="BB3" s="625"/>
      <c r="BC3" s="625"/>
      <c r="BD3" s="625"/>
      <c r="BE3" s="625"/>
      <c r="BF3" s="625"/>
      <c r="BG3" s="625"/>
      <c r="BH3" s="625"/>
      <c r="BI3" s="625"/>
      <c r="BJ3" s="626"/>
      <c r="BK3" s="624">
        <f>AY3+1</f>
        <v>2024</v>
      </c>
      <c r="BL3" s="627"/>
      <c r="BM3" s="627"/>
      <c r="BN3" s="627"/>
      <c r="BO3" s="627"/>
      <c r="BP3" s="627"/>
      <c r="BQ3" s="627"/>
      <c r="BR3" s="627"/>
      <c r="BS3" s="627"/>
      <c r="BT3" s="627"/>
      <c r="BU3" s="627"/>
      <c r="BV3" s="628"/>
    </row>
    <row r="4" spans="1:74" s="9" customFormat="1" x14ac:dyDescent="0.25">
      <c r="A4" s="597" t="str">
        <f>Dates!$D$2</f>
        <v>Tuesday Augutst 3,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86"/>
      <c r="B5" s="89" t="s">
        <v>7</v>
      </c>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310"/>
      <c r="AZ5" s="310"/>
      <c r="BA5" s="310"/>
      <c r="BB5" s="310"/>
      <c r="BC5" s="310"/>
      <c r="BD5" s="90"/>
      <c r="BE5" s="90"/>
      <c r="BF5" s="90"/>
      <c r="BG5" s="90"/>
      <c r="BH5" s="90"/>
      <c r="BI5" s="310"/>
      <c r="BJ5" s="310"/>
      <c r="BK5" s="310"/>
      <c r="BL5" s="310"/>
      <c r="BM5" s="310"/>
      <c r="BN5" s="310"/>
      <c r="BO5" s="310"/>
      <c r="BP5" s="310"/>
      <c r="BQ5" s="310"/>
      <c r="BR5" s="310"/>
      <c r="BS5" s="310"/>
      <c r="BT5" s="310"/>
      <c r="BU5" s="310"/>
      <c r="BV5" s="310"/>
    </row>
    <row r="6" spans="1:74" ht="11.15" customHeight="1" x14ac:dyDescent="0.25">
      <c r="A6" s="86" t="s">
        <v>1079</v>
      </c>
      <c r="B6" s="159" t="s">
        <v>418</v>
      </c>
      <c r="C6" s="561">
        <v>4.5762745599999999</v>
      </c>
      <c r="D6" s="561">
        <v>4.0167203499999999</v>
      </c>
      <c r="E6" s="561">
        <v>3.9068630099999999</v>
      </c>
      <c r="F6" s="561">
        <v>3.2103189799999998</v>
      </c>
      <c r="G6" s="561">
        <v>3.1302437099999998</v>
      </c>
      <c r="H6" s="561">
        <v>3.37893899</v>
      </c>
      <c r="I6" s="561">
        <v>4.96391721</v>
      </c>
      <c r="J6" s="561">
        <v>4.6723944099999999</v>
      </c>
      <c r="K6" s="561">
        <v>3.4790421500000002</v>
      </c>
      <c r="L6" s="561">
        <v>3.13440216</v>
      </c>
      <c r="M6" s="561">
        <v>3.3656301200000001</v>
      </c>
      <c r="N6" s="561">
        <v>4.3385714399999999</v>
      </c>
      <c r="O6" s="561">
        <v>4.3186383900000003</v>
      </c>
      <c r="P6" s="561">
        <v>3.7655703599999999</v>
      </c>
      <c r="Q6" s="561">
        <v>3.6246973499999999</v>
      </c>
      <c r="R6" s="561">
        <v>3.5249499900000001</v>
      </c>
      <c r="S6" s="561">
        <v>3.4018156400000001</v>
      </c>
      <c r="T6" s="561">
        <v>4.0332014599999999</v>
      </c>
      <c r="U6" s="561">
        <v>5.4464944600000003</v>
      </c>
      <c r="V6" s="561">
        <v>5.30441568</v>
      </c>
      <c r="W6" s="561">
        <v>3.86136474</v>
      </c>
      <c r="X6" s="561">
        <v>3.3181006100000001</v>
      </c>
      <c r="Y6" s="561">
        <v>3.4163056599999999</v>
      </c>
      <c r="Z6" s="561">
        <v>4.3121217100000004</v>
      </c>
      <c r="AA6" s="561">
        <v>4.6696076599999996</v>
      </c>
      <c r="AB6" s="561">
        <v>4.2965727899999999</v>
      </c>
      <c r="AC6" s="561">
        <v>3.9359127300000001</v>
      </c>
      <c r="AD6" s="561">
        <v>3.3493628599999998</v>
      </c>
      <c r="AE6" s="561">
        <v>3.1944030200000002</v>
      </c>
      <c r="AF6" s="561">
        <v>4.2510449699999997</v>
      </c>
      <c r="AG6" s="561">
        <v>4.6606535600000001</v>
      </c>
      <c r="AH6" s="561">
        <v>4.9628409800000002</v>
      </c>
      <c r="AI6" s="561">
        <v>4.2913408100000003</v>
      </c>
      <c r="AJ6" s="561">
        <v>3.3258596800000002</v>
      </c>
      <c r="AK6" s="561">
        <v>3.46888577</v>
      </c>
      <c r="AL6" s="561">
        <v>4.1911112399999997</v>
      </c>
      <c r="AM6" s="561">
        <v>4.8308169200000002</v>
      </c>
      <c r="AN6" s="561">
        <v>4.3019307900000001</v>
      </c>
      <c r="AO6" s="561">
        <v>3.9736034899999999</v>
      </c>
      <c r="AP6" s="561">
        <v>3.50748024</v>
      </c>
      <c r="AQ6" s="561">
        <v>3.40903081</v>
      </c>
      <c r="AR6" s="561">
        <v>3.6057538400000002</v>
      </c>
      <c r="AS6" s="561">
        <v>4.8349489999999999</v>
      </c>
      <c r="AT6" s="561">
        <v>5.1829397999999998</v>
      </c>
      <c r="AU6" s="561">
        <v>3.9113565600000002</v>
      </c>
      <c r="AV6" s="561">
        <v>3.28356571</v>
      </c>
      <c r="AW6" s="561">
        <v>3.38999848</v>
      </c>
      <c r="AX6" s="561">
        <v>4.1799424500000004</v>
      </c>
      <c r="AY6" s="561">
        <v>4.40016243</v>
      </c>
      <c r="AZ6" s="561">
        <v>3.97481054</v>
      </c>
      <c r="BA6" s="561">
        <v>3.8284345100000001</v>
      </c>
      <c r="BB6" s="561">
        <v>3.23261121</v>
      </c>
      <c r="BC6" s="561">
        <v>3.08656526</v>
      </c>
      <c r="BD6" s="561">
        <v>3.4350620885000001</v>
      </c>
      <c r="BE6" s="561">
        <v>4.7202144152000001</v>
      </c>
      <c r="BF6" s="562">
        <v>4.5872409999999997</v>
      </c>
      <c r="BG6" s="562">
        <v>3.6718890000000002</v>
      </c>
      <c r="BH6" s="562">
        <v>3.3152979999999999</v>
      </c>
      <c r="BI6" s="562">
        <v>3.4737559999999998</v>
      </c>
      <c r="BJ6" s="562">
        <v>4.2441500000000003</v>
      </c>
      <c r="BK6" s="562">
        <v>4.732996</v>
      </c>
      <c r="BL6" s="562">
        <v>4.3896230000000003</v>
      </c>
      <c r="BM6" s="562">
        <v>3.9410229999999999</v>
      </c>
      <c r="BN6" s="562">
        <v>3.369777</v>
      </c>
      <c r="BO6" s="562">
        <v>3.187046</v>
      </c>
      <c r="BP6" s="562">
        <v>3.6639949999999999</v>
      </c>
      <c r="BQ6" s="562">
        <v>4.8556629999999998</v>
      </c>
      <c r="BR6" s="562">
        <v>4.85724</v>
      </c>
      <c r="BS6" s="562">
        <v>3.850867</v>
      </c>
      <c r="BT6" s="562">
        <v>3.3822770000000002</v>
      </c>
      <c r="BU6" s="562">
        <v>3.529115</v>
      </c>
      <c r="BV6" s="562">
        <v>4.2981360000000004</v>
      </c>
    </row>
    <row r="7" spans="1:74" ht="11.15" customHeight="1" x14ac:dyDescent="0.25">
      <c r="A7" s="86" t="s">
        <v>1080</v>
      </c>
      <c r="B7" s="148" t="s">
        <v>448</v>
      </c>
      <c r="C7" s="561">
        <v>12.642286500000001</v>
      </c>
      <c r="D7" s="561">
        <v>11.579719839999999</v>
      </c>
      <c r="E7" s="561">
        <v>11.03245562</v>
      </c>
      <c r="F7" s="561">
        <v>8.6702734100000001</v>
      </c>
      <c r="G7" s="561">
        <v>8.6479317099999999</v>
      </c>
      <c r="H7" s="561">
        <v>10.429937860000001</v>
      </c>
      <c r="I7" s="561">
        <v>14.92537377</v>
      </c>
      <c r="J7" s="561">
        <v>14.24490597</v>
      </c>
      <c r="K7" s="561">
        <v>11.188164889999999</v>
      </c>
      <c r="L7" s="561">
        <v>8.8757478200000008</v>
      </c>
      <c r="M7" s="561">
        <v>9.3512532999999998</v>
      </c>
      <c r="N7" s="561">
        <v>11.56168931</v>
      </c>
      <c r="O7" s="561">
        <v>11.87203551</v>
      </c>
      <c r="P7" s="561">
        <v>10.62781195</v>
      </c>
      <c r="Q7" s="561">
        <v>9.6553457199999997</v>
      </c>
      <c r="R7" s="561">
        <v>9.56092166</v>
      </c>
      <c r="S7" s="561">
        <v>9.3936261900000009</v>
      </c>
      <c r="T7" s="561">
        <v>11.627076819999999</v>
      </c>
      <c r="U7" s="561">
        <v>16.525964630000001</v>
      </c>
      <c r="V7" s="561">
        <v>15.41647682</v>
      </c>
      <c r="W7" s="561">
        <v>11.625415500000001</v>
      </c>
      <c r="X7" s="561">
        <v>9.1675438699999994</v>
      </c>
      <c r="Y7" s="561">
        <v>9.5166641199999997</v>
      </c>
      <c r="Z7" s="561">
        <v>12.25221123</v>
      </c>
      <c r="AA7" s="561">
        <v>13.05314972</v>
      </c>
      <c r="AB7" s="561">
        <v>11.91468061</v>
      </c>
      <c r="AC7" s="561">
        <v>10.87397182</v>
      </c>
      <c r="AD7" s="561">
        <v>8.8696567799999997</v>
      </c>
      <c r="AE7" s="561">
        <v>9.0338431400000001</v>
      </c>
      <c r="AF7" s="561">
        <v>12.33202936</v>
      </c>
      <c r="AG7" s="561">
        <v>14.75280169</v>
      </c>
      <c r="AH7" s="561">
        <v>14.96086575</v>
      </c>
      <c r="AI7" s="561">
        <v>11.99280811</v>
      </c>
      <c r="AJ7" s="561">
        <v>9.2355291600000005</v>
      </c>
      <c r="AK7" s="561">
        <v>9.7316635700000003</v>
      </c>
      <c r="AL7" s="561">
        <v>11.441429279999999</v>
      </c>
      <c r="AM7" s="561">
        <v>13.59300633</v>
      </c>
      <c r="AN7" s="561">
        <v>11.753307850000001</v>
      </c>
      <c r="AO7" s="561">
        <v>10.72034337</v>
      </c>
      <c r="AP7" s="561">
        <v>9.1327159000000009</v>
      </c>
      <c r="AQ7" s="561">
        <v>9.38763668</v>
      </c>
      <c r="AR7" s="561">
        <v>11.44318949</v>
      </c>
      <c r="AS7" s="561">
        <v>15.314352</v>
      </c>
      <c r="AT7" s="561">
        <v>15.60915823</v>
      </c>
      <c r="AU7" s="561">
        <v>11.63868463</v>
      </c>
      <c r="AV7" s="561">
        <v>8.7963635199999999</v>
      </c>
      <c r="AW7" s="561">
        <v>9.3025044500000007</v>
      </c>
      <c r="AX7" s="561">
        <v>12.21959743</v>
      </c>
      <c r="AY7" s="561">
        <v>12.066076949999999</v>
      </c>
      <c r="AZ7" s="561">
        <v>10.6291429</v>
      </c>
      <c r="BA7" s="561">
        <v>10.54341767</v>
      </c>
      <c r="BB7" s="561">
        <v>8.6946007999999999</v>
      </c>
      <c r="BC7" s="561">
        <v>8.6955698199999993</v>
      </c>
      <c r="BD7" s="561">
        <v>10.678808846000001</v>
      </c>
      <c r="BE7" s="561">
        <v>14.996605907999999</v>
      </c>
      <c r="BF7" s="562">
        <v>14.18718</v>
      </c>
      <c r="BG7" s="562">
        <v>11.111280000000001</v>
      </c>
      <c r="BH7" s="562">
        <v>8.8044170000000008</v>
      </c>
      <c r="BI7" s="562">
        <v>9.3976349999999993</v>
      </c>
      <c r="BJ7" s="562">
        <v>12.078519999999999</v>
      </c>
      <c r="BK7" s="562">
        <v>12.831630000000001</v>
      </c>
      <c r="BL7" s="562">
        <v>11.832789999999999</v>
      </c>
      <c r="BM7" s="562">
        <v>10.71231</v>
      </c>
      <c r="BN7" s="562">
        <v>8.9234120000000008</v>
      </c>
      <c r="BO7" s="562">
        <v>8.9131479999999996</v>
      </c>
      <c r="BP7" s="562">
        <v>11.60219</v>
      </c>
      <c r="BQ7" s="562">
        <v>15.81931</v>
      </c>
      <c r="BR7" s="562">
        <v>15.07891</v>
      </c>
      <c r="BS7" s="562">
        <v>11.539569999999999</v>
      </c>
      <c r="BT7" s="562">
        <v>8.8260539999999992</v>
      </c>
      <c r="BU7" s="562">
        <v>9.412471</v>
      </c>
      <c r="BV7" s="562">
        <v>12.092919999999999</v>
      </c>
    </row>
    <row r="8" spans="1:74" ht="11.15" customHeight="1" x14ac:dyDescent="0.25">
      <c r="A8" s="86" t="s">
        <v>1081</v>
      </c>
      <c r="B8" s="159" t="s">
        <v>419</v>
      </c>
      <c r="C8" s="561">
        <v>18.356074150000001</v>
      </c>
      <c r="D8" s="561">
        <v>15.930966959999999</v>
      </c>
      <c r="E8" s="561">
        <v>15.76099853</v>
      </c>
      <c r="F8" s="561">
        <v>11.89039936</v>
      </c>
      <c r="G8" s="561">
        <v>12.040481529999999</v>
      </c>
      <c r="H8" s="561">
        <v>14.385836319999999</v>
      </c>
      <c r="I8" s="561">
        <v>21.24761749</v>
      </c>
      <c r="J8" s="561">
        <v>18.050308430000001</v>
      </c>
      <c r="K8" s="561">
        <v>15.151234909999999</v>
      </c>
      <c r="L8" s="561">
        <v>12.57402518</v>
      </c>
      <c r="M8" s="561">
        <v>14.384101749999999</v>
      </c>
      <c r="N8" s="561">
        <v>16.414629430000002</v>
      </c>
      <c r="O8" s="561">
        <v>16.737911279999999</v>
      </c>
      <c r="P8" s="561">
        <v>15.668232529999999</v>
      </c>
      <c r="Q8" s="561">
        <v>14.0031675</v>
      </c>
      <c r="R8" s="561">
        <v>12.889508559999999</v>
      </c>
      <c r="S8" s="561">
        <v>13.42886107</v>
      </c>
      <c r="T8" s="561">
        <v>17.517107589999998</v>
      </c>
      <c r="U8" s="561">
        <v>22.877345760000001</v>
      </c>
      <c r="V8" s="561">
        <v>19.676960940000001</v>
      </c>
      <c r="W8" s="561">
        <v>14.06120518</v>
      </c>
      <c r="X8" s="561">
        <v>12.78016912</v>
      </c>
      <c r="Y8" s="561">
        <v>13.29829011</v>
      </c>
      <c r="Z8" s="561">
        <v>17.372549200000002</v>
      </c>
      <c r="AA8" s="561">
        <v>18.037086039999998</v>
      </c>
      <c r="AB8" s="561">
        <v>17.545620750000001</v>
      </c>
      <c r="AC8" s="561">
        <v>14.42360017</v>
      </c>
      <c r="AD8" s="561">
        <v>12.22063254</v>
      </c>
      <c r="AE8" s="561">
        <v>12.972647820000001</v>
      </c>
      <c r="AF8" s="561">
        <v>17.782269150000001</v>
      </c>
      <c r="AG8" s="561">
        <v>19.67947903</v>
      </c>
      <c r="AH8" s="561">
        <v>21.155962590000001</v>
      </c>
      <c r="AI8" s="561">
        <v>15.268629819999999</v>
      </c>
      <c r="AJ8" s="561">
        <v>13.143316970000001</v>
      </c>
      <c r="AK8" s="561">
        <v>13.90108603</v>
      </c>
      <c r="AL8" s="561">
        <v>16.058047070000001</v>
      </c>
      <c r="AM8" s="561">
        <v>19.154692730000001</v>
      </c>
      <c r="AN8" s="561">
        <v>16.712745770000001</v>
      </c>
      <c r="AO8" s="561">
        <v>14.936707</v>
      </c>
      <c r="AP8" s="561">
        <v>12.762938200000001</v>
      </c>
      <c r="AQ8" s="561">
        <v>13.824111650000001</v>
      </c>
      <c r="AR8" s="561">
        <v>17.179295840000002</v>
      </c>
      <c r="AS8" s="561">
        <v>20.543598830000001</v>
      </c>
      <c r="AT8" s="561">
        <v>19.492440519999999</v>
      </c>
      <c r="AU8" s="561">
        <v>14.78548462</v>
      </c>
      <c r="AV8" s="561">
        <v>11.919641179999999</v>
      </c>
      <c r="AW8" s="561">
        <v>13.46052749</v>
      </c>
      <c r="AX8" s="561">
        <v>17.706974389999999</v>
      </c>
      <c r="AY8" s="561">
        <v>17.00726577</v>
      </c>
      <c r="AZ8" s="561">
        <v>14.630651520000001</v>
      </c>
      <c r="BA8" s="561">
        <v>14.862737879999999</v>
      </c>
      <c r="BB8" s="561">
        <v>12.24074021</v>
      </c>
      <c r="BC8" s="561">
        <v>12.44514684</v>
      </c>
      <c r="BD8" s="561">
        <v>15.474860011000001</v>
      </c>
      <c r="BE8" s="561">
        <v>20.193462681</v>
      </c>
      <c r="BF8" s="562">
        <v>19.54712</v>
      </c>
      <c r="BG8" s="562">
        <v>15.18744</v>
      </c>
      <c r="BH8" s="562">
        <v>12.10919</v>
      </c>
      <c r="BI8" s="562">
        <v>13.863200000000001</v>
      </c>
      <c r="BJ8" s="562">
        <v>17.916599999999999</v>
      </c>
      <c r="BK8" s="562">
        <v>18.72532</v>
      </c>
      <c r="BL8" s="562">
        <v>16.647839999999999</v>
      </c>
      <c r="BM8" s="562">
        <v>15.40531</v>
      </c>
      <c r="BN8" s="562">
        <v>12.68695</v>
      </c>
      <c r="BO8" s="562">
        <v>13.105040000000001</v>
      </c>
      <c r="BP8" s="562">
        <v>17.101680000000002</v>
      </c>
      <c r="BQ8" s="562">
        <v>22.15352</v>
      </c>
      <c r="BR8" s="562">
        <v>20.740670000000001</v>
      </c>
      <c r="BS8" s="562">
        <v>15.52397</v>
      </c>
      <c r="BT8" s="562">
        <v>12.260630000000001</v>
      </c>
      <c r="BU8" s="562">
        <v>13.992570000000001</v>
      </c>
      <c r="BV8" s="562">
        <v>18.035979999999999</v>
      </c>
    </row>
    <row r="9" spans="1:74" ht="11.15" customHeight="1" x14ac:dyDescent="0.25">
      <c r="A9" s="86" t="s">
        <v>1082</v>
      </c>
      <c r="B9" s="159" t="s">
        <v>420</v>
      </c>
      <c r="C9" s="561">
        <v>10.86702755</v>
      </c>
      <c r="D9" s="561">
        <v>10.04088939</v>
      </c>
      <c r="E9" s="561">
        <v>9.3598401899999999</v>
      </c>
      <c r="F9" s="561">
        <v>6.7161692999999998</v>
      </c>
      <c r="G9" s="561">
        <v>6.8652936699999998</v>
      </c>
      <c r="H9" s="561">
        <v>8.3015278400000003</v>
      </c>
      <c r="I9" s="561">
        <v>10.723289640000001</v>
      </c>
      <c r="J9" s="561">
        <v>9.9258875999999994</v>
      </c>
      <c r="K9" s="561">
        <v>8.6715675000000001</v>
      </c>
      <c r="L9" s="561">
        <v>7.4262229800000004</v>
      </c>
      <c r="M9" s="561">
        <v>7.9830678400000004</v>
      </c>
      <c r="N9" s="561">
        <v>9.7146445200000002</v>
      </c>
      <c r="O9" s="561">
        <v>10.387684070000001</v>
      </c>
      <c r="P9" s="561">
        <v>9.1875534600000002</v>
      </c>
      <c r="Q9" s="561">
        <v>8.2129949700000004</v>
      </c>
      <c r="R9" s="561">
        <v>7.2827261600000002</v>
      </c>
      <c r="S9" s="561">
        <v>6.9974212600000003</v>
      </c>
      <c r="T9" s="561">
        <v>9.6987454</v>
      </c>
      <c r="U9" s="561">
        <v>11.756293960000001</v>
      </c>
      <c r="V9" s="561">
        <v>10.40604849</v>
      </c>
      <c r="W9" s="561">
        <v>8.0103664800000001</v>
      </c>
      <c r="X9" s="561">
        <v>7.1942678200000003</v>
      </c>
      <c r="Y9" s="561">
        <v>7.5511615399999998</v>
      </c>
      <c r="Z9" s="561">
        <v>9.9922243900000005</v>
      </c>
      <c r="AA9" s="561">
        <v>10.516312080000001</v>
      </c>
      <c r="AB9" s="561">
        <v>10.69020531</v>
      </c>
      <c r="AC9" s="561">
        <v>8.4999005600000004</v>
      </c>
      <c r="AD9" s="561">
        <v>6.9007056000000002</v>
      </c>
      <c r="AE9" s="561">
        <v>6.8698765000000002</v>
      </c>
      <c r="AF9" s="561">
        <v>9.7106758099999997</v>
      </c>
      <c r="AG9" s="561">
        <v>10.963877889999999</v>
      </c>
      <c r="AH9" s="561">
        <v>11.08201285</v>
      </c>
      <c r="AI9" s="561">
        <v>8.7135616099999993</v>
      </c>
      <c r="AJ9" s="561">
        <v>7.0906489400000003</v>
      </c>
      <c r="AK9" s="561">
        <v>7.4868347799999997</v>
      </c>
      <c r="AL9" s="561">
        <v>9.2357511300000006</v>
      </c>
      <c r="AM9" s="561">
        <v>11.533832110000001</v>
      </c>
      <c r="AN9" s="561">
        <v>10.166997500000001</v>
      </c>
      <c r="AO9" s="561">
        <v>8.9112877600000004</v>
      </c>
      <c r="AP9" s="561">
        <v>7.42591029</v>
      </c>
      <c r="AQ9" s="561">
        <v>7.6866039600000002</v>
      </c>
      <c r="AR9" s="561">
        <v>9.5978158600000008</v>
      </c>
      <c r="AS9" s="561">
        <v>11.65168087</v>
      </c>
      <c r="AT9" s="561">
        <v>11.13678077</v>
      </c>
      <c r="AU9" s="561">
        <v>8.5484240099999997</v>
      </c>
      <c r="AV9" s="561">
        <v>6.8001727299999999</v>
      </c>
      <c r="AW9" s="561">
        <v>7.9277460800000004</v>
      </c>
      <c r="AX9" s="561">
        <v>10.94104437</v>
      </c>
      <c r="AY9" s="561">
        <v>11.121269529999999</v>
      </c>
      <c r="AZ9" s="561">
        <v>9.1416300400000008</v>
      </c>
      <c r="BA9" s="561">
        <v>9.1094847600000008</v>
      </c>
      <c r="BB9" s="561">
        <v>7.3275323500000002</v>
      </c>
      <c r="BC9" s="561">
        <v>7.36350923</v>
      </c>
      <c r="BD9" s="561">
        <v>9.7561596964999993</v>
      </c>
      <c r="BE9" s="561">
        <v>11.521502845000001</v>
      </c>
      <c r="BF9" s="562">
        <v>11.478669999999999</v>
      </c>
      <c r="BG9" s="562">
        <v>8.8270739999999996</v>
      </c>
      <c r="BH9" s="562">
        <v>7.099132</v>
      </c>
      <c r="BI9" s="562">
        <v>8.1215419999999998</v>
      </c>
      <c r="BJ9" s="562">
        <v>10.71724</v>
      </c>
      <c r="BK9" s="562">
        <v>11.80092</v>
      </c>
      <c r="BL9" s="562">
        <v>9.980105</v>
      </c>
      <c r="BM9" s="562">
        <v>8.947419</v>
      </c>
      <c r="BN9" s="562">
        <v>7.2986370000000003</v>
      </c>
      <c r="BO9" s="562">
        <v>7.4579769999999996</v>
      </c>
      <c r="BP9" s="562">
        <v>9.9215239999999998</v>
      </c>
      <c r="BQ9" s="562">
        <v>12.616059999999999</v>
      </c>
      <c r="BR9" s="562">
        <v>12.0153</v>
      </c>
      <c r="BS9" s="562">
        <v>9.0399919999999998</v>
      </c>
      <c r="BT9" s="562">
        <v>7.256119</v>
      </c>
      <c r="BU9" s="562">
        <v>8.2956350000000008</v>
      </c>
      <c r="BV9" s="562">
        <v>10.932499999999999</v>
      </c>
    </row>
    <row r="10" spans="1:74" ht="11.15" customHeight="1" x14ac:dyDescent="0.25">
      <c r="A10" s="86" t="s">
        <v>1083</v>
      </c>
      <c r="B10" s="159" t="s">
        <v>421</v>
      </c>
      <c r="C10" s="561">
        <v>33.077730850000002</v>
      </c>
      <c r="D10" s="561">
        <v>28.277057920000001</v>
      </c>
      <c r="E10" s="561">
        <v>27.336504009999999</v>
      </c>
      <c r="F10" s="561">
        <v>23.35973409</v>
      </c>
      <c r="G10" s="561">
        <v>28.447192350000002</v>
      </c>
      <c r="H10" s="561">
        <v>33.133936949999999</v>
      </c>
      <c r="I10" s="561">
        <v>39.459492480000002</v>
      </c>
      <c r="J10" s="561">
        <v>37.738492880000003</v>
      </c>
      <c r="K10" s="561">
        <v>34.850831939999999</v>
      </c>
      <c r="L10" s="561">
        <v>28.255969360000002</v>
      </c>
      <c r="M10" s="561">
        <v>26.503740730000001</v>
      </c>
      <c r="N10" s="561">
        <v>29.989234530000001</v>
      </c>
      <c r="O10" s="561">
        <v>30.836395509999999</v>
      </c>
      <c r="P10" s="561">
        <v>27.866012690000002</v>
      </c>
      <c r="Q10" s="561">
        <v>26.013938540000002</v>
      </c>
      <c r="R10" s="561">
        <v>25.34871644</v>
      </c>
      <c r="S10" s="561">
        <v>27.48565868</v>
      </c>
      <c r="T10" s="561">
        <v>33.98047218</v>
      </c>
      <c r="U10" s="561">
        <v>42.264159460000002</v>
      </c>
      <c r="V10" s="561">
        <v>40.25387602</v>
      </c>
      <c r="W10" s="561">
        <v>32.879230730000003</v>
      </c>
      <c r="X10" s="561">
        <v>26.674506560000001</v>
      </c>
      <c r="Y10" s="561">
        <v>25.787146979999999</v>
      </c>
      <c r="Z10" s="561">
        <v>33.313067259999997</v>
      </c>
      <c r="AA10" s="561">
        <v>35.05766655</v>
      </c>
      <c r="AB10" s="561">
        <v>31.960977939999999</v>
      </c>
      <c r="AC10" s="561">
        <v>28.17043838</v>
      </c>
      <c r="AD10" s="561">
        <v>24.386527040000001</v>
      </c>
      <c r="AE10" s="561">
        <v>27.294430089999999</v>
      </c>
      <c r="AF10" s="561">
        <v>33.34331152</v>
      </c>
      <c r="AG10" s="561">
        <v>38.533264619999997</v>
      </c>
      <c r="AH10" s="561">
        <v>39.429423440000001</v>
      </c>
      <c r="AI10" s="561">
        <v>33.449210469999997</v>
      </c>
      <c r="AJ10" s="561">
        <v>27.739347850000001</v>
      </c>
      <c r="AK10" s="561">
        <v>25.928046049999999</v>
      </c>
      <c r="AL10" s="561">
        <v>29.453352110000001</v>
      </c>
      <c r="AM10" s="561">
        <v>35.585139730000002</v>
      </c>
      <c r="AN10" s="561">
        <v>32.440384420000001</v>
      </c>
      <c r="AO10" s="561">
        <v>27.933943620000001</v>
      </c>
      <c r="AP10" s="561">
        <v>25.143159369999999</v>
      </c>
      <c r="AQ10" s="561">
        <v>29.87550779</v>
      </c>
      <c r="AR10" s="561">
        <v>36.514665999999998</v>
      </c>
      <c r="AS10" s="561">
        <v>42.387331109999998</v>
      </c>
      <c r="AT10" s="561">
        <v>40.754797449999998</v>
      </c>
      <c r="AU10" s="561">
        <v>33.147708979999997</v>
      </c>
      <c r="AV10" s="561">
        <v>26.206762950000002</v>
      </c>
      <c r="AW10" s="561">
        <v>27.04652308</v>
      </c>
      <c r="AX10" s="561">
        <v>34.401683679999998</v>
      </c>
      <c r="AY10" s="561">
        <v>32.952986889999998</v>
      </c>
      <c r="AZ10" s="561">
        <v>27.514025820000001</v>
      </c>
      <c r="BA10" s="561">
        <v>27.933719549999999</v>
      </c>
      <c r="BB10" s="561">
        <v>25.705495989999999</v>
      </c>
      <c r="BC10" s="561">
        <v>26.909983270000001</v>
      </c>
      <c r="BD10" s="561">
        <v>32.756236946999998</v>
      </c>
      <c r="BE10" s="561">
        <v>41.346476295999999</v>
      </c>
      <c r="BF10" s="562">
        <v>41.142519999999998</v>
      </c>
      <c r="BG10" s="562">
        <v>35.146030000000003</v>
      </c>
      <c r="BH10" s="562">
        <v>27.434370000000001</v>
      </c>
      <c r="BI10" s="562">
        <v>27.623049999999999</v>
      </c>
      <c r="BJ10" s="562">
        <v>34.033859999999997</v>
      </c>
      <c r="BK10" s="562">
        <v>35.043860000000002</v>
      </c>
      <c r="BL10" s="562">
        <v>32.204389999999997</v>
      </c>
      <c r="BM10" s="562">
        <v>29.587430000000001</v>
      </c>
      <c r="BN10" s="562">
        <v>26.06738</v>
      </c>
      <c r="BO10" s="562">
        <v>28.65597</v>
      </c>
      <c r="BP10" s="562">
        <v>37.453119999999998</v>
      </c>
      <c r="BQ10" s="562">
        <v>45.252339999999997</v>
      </c>
      <c r="BR10" s="562">
        <v>44.08466</v>
      </c>
      <c r="BS10" s="562">
        <v>36.362360000000002</v>
      </c>
      <c r="BT10" s="562">
        <v>27.894439999999999</v>
      </c>
      <c r="BU10" s="562">
        <v>27.991969999999998</v>
      </c>
      <c r="BV10" s="562">
        <v>34.380389999999998</v>
      </c>
    </row>
    <row r="11" spans="1:74" ht="11.15" customHeight="1" x14ac:dyDescent="0.25">
      <c r="A11" s="86" t="s">
        <v>1084</v>
      </c>
      <c r="B11" s="159" t="s">
        <v>422</v>
      </c>
      <c r="C11" s="561">
        <v>11.2755068</v>
      </c>
      <c r="D11" s="561">
        <v>9.8572122699999998</v>
      </c>
      <c r="E11" s="561">
        <v>9.1380073300000006</v>
      </c>
      <c r="F11" s="561">
        <v>7.3449317499999998</v>
      </c>
      <c r="G11" s="561">
        <v>8.2012887400000007</v>
      </c>
      <c r="H11" s="561">
        <v>10.311439249999999</v>
      </c>
      <c r="I11" s="561">
        <v>12.426140370000001</v>
      </c>
      <c r="J11" s="561">
        <v>12.39281879</v>
      </c>
      <c r="K11" s="561">
        <v>11.85890976</v>
      </c>
      <c r="L11" s="561">
        <v>9.0864553400000005</v>
      </c>
      <c r="M11" s="561">
        <v>8.4714711400000002</v>
      </c>
      <c r="N11" s="561">
        <v>9.9155815300000008</v>
      </c>
      <c r="O11" s="561">
        <v>10.10147523</v>
      </c>
      <c r="P11" s="561">
        <v>9.7534541200000007</v>
      </c>
      <c r="Q11" s="561">
        <v>8.5206274900000007</v>
      </c>
      <c r="R11" s="561">
        <v>7.4300166499999998</v>
      </c>
      <c r="S11" s="561">
        <v>7.91833103</v>
      </c>
      <c r="T11" s="561">
        <v>10.203291869999999</v>
      </c>
      <c r="U11" s="561">
        <v>12.96812347</v>
      </c>
      <c r="V11" s="561">
        <v>12.753705699999999</v>
      </c>
      <c r="W11" s="561">
        <v>10.694378459999999</v>
      </c>
      <c r="X11" s="561">
        <v>7.7526206499999999</v>
      </c>
      <c r="Y11" s="561">
        <v>7.5493484899999999</v>
      </c>
      <c r="Z11" s="561">
        <v>10.70050786</v>
      </c>
      <c r="AA11" s="561">
        <v>12.152412119999999</v>
      </c>
      <c r="AB11" s="561">
        <v>11.643273560000001</v>
      </c>
      <c r="AC11" s="561">
        <v>9.3978907100000004</v>
      </c>
      <c r="AD11" s="561">
        <v>7.4145635700000003</v>
      </c>
      <c r="AE11" s="561">
        <v>7.6604361499999998</v>
      </c>
      <c r="AF11" s="561">
        <v>10.027376220000001</v>
      </c>
      <c r="AG11" s="561">
        <v>12.08258432</v>
      </c>
      <c r="AH11" s="561">
        <v>12.60445726</v>
      </c>
      <c r="AI11" s="561">
        <v>10.72888659</v>
      </c>
      <c r="AJ11" s="561">
        <v>8.2057501500000001</v>
      </c>
      <c r="AK11" s="561">
        <v>8.2221208200000007</v>
      </c>
      <c r="AL11" s="561">
        <v>9.2901505499999999</v>
      </c>
      <c r="AM11" s="561">
        <v>12.024361600000001</v>
      </c>
      <c r="AN11" s="561">
        <v>11.562859319999999</v>
      </c>
      <c r="AO11" s="561">
        <v>9.0141735500000006</v>
      </c>
      <c r="AP11" s="561">
        <v>7.7284282199999996</v>
      </c>
      <c r="AQ11" s="561">
        <v>8.65659578</v>
      </c>
      <c r="AR11" s="561">
        <v>11.306624599999999</v>
      </c>
      <c r="AS11" s="561">
        <v>13.71789229</v>
      </c>
      <c r="AT11" s="561">
        <v>12.791082980000001</v>
      </c>
      <c r="AU11" s="561">
        <v>10.5344645</v>
      </c>
      <c r="AV11" s="561">
        <v>7.7916165399999997</v>
      </c>
      <c r="AW11" s="561">
        <v>8.0207415799999993</v>
      </c>
      <c r="AX11" s="561">
        <v>10.67002465</v>
      </c>
      <c r="AY11" s="561">
        <v>11.24323424</v>
      </c>
      <c r="AZ11" s="561">
        <v>9.6259347999999996</v>
      </c>
      <c r="BA11" s="561">
        <v>8.3709739600000006</v>
      </c>
      <c r="BB11" s="561">
        <v>7.6242591700000002</v>
      </c>
      <c r="BC11" s="561">
        <v>7.8810404500000004</v>
      </c>
      <c r="BD11" s="561">
        <v>10.109617627</v>
      </c>
      <c r="BE11" s="561">
        <v>13.135420321</v>
      </c>
      <c r="BF11" s="562">
        <v>12.988200000000001</v>
      </c>
      <c r="BG11" s="562">
        <v>11.39335</v>
      </c>
      <c r="BH11" s="562">
        <v>8.0562430000000003</v>
      </c>
      <c r="BI11" s="562">
        <v>8.1157609999999991</v>
      </c>
      <c r="BJ11" s="562">
        <v>10.766120000000001</v>
      </c>
      <c r="BK11" s="562">
        <v>12.29204</v>
      </c>
      <c r="BL11" s="562">
        <v>11.5778</v>
      </c>
      <c r="BM11" s="562">
        <v>8.9971709999999998</v>
      </c>
      <c r="BN11" s="562">
        <v>7.708437</v>
      </c>
      <c r="BO11" s="562">
        <v>8.0750469999999996</v>
      </c>
      <c r="BP11" s="562">
        <v>10.905989999999999</v>
      </c>
      <c r="BQ11" s="562">
        <v>14.1822</v>
      </c>
      <c r="BR11" s="562">
        <v>13.48075</v>
      </c>
      <c r="BS11" s="562">
        <v>11.578060000000001</v>
      </c>
      <c r="BT11" s="562">
        <v>8.1269819999999999</v>
      </c>
      <c r="BU11" s="562">
        <v>8.1709879999999995</v>
      </c>
      <c r="BV11" s="562">
        <v>10.834070000000001</v>
      </c>
    </row>
    <row r="12" spans="1:74" ht="11.15" customHeight="1" x14ac:dyDescent="0.25">
      <c r="A12" s="86" t="s">
        <v>1085</v>
      </c>
      <c r="B12" s="159" t="s">
        <v>423</v>
      </c>
      <c r="C12" s="561">
        <v>19.24409558</v>
      </c>
      <c r="D12" s="561">
        <v>16.794847529999998</v>
      </c>
      <c r="E12" s="561">
        <v>16.05708387</v>
      </c>
      <c r="F12" s="561">
        <v>12.997320869999999</v>
      </c>
      <c r="G12" s="561">
        <v>15.646555340000001</v>
      </c>
      <c r="H12" s="561">
        <v>20.788260900000001</v>
      </c>
      <c r="I12" s="561">
        <v>25.030437790000001</v>
      </c>
      <c r="J12" s="561">
        <v>26.597568899999999</v>
      </c>
      <c r="K12" s="561">
        <v>24.831094159999999</v>
      </c>
      <c r="L12" s="561">
        <v>19.645582189999999</v>
      </c>
      <c r="M12" s="561">
        <v>14.73844267</v>
      </c>
      <c r="N12" s="561">
        <v>16.634364219999998</v>
      </c>
      <c r="O12" s="561">
        <v>17.499084369999999</v>
      </c>
      <c r="P12" s="561">
        <v>16.589204519999999</v>
      </c>
      <c r="Q12" s="561">
        <v>15.13628814</v>
      </c>
      <c r="R12" s="561">
        <v>14.405236589999999</v>
      </c>
      <c r="S12" s="561">
        <v>16.70774188</v>
      </c>
      <c r="T12" s="561">
        <v>22.034402350000001</v>
      </c>
      <c r="U12" s="561">
        <v>27.171694039999998</v>
      </c>
      <c r="V12" s="561">
        <v>26.945831370000001</v>
      </c>
      <c r="W12" s="561">
        <v>22.693767189999999</v>
      </c>
      <c r="X12" s="561">
        <v>16.89739904</v>
      </c>
      <c r="Y12" s="561">
        <v>14.229838579999999</v>
      </c>
      <c r="Z12" s="561">
        <v>17.757755970000002</v>
      </c>
      <c r="AA12" s="561">
        <v>20.400601389999999</v>
      </c>
      <c r="AB12" s="561">
        <v>18.416273189999998</v>
      </c>
      <c r="AC12" s="561">
        <v>17.855860270000001</v>
      </c>
      <c r="AD12" s="561">
        <v>13.476364889999999</v>
      </c>
      <c r="AE12" s="561">
        <v>15.212718430000001</v>
      </c>
      <c r="AF12" s="561">
        <v>20.875147250000001</v>
      </c>
      <c r="AG12" s="561">
        <v>25.106138229999999</v>
      </c>
      <c r="AH12" s="561">
        <v>26.289515189999999</v>
      </c>
      <c r="AI12" s="561">
        <v>23.637076140000001</v>
      </c>
      <c r="AJ12" s="561">
        <v>17.464539469999998</v>
      </c>
      <c r="AK12" s="561">
        <v>14.06241638</v>
      </c>
      <c r="AL12" s="561">
        <v>15.3505912</v>
      </c>
      <c r="AM12" s="561">
        <v>19.982657459999999</v>
      </c>
      <c r="AN12" s="561">
        <v>19.807729899999998</v>
      </c>
      <c r="AO12" s="561">
        <v>17.06497534</v>
      </c>
      <c r="AP12" s="561">
        <v>14.571698769999999</v>
      </c>
      <c r="AQ12" s="561">
        <v>18.995872500000001</v>
      </c>
      <c r="AR12" s="561">
        <v>25.21068687</v>
      </c>
      <c r="AS12" s="561">
        <v>30.054584670000001</v>
      </c>
      <c r="AT12" s="561">
        <v>28.321730559999999</v>
      </c>
      <c r="AU12" s="561">
        <v>22.951005949999999</v>
      </c>
      <c r="AV12" s="561">
        <v>17.254079130000001</v>
      </c>
      <c r="AW12" s="561">
        <v>15.09756322</v>
      </c>
      <c r="AX12" s="561">
        <v>18.947581450000001</v>
      </c>
      <c r="AY12" s="561">
        <v>19.489822910000001</v>
      </c>
      <c r="AZ12" s="561">
        <v>17.11848359</v>
      </c>
      <c r="BA12" s="561">
        <v>15.372202339999999</v>
      </c>
      <c r="BB12" s="561">
        <v>13.89997294</v>
      </c>
      <c r="BC12" s="561">
        <v>16.382180129999998</v>
      </c>
      <c r="BD12" s="561">
        <v>24.008809575000001</v>
      </c>
      <c r="BE12" s="561">
        <v>29.973035930999998</v>
      </c>
      <c r="BF12" s="562">
        <v>28.64498</v>
      </c>
      <c r="BG12" s="562">
        <v>23.694089999999999</v>
      </c>
      <c r="BH12" s="562">
        <v>17.919709999999998</v>
      </c>
      <c r="BI12" s="562">
        <v>15.300599999999999</v>
      </c>
      <c r="BJ12" s="562">
        <v>19.438739999999999</v>
      </c>
      <c r="BK12" s="562">
        <v>21.40803</v>
      </c>
      <c r="BL12" s="562">
        <v>19.042860000000001</v>
      </c>
      <c r="BM12" s="562">
        <v>15.89311</v>
      </c>
      <c r="BN12" s="562">
        <v>14.2719</v>
      </c>
      <c r="BO12" s="562">
        <v>16.961929999999999</v>
      </c>
      <c r="BP12" s="562">
        <v>24.37285</v>
      </c>
      <c r="BQ12" s="562">
        <v>29.761559999999999</v>
      </c>
      <c r="BR12" s="562">
        <v>28.899709999999999</v>
      </c>
      <c r="BS12" s="562">
        <v>24.236709999999999</v>
      </c>
      <c r="BT12" s="562">
        <v>18.288609999999998</v>
      </c>
      <c r="BU12" s="562">
        <v>15.59145</v>
      </c>
      <c r="BV12" s="562">
        <v>19.76905</v>
      </c>
    </row>
    <row r="13" spans="1:74" ht="11.15" customHeight="1" x14ac:dyDescent="0.25">
      <c r="A13" s="86" t="s">
        <v>1086</v>
      </c>
      <c r="B13" s="159" t="s">
        <v>424</v>
      </c>
      <c r="C13" s="561">
        <v>8.4362484700000007</v>
      </c>
      <c r="D13" s="561">
        <v>7.5641654999999997</v>
      </c>
      <c r="E13" s="561">
        <v>7.1613440600000002</v>
      </c>
      <c r="F13" s="561">
        <v>6.4480374300000003</v>
      </c>
      <c r="G13" s="561">
        <v>6.74090291</v>
      </c>
      <c r="H13" s="561">
        <v>8.9826649300000003</v>
      </c>
      <c r="I13" s="561">
        <v>11.76230168</v>
      </c>
      <c r="J13" s="561">
        <v>12.046127350000001</v>
      </c>
      <c r="K13" s="561">
        <v>9.2217606599999993</v>
      </c>
      <c r="L13" s="561">
        <v>7.05674285</v>
      </c>
      <c r="M13" s="561">
        <v>6.8023598999999999</v>
      </c>
      <c r="N13" s="561">
        <v>8.2351843099999993</v>
      </c>
      <c r="O13" s="561">
        <v>8.3094690799999995</v>
      </c>
      <c r="P13" s="561">
        <v>7.3563062500000003</v>
      </c>
      <c r="Q13" s="561">
        <v>6.8904589500000002</v>
      </c>
      <c r="R13" s="561">
        <v>6.9392554999999998</v>
      </c>
      <c r="S13" s="561">
        <v>8.6914824700000004</v>
      </c>
      <c r="T13" s="561">
        <v>10.16705807</v>
      </c>
      <c r="U13" s="561">
        <v>12.94493696</v>
      </c>
      <c r="V13" s="561">
        <v>13.298877640000001</v>
      </c>
      <c r="W13" s="561">
        <v>9.9067571399999999</v>
      </c>
      <c r="X13" s="561">
        <v>8.1011965400000001</v>
      </c>
      <c r="Y13" s="561">
        <v>7.2687996999999998</v>
      </c>
      <c r="Z13" s="561">
        <v>8.69604277</v>
      </c>
      <c r="AA13" s="561">
        <v>8.7524879900000006</v>
      </c>
      <c r="AB13" s="561">
        <v>7.4808114400000001</v>
      </c>
      <c r="AC13" s="561">
        <v>7.4666974499999998</v>
      </c>
      <c r="AD13" s="561">
        <v>7.1230390699999999</v>
      </c>
      <c r="AE13" s="561">
        <v>8.1011236600000007</v>
      </c>
      <c r="AF13" s="561">
        <v>11.58497903</v>
      </c>
      <c r="AG13" s="561">
        <v>13.03219107</v>
      </c>
      <c r="AH13" s="561">
        <v>12.2220225</v>
      </c>
      <c r="AI13" s="561">
        <v>9.8770155800000001</v>
      </c>
      <c r="AJ13" s="561">
        <v>7.1165729600000001</v>
      </c>
      <c r="AK13" s="561">
        <v>6.8390484799999998</v>
      </c>
      <c r="AL13" s="561">
        <v>8.3292718400000005</v>
      </c>
      <c r="AM13" s="561">
        <v>8.8641264300000007</v>
      </c>
      <c r="AN13" s="561">
        <v>7.7305525399999997</v>
      </c>
      <c r="AO13" s="561">
        <v>7.5209044199999999</v>
      </c>
      <c r="AP13" s="561">
        <v>7.1238803900000001</v>
      </c>
      <c r="AQ13" s="561">
        <v>8.3485423700000005</v>
      </c>
      <c r="AR13" s="561">
        <v>10.75059557</v>
      </c>
      <c r="AS13" s="561">
        <v>13.31977843</v>
      </c>
      <c r="AT13" s="561">
        <v>12.49104064</v>
      </c>
      <c r="AU13" s="561">
        <v>10.3092028</v>
      </c>
      <c r="AV13" s="561">
        <v>7.55798887</v>
      </c>
      <c r="AW13" s="561">
        <v>7.5071754200000003</v>
      </c>
      <c r="AX13" s="561">
        <v>9.1910176400000001</v>
      </c>
      <c r="AY13" s="561">
        <v>9.2388484999999996</v>
      </c>
      <c r="AZ13" s="561">
        <v>8.0369585800000003</v>
      </c>
      <c r="BA13" s="561">
        <v>7.9671211800000004</v>
      </c>
      <c r="BB13" s="561">
        <v>7.2703225299999996</v>
      </c>
      <c r="BC13" s="561">
        <v>8.1523344800000004</v>
      </c>
      <c r="BD13" s="561">
        <v>9.3751309862000003</v>
      </c>
      <c r="BE13" s="561">
        <v>13.39145194</v>
      </c>
      <c r="BF13" s="562">
        <v>12.555160000000001</v>
      </c>
      <c r="BG13" s="562">
        <v>10.15197</v>
      </c>
      <c r="BH13" s="562">
        <v>7.7402499999999996</v>
      </c>
      <c r="BI13" s="562">
        <v>7.2850970000000004</v>
      </c>
      <c r="BJ13" s="562">
        <v>8.9285160000000001</v>
      </c>
      <c r="BK13" s="562">
        <v>8.9485880000000009</v>
      </c>
      <c r="BL13" s="562">
        <v>7.9946710000000003</v>
      </c>
      <c r="BM13" s="562">
        <v>7.5576090000000002</v>
      </c>
      <c r="BN13" s="562">
        <v>7.1181720000000004</v>
      </c>
      <c r="BO13" s="562">
        <v>8.4367610000000006</v>
      </c>
      <c r="BP13" s="562">
        <v>10.83677</v>
      </c>
      <c r="BQ13" s="562">
        <v>14.08328</v>
      </c>
      <c r="BR13" s="562">
        <v>13.3215</v>
      </c>
      <c r="BS13" s="562">
        <v>10.42989</v>
      </c>
      <c r="BT13" s="562">
        <v>7.8382810000000003</v>
      </c>
      <c r="BU13" s="562">
        <v>7.3621720000000002</v>
      </c>
      <c r="BV13" s="562">
        <v>9.0121950000000002</v>
      </c>
    </row>
    <row r="14" spans="1:74" ht="11.15" customHeight="1" x14ac:dyDescent="0.25">
      <c r="A14" s="86" t="s">
        <v>1087</v>
      </c>
      <c r="B14" s="159" t="s">
        <v>236</v>
      </c>
      <c r="C14" s="561">
        <v>14.39873137</v>
      </c>
      <c r="D14" s="561">
        <v>12.186597949999999</v>
      </c>
      <c r="E14" s="561">
        <v>12.48005165</v>
      </c>
      <c r="F14" s="561">
        <v>9.4034843499999994</v>
      </c>
      <c r="G14" s="561">
        <v>10.252670910000001</v>
      </c>
      <c r="H14" s="561">
        <v>10.038707029999999</v>
      </c>
      <c r="I14" s="561">
        <v>12.80832019</v>
      </c>
      <c r="J14" s="561">
        <v>14.010720579999999</v>
      </c>
      <c r="K14" s="561">
        <v>11.922164069999999</v>
      </c>
      <c r="L14" s="561">
        <v>11.53395942</v>
      </c>
      <c r="M14" s="561">
        <v>10.44991982</v>
      </c>
      <c r="N14" s="561">
        <v>13.837265650000001</v>
      </c>
      <c r="O14" s="561">
        <v>13.908775009999999</v>
      </c>
      <c r="P14" s="561">
        <v>10.92071646</v>
      </c>
      <c r="Q14" s="561">
        <v>11.79588072</v>
      </c>
      <c r="R14" s="561">
        <v>10.00354976</v>
      </c>
      <c r="S14" s="561">
        <v>11.27712738</v>
      </c>
      <c r="T14" s="561">
        <v>11.88903973</v>
      </c>
      <c r="U14" s="561">
        <v>14.7635626</v>
      </c>
      <c r="V14" s="561">
        <v>14.48215048</v>
      </c>
      <c r="W14" s="561">
        <v>13.69589584</v>
      </c>
      <c r="X14" s="561">
        <v>13.19604977</v>
      </c>
      <c r="Y14" s="561">
        <v>10.592235909999999</v>
      </c>
      <c r="Z14" s="561">
        <v>14.896388350000001</v>
      </c>
      <c r="AA14" s="561">
        <v>13.59166267</v>
      </c>
      <c r="AB14" s="561">
        <v>12.201559939999999</v>
      </c>
      <c r="AC14" s="561">
        <v>13.329216600000001</v>
      </c>
      <c r="AD14" s="561">
        <v>9.7731059699999996</v>
      </c>
      <c r="AE14" s="561">
        <v>10.44314567</v>
      </c>
      <c r="AF14" s="561">
        <v>11.86749936</v>
      </c>
      <c r="AG14" s="561">
        <v>15.2855145</v>
      </c>
      <c r="AH14" s="561">
        <v>14.67998983</v>
      </c>
      <c r="AI14" s="561">
        <v>12.766164849999999</v>
      </c>
      <c r="AJ14" s="561">
        <v>10.264269580000001</v>
      </c>
      <c r="AK14" s="561">
        <v>10.51685749</v>
      </c>
      <c r="AL14" s="561">
        <v>13.87173554</v>
      </c>
      <c r="AM14" s="561">
        <v>15.01909053</v>
      </c>
      <c r="AN14" s="561">
        <v>11.461983699999999</v>
      </c>
      <c r="AO14" s="561">
        <v>11.912163919999999</v>
      </c>
      <c r="AP14" s="561">
        <v>10.438186119999999</v>
      </c>
      <c r="AQ14" s="561">
        <v>10.486092729999999</v>
      </c>
      <c r="AR14" s="561">
        <v>11.509290010000001</v>
      </c>
      <c r="AS14" s="561">
        <v>13.508086520000001</v>
      </c>
      <c r="AT14" s="561">
        <v>15.47431723</v>
      </c>
      <c r="AU14" s="561">
        <v>14.1691147</v>
      </c>
      <c r="AV14" s="561">
        <v>10.706864319999999</v>
      </c>
      <c r="AW14" s="561">
        <v>11.77810335</v>
      </c>
      <c r="AX14" s="561">
        <v>14.2685663</v>
      </c>
      <c r="AY14" s="561">
        <v>14.712456919999999</v>
      </c>
      <c r="AZ14" s="561">
        <v>12.035828070000001</v>
      </c>
      <c r="BA14" s="561">
        <v>12.65964672</v>
      </c>
      <c r="BB14" s="561">
        <v>10.645621350000001</v>
      </c>
      <c r="BC14" s="561">
        <v>9.7447460299999999</v>
      </c>
      <c r="BD14" s="561">
        <v>10.576660798000001</v>
      </c>
      <c r="BE14" s="561">
        <v>13.662474771999999</v>
      </c>
      <c r="BF14" s="562">
        <v>14.760350000000001</v>
      </c>
      <c r="BG14" s="562">
        <v>12.9733</v>
      </c>
      <c r="BH14" s="562">
        <v>10.57263</v>
      </c>
      <c r="BI14" s="562">
        <v>11.32208</v>
      </c>
      <c r="BJ14" s="562">
        <v>13.47396</v>
      </c>
      <c r="BK14" s="562">
        <v>13.989190000000001</v>
      </c>
      <c r="BL14" s="562">
        <v>11.64259</v>
      </c>
      <c r="BM14" s="562">
        <v>11.52445</v>
      </c>
      <c r="BN14" s="562">
        <v>10.10544</v>
      </c>
      <c r="BO14" s="562">
        <v>9.8565799999999992</v>
      </c>
      <c r="BP14" s="562">
        <v>11.372529999999999</v>
      </c>
      <c r="BQ14" s="562">
        <v>14.46547</v>
      </c>
      <c r="BR14" s="562">
        <v>15.48019</v>
      </c>
      <c r="BS14" s="562">
        <v>13.51648</v>
      </c>
      <c r="BT14" s="562">
        <v>10.5922</v>
      </c>
      <c r="BU14" s="562">
        <v>11.299020000000001</v>
      </c>
      <c r="BV14" s="562">
        <v>13.440429999999999</v>
      </c>
    </row>
    <row r="15" spans="1:74" ht="11.15" customHeight="1" x14ac:dyDescent="0.25">
      <c r="A15" s="86" t="s">
        <v>1088</v>
      </c>
      <c r="B15" s="159" t="s">
        <v>237</v>
      </c>
      <c r="C15" s="561">
        <v>0.44357437999999999</v>
      </c>
      <c r="D15" s="561">
        <v>0.35982470999999999</v>
      </c>
      <c r="E15" s="561">
        <v>0.37226680000000001</v>
      </c>
      <c r="F15" s="561">
        <v>0.34315230000000002</v>
      </c>
      <c r="G15" s="561">
        <v>0.35851045999999998</v>
      </c>
      <c r="H15" s="561">
        <v>0.36491989000000002</v>
      </c>
      <c r="I15" s="561">
        <v>0.40199847999999999</v>
      </c>
      <c r="J15" s="561">
        <v>0.40383085000000002</v>
      </c>
      <c r="K15" s="561">
        <v>0.39195666000000001</v>
      </c>
      <c r="L15" s="561">
        <v>0.40810094000000002</v>
      </c>
      <c r="M15" s="561">
        <v>0.40293485000000001</v>
      </c>
      <c r="N15" s="561">
        <v>0.43691171000000001</v>
      </c>
      <c r="O15" s="561">
        <v>0.47074290000000002</v>
      </c>
      <c r="P15" s="561">
        <v>0.38801957999999998</v>
      </c>
      <c r="Q15" s="561">
        <v>0.40154337000000001</v>
      </c>
      <c r="R15" s="561">
        <v>0.37432175000000001</v>
      </c>
      <c r="S15" s="561">
        <v>0.37887750999999997</v>
      </c>
      <c r="T15" s="561">
        <v>0.38765516</v>
      </c>
      <c r="U15" s="561">
        <v>0.38956628999999998</v>
      </c>
      <c r="V15" s="561">
        <v>0.4008043</v>
      </c>
      <c r="W15" s="561">
        <v>0.39551195</v>
      </c>
      <c r="X15" s="561">
        <v>0.43208215</v>
      </c>
      <c r="Y15" s="561">
        <v>0.45114546999999999</v>
      </c>
      <c r="Z15" s="561">
        <v>0.46788960000000002</v>
      </c>
      <c r="AA15" s="561">
        <v>0.45136526999999999</v>
      </c>
      <c r="AB15" s="561">
        <v>0.39958183000000003</v>
      </c>
      <c r="AC15" s="561">
        <v>0.42049138000000003</v>
      </c>
      <c r="AD15" s="561">
        <v>0.37692170000000003</v>
      </c>
      <c r="AE15" s="561">
        <v>0.37766967000000001</v>
      </c>
      <c r="AF15" s="561">
        <v>0.37915300000000002</v>
      </c>
      <c r="AG15" s="561">
        <v>0.39806685000000003</v>
      </c>
      <c r="AH15" s="561">
        <v>0.40468172000000002</v>
      </c>
      <c r="AI15" s="561">
        <v>0.38660976000000002</v>
      </c>
      <c r="AJ15" s="561">
        <v>0.40637965999999998</v>
      </c>
      <c r="AK15" s="561">
        <v>0.43400705000000001</v>
      </c>
      <c r="AL15" s="561">
        <v>0.47406514999999999</v>
      </c>
      <c r="AM15" s="561">
        <v>0.46892057999999998</v>
      </c>
      <c r="AN15" s="561">
        <v>0.38106339</v>
      </c>
      <c r="AO15" s="561">
        <v>0.40243638999999998</v>
      </c>
      <c r="AP15" s="561">
        <v>0.37159762000000002</v>
      </c>
      <c r="AQ15" s="561">
        <v>0.37360252999999999</v>
      </c>
      <c r="AR15" s="561">
        <v>0.36260165999999999</v>
      </c>
      <c r="AS15" s="561">
        <v>0.38242017</v>
      </c>
      <c r="AT15" s="561">
        <v>0.39092286999999998</v>
      </c>
      <c r="AU15" s="561">
        <v>0.38335132</v>
      </c>
      <c r="AV15" s="561">
        <v>0.40727760000000002</v>
      </c>
      <c r="AW15" s="561">
        <v>0.41391618000000002</v>
      </c>
      <c r="AX15" s="561">
        <v>0.45534719000000001</v>
      </c>
      <c r="AY15" s="561">
        <v>0.46200751000000001</v>
      </c>
      <c r="AZ15" s="561">
        <v>0.37386788999999998</v>
      </c>
      <c r="BA15" s="561">
        <v>0.41051110000000002</v>
      </c>
      <c r="BB15" s="561">
        <v>0.37882239000000001</v>
      </c>
      <c r="BC15" s="561">
        <v>0.36230686000000001</v>
      </c>
      <c r="BD15" s="561">
        <v>0.35812559999999999</v>
      </c>
      <c r="BE15" s="561">
        <v>0.38229200000000002</v>
      </c>
      <c r="BF15" s="562">
        <v>0.39289849999999998</v>
      </c>
      <c r="BG15" s="562">
        <v>0.3860942</v>
      </c>
      <c r="BH15" s="562">
        <v>0.41014600000000001</v>
      </c>
      <c r="BI15" s="562">
        <v>0.4169737</v>
      </c>
      <c r="BJ15" s="562">
        <v>0.45808599999999999</v>
      </c>
      <c r="BK15" s="562">
        <v>0.4648851</v>
      </c>
      <c r="BL15" s="562">
        <v>0.38899109999999998</v>
      </c>
      <c r="BM15" s="562">
        <v>0.41195019999999999</v>
      </c>
      <c r="BN15" s="562">
        <v>0.37943110000000002</v>
      </c>
      <c r="BO15" s="562">
        <v>0.36243599999999998</v>
      </c>
      <c r="BP15" s="562">
        <v>0.35754659999999999</v>
      </c>
      <c r="BQ15" s="562">
        <v>0.3809883</v>
      </c>
      <c r="BR15" s="562">
        <v>0.39116060000000002</v>
      </c>
      <c r="BS15" s="562">
        <v>0.38420510000000002</v>
      </c>
      <c r="BT15" s="562">
        <v>0.40807959999999999</v>
      </c>
      <c r="BU15" s="562">
        <v>0.41482370000000002</v>
      </c>
      <c r="BV15" s="562">
        <v>0.45566250000000003</v>
      </c>
    </row>
    <row r="16" spans="1:74" ht="11.15" customHeight="1" x14ac:dyDescent="0.25">
      <c r="A16" s="86" t="s">
        <v>1089</v>
      </c>
      <c r="B16" s="159" t="s">
        <v>426</v>
      </c>
      <c r="C16" s="561">
        <v>133.31755021000001</v>
      </c>
      <c r="D16" s="561">
        <v>116.60800242000001</v>
      </c>
      <c r="E16" s="561">
        <v>112.60541507000001</v>
      </c>
      <c r="F16" s="561">
        <v>90.383821839999996</v>
      </c>
      <c r="G16" s="561">
        <v>100.33107133</v>
      </c>
      <c r="H16" s="561">
        <v>120.11616995999999</v>
      </c>
      <c r="I16" s="561">
        <v>153.74888910000001</v>
      </c>
      <c r="J16" s="561">
        <v>150.08305576000001</v>
      </c>
      <c r="K16" s="561">
        <v>131.5667267</v>
      </c>
      <c r="L16" s="561">
        <v>107.99720824000001</v>
      </c>
      <c r="M16" s="561">
        <v>102.45292212</v>
      </c>
      <c r="N16" s="561">
        <v>121.07807665</v>
      </c>
      <c r="O16" s="561">
        <v>124.44221134999999</v>
      </c>
      <c r="P16" s="561">
        <v>112.12288192</v>
      </c>
      <c r="Q16" s="561">
        <v>104.25494275</v>
      </c>
      <c r="R16" s="561">
        <v>97.759203060000004</v>
      </c>
      <c r="S16" s="561">
        <v>105.68094311</v>
      </c>
      <c r="T16" s="561">
        <v>131.53805062999999</v>
      </c>
      <c r="U16" s="561">
        <v>167.10814163000001</v>
      </c>
      <c r="V16" s="561">
        <v>158.93914744</v>
      </c>
      <c r="W16" s="561">
        <v>127.82389320999999</v>
      </c>
      <c r="X16" s="561">
        <v>105.51393613</v>
      </c>
      <c r="Y16" s="561">
        <v>99.660936559999996</v>
      </c>
      <c r="Z16" s="561">
        <v>129.76075834</v>
      </c>
      <c r="AA16" s="561">
        <v>136.68235149</v>
      </c>
      <c r="AB16" s="561">
        <v>126.54955735999999</v>
      </c>
      <c r="AC16" s="561">
        <v>114.37398007</v>
      </c>
      <c r="AD16" s="561">
        <v>93.890880019999997</v>
      </c>
      <c r="AE16" s="561">
        <v>101.16029415</v>
      </c>
      <c r="AF16" s="561">
        <v>132.15348567000001</v>
      </c>
      <c r="AG16" s="561">
        <v>154.49457176000001</v>
      </c>
      <c r="AH16" s="561">
        <v>157.79177211000001</v>
      </c>
      <c r="AI16" s="561">
        <v>131.11130374000001</v>
      </c>
      <c r="AJ16" s="561">
        <v>103.99221442</v>
      </c>
      <c r="AK16" s="561">
        <v>100.59096642</v>
      </c>
      <c r="AL16" s="561">
        <v>117.69550511</v>
      </c>
      <c r="AM16" s="561">
        <v>141.05664442</v>
      </c>
      <c r="AN16" s="561">
        <v>126.31955517999999</v>
      </c>
      <c r="AO16" s="561">
        <v>112.39053886000001</v>
      </c>
      <c r="AP16" s="561">
        <v>98.205995119999997</v>
      </c>
      <c r="AQ16" s="561">
        <v>111.0435968</v>
      </c>
      <c r="AR16" s="561">
        <v>137.48051974000001</v>
      </c>
      <c r="AS16" s="561">
        <v>165.71467389</v>
      </c>
      <c r="AT16" s="561">
        <v>161.64521105</v>
      </c>
      <c r="AU16" s="561">
        <v>130.37879806999999</v>
      </c>
      <c r="AV16" s="561">
        <v>100.72433255</v>
      </c>
      <c r="AW16" s="561">
        <v>103.94479933</v>
      </c>
      <c r="AX16" s="561">
        <v>132.98177955</v>
      </c>
      <c r="AY16" s="561">
        <v>132.69413165</v>
      </c>
      <c r="AZ16" s="561">
        <v>113.08133375</v>
      </c>
      <c r="BA16" s="561">
        <v>111.05824967</v>
      </c>
      <c r="BB16" s="561">
        <v>97.019978929999994</v>
      </c>
      <c r="BC16" s="561">
        <v>101.02338236</v>
      </c>
      <c r="BD16" s="561">
        <v>126.52947217000001</v>
      </c>
      <c r="BE16" s="561">
        <v>163.32293711</v>
      </c>
      <c r="BF16" s="562">
        <v>160.2843</v>
      </c>
      <c r="BG16" s="562">
        <v>132.54249999999999</v>
      </c>
      <c r="BH16" s="562">
        <v>103.4614</v>
      </c>
      <c r="BI16" s="562">
        <v>104.91970000000001</v>
      </c>
      <c r="BJ16" s="562">
        <v>132.0558</v>
      </c>
      <c r="BK16" s="562">
        <v>140.23750000000001</v>
      </c>
      <c r="BL16" s="562">
        <v>125.7017</v>
      </c>
      <c r="BM16" s="562">
        <v>112.9778</v>
      </c>
      <c r="BN16" s="562">
        <v>97.929540000000003</v>
      </c>
      <c r="BO16" s="562">
        <v>105.0119</v>
      </c>
      <c r="BP16" s="562">
        <v>137.5882</v>
      </c>
      <c r="BQ16" s="562">
        <v>173.57040000000001</v>
      </c>
      <c r="BR16" s="562">
        <v>168.3501</v>
      </c>
      <c r="BS16" s="562">
        <v>136.46209999999999</v>
      </c>
      <c r="BT16" s="562">
        <v>104.8737</v>
      </c>
      <c r="BU16" s="562">
        <v>106.06019999999999</v>
      </c>
      <c r="BV16" s="562">
        <v>133.25129999999999</v>
      </c>
    </row>
    <row r="17" spans="1:74" ht="11.15" customHeight="1" x14ac:dyDescent="0.25">
      <c r="A17" s="86"/>
      <c r="B17" s="88" t="s">
        <v>8</v>
      </c>
      <c r="C17" s="563"/>
      <c r="D17" s="563"/>
      <c r="E17" s="563"/>
      <c r="F17" s="563"/>
      <c r="G17" s="563"/>
      <c r="H17" s="563"/>
      <c r="I17" s="563"/>
      <c r="J17" s="563"/>
      <c r="K17" s="563"/>
      <c r="L17" s="563"/>
      <c r="M17" s="563"/>
      <c r="N17" s="563"/>
      <c r="O17" s="563"/>
      <c r="P17" s="563"/>
      <c r="Q17" s="563"/>
      <c r="R17" s="563"/>
      <c r="S17" s="563"/>
      <c r="T17" s="563"/>
      <c r="U17" s="563"/>
      <c r="V17" s="563"/>
      <c r="W17" s="563"/>
      <c r="X17" s="563"/>
      <c r="Y17" s="563"/>
      <c r="Z17" s="563"/>
      <c r="AA17" s="563"/>
      <c r="AB17" s="563"/>
      <c r="AC17" s="563"/>
      <c r="AD17" s="563"/>
      <c r="AE17" s="563"/>
      <c r="AF17" s="563"/>
      <c r="AG17" s="563"/>
      <c r="AH17" s="563"/>
      <c r="AI17" s="563"/>
      <c r="AJ17" s="563"/>
      <c r="AK17" s="563"/>
      <c r="AL17" s="563"/>
      <c r="AM17" s="563"/>
      <c r="AN17" s="563"/>
      <c r="AO17" s="563"/>
      <c r="AP17" s="563"/>
      <c r="AQ17" s="563"/>
      <c r="AR17" s="563"/>
      <c r="AS17" s="563"/>
      <c r="AT17" s="563"/>
      <c r="AU17" s="563"/>
      <c r="AV17" s="563"/>
      <c r="AW17" s="563"/>
      <c r="AX17" s="563"/>
      <c r="AY17" s="563"/>
      <c r="AZ17" s="563"/>
      <c r="BA17" s="563"/>
      <c r="BB17" s="563"/>
      <c r="BC17" s="563"/>
      <c r="BD17" s="563"/>
      <c r="BE17" s="563"/>
      <c r="BF17" s="564"/>
      <c r="BG17" s="564"/>
      <c r="BH17" s="564"/>
      <c r="BI17" s="564"/>
      <c r="BJ17" s="564"/>
      <c r="BK17" s="564"/>
      <c r="BL17" s="564"/>
      <c r="BM17" s="564"/>
      <c r="BN17" s="564"/>
      <c r="BO17" s="564"/>
      <c r="BP17" s="564"/>
      <c r="BQ17" s="564"/>
      <c r="BR17" s="564"/>
      <c r="BS17" s="564"/>
      <c r="BT17" s="564"/>
      <c r="BU17" s="564"/>
      <c r="BV17" s="564"/>
    </row>
    <row r="18" spans="1:74" ht="11.15" customHeight="1" x14ac:dyDescent="0.25">
      <c r="A18" s="86" t="s">
        <v>1090</v>
      </c>
      <c r="B18" s="159" t="s">
        <v>418</v>
      </c>
      <c r="C18" s="561">
        <v>4.5828955300000001</v>
      </c>
      <c r="D18" s="561">
        <v>4.0634858200000004</v>
      </c>
      <c r="E18" s="561">
        <v>4.1752027199999997</v>
      </c>
      <c r="F18" s="561">
        <v>3.94692292</v>
      </c>
      <c r="G18" s="561">
        <v>3.9643462399999998</v>
      </c>
      <c r="H18" s="561">
        <v>4.2202467099999996</v>
      </c>
      <c r="I18" s="561">
        <v>5.0146561299999997</v>
      </c>
      <c r="J18" s="561">
        <v>4.7850908299999997</v>
      </c>
      <c r="K18" s="561">
        <v>4.1945436899999997</v>
      </c>
      <c r="L18" s="561">
        <v>4.1553638599999996</v>
      </c>
      <c r="M18" s="561">
        <v>4.1253357599999996</v>
      </c>
      <c r="N18" s="561">
        <v>4.2746368500000003</v>
      </c>
      <c r="O18" s="561">
        <v>4.2879406299999996</v>
      </c>
      <c r="P18" s="561">
        <v>4.0538865199999998</v>
      </c>
      <c r="Q18" s="561">
        <v>3.9435764</v>
      </c>
      <c r="R18" s="561">
        <v>3.299912</v>
      </c>
      <c r="S18" s="561">
        <v>3.4220077899999999</v>
      </c>
      <c r="T18" s="561">
        <v>3.8514255999999998</v>
      </c>
      <c r="U18" s="561">
        <v>4.5893920499999998</v>
      </c>
      <c r="V18" s="561">
        <v>4.4931371499999999</v>
      </c>
      <c r="W18" s="561">
        <v>4.1297577900000002</v>
      </c>
      <c r="X18" s="561">
        <v>3.8048276699999999</v>
      </c>
      <c r="Y18" s="561">
        <v>3.6033466399999998</v>
      </c>
      <c r="Z18" s="561">
        <v>3.9895478500000001</v>
      </c>
      <c r="AA18" s="561">
        <v>4.0876912000000001</v>
      </c>
      <c r="AB18" s="561">
        <v>3.8837538199999999</v>
      </c>
      <c r="AC18" s="561">
        <v>3.8713896700000001</v>
      </c>
      <c r="AD18" s="561">
        <v>3.7017799500000002</v>
      </c>
      <c r="AE18" s="561">
        <v>3.7071993999999999</v>
      </c>
      <c r="AF18" s="561">
        <v>4.4645183900000003</v>
      </c>
      <c r="AG18" s="561">
        <v>4.4174577800000003</v>
      </c>
      <c r="AH18" s="561">
        <v>4.9411434999999999</v>
      </c>
      <c r="AI18" s="561">
        <v>4.30976318</v>
      </c>
      <c r="AJ18" s="561">
        <v>3.9197973400000001</v>
      </c>
      <c r="AK18" s="561">
        <v>3.86895451</v>
      </c>
      <c r="AL18" s="561">
        <v>3.8874012599999999</v>
      </c>
      <c r="AM18" s="561">
        <v>4.2092372999999998</v>
      </c>
      <c r="AN18" s="561">
        <v>3.8991646700000002</v>
      </c>
      <c r="AO18" s="561">
        <v>3.9653855500000001</v>
      </c>
      <c r="AP18" s="561">
        <v>3.8215434899999998</v>
      </c>
      <c r="AQ18" s="561">
        <v>3.92909716</v>
      </c>
      <c r="AR18" s="561">
        <v>4.0673869099999997</v>
      </c>
      <c r="AS18" s="561">
        <v>4.805237</v>
      </c>
      <c r="AT18" s="561">
        <v>4.7947171800000001</v>
      </c>
      <c r="AU18" s="561">
        <v>4.2527069400000004</v>
      </c>
      <c r="AV18" s="561">
        <v>3.85246486</v>
      </c>
      <c r="AW18" s="561">
        <v>3.7888997299999998</v>
      </c>
      <c r="AX18" s="561">
        <v>4.0440546700000004</v>
      </c>
      <c r="AY18" s="561">
        <v>4.0452233700000004</v>
      </c>
      <c r="AZ18" s="561">
        <v>3.8463297299999999</v>
      </c>
      <c r="BA18" s="561">
        <v>3.9909426699999999</v>
      </c>
      <c r="BB18" s="561">
        <v>3.6550670300000001</v>
      </c>
      <c r="BC18" s="561">
        <v>3.8543898300000001</v>
      </c>
      <c r="BD18" s="561">
        <v>3.9767002500999999</v>
      </c>
      <c r="BE18" s="561">
        <v>4.7874400977000002</v>
      </c>
      <c r="BF18" s="562">
        <v>4.4683210000000004</v>
      </c>
      <c r="BG18" s="562">
        <v>4.262664</v>
      </c>
      <c r="BH18" s="562">
        <v>3.8691279999999999</v>
      </c>
      <c r="BI18" s="562">
        <v>3.8166890000000002</v>
      </c>
      <c r="BJ18" s="562">
        <v>4.0456070000000004</v>
      </c>
      <c r="BK18" s="562">
        <v>4.1197720000000002</v>
      </c>
      <c r="BL18" s="562">
        <v>4.0053070000000002</v>
      </c>
      <c r="BM18" s="562">
        <v>3.9789639999999999</v>
      </c>
      <c r="BN18" s="562">
        <v>3.6593629999999999</v>
      </c>
      <c r="BO18" s="562">
        <v>3.8418070000000002</v>
      </c>
      <c r="BP18" s="562">
        <v>4.051437</v>
      </c>
      <c r="BQ18" s="562">
        <v>4.6947859999999997</v>
      </c>
      <c r="BR18" s="562">
        <v>4.5368849999999998</v>
      </c>
      <c r="BS18" s="562">
        <v>4.2213380000000003</v>
      </c>
      <c r="BT18" s="562">
        <v>3.8153649999999999</v>
      </c>
      <c r="BU18" s="562">
        <v>3.759773</v>
      </c>
      <c r="BV18" s="562">
        <v>3.9823439999999999</v>
      </c>
    </row>
    <row r="19" spans="1:74" ht="11.15" customHeight="1" x14ac:dyDescent="0.25">
      <c r="A19" s="86" t="s">
        <v>1091</v>
      </c>
      <c r="B19" s="148" t="s">
        <v>448</v>
      </c>
      <c r="C19" s="561">
        <v>13.393620690000001</v>
      </c>
      <c r="D19" s="561">
        <v>12.665330839999999</v>
      </c>
      <c r="E19" s="561">
        <v>12.68439289</v>
      </c>
      <c r="F19" s="561">
        <v>11.57102824</v>
      </c>
      <c r="G19" s="561">
        <v>12.181142619999999</v>
      </c>
      <c r="H19" s="561">
        <v>12.663085730000001</v>
      </c>
      <c r="I19" s="561">
        <v>14.39851859</v>
      </c>
      <c r="J19" s="561">
        <v>14.428890790000001</v>
      </c>
      <c r="K19" s="561">
        <v>13.21957471</v>
      </c>
      <c r="L19" s="561">
        <v>12.11908919</v>
      </c>
      <c r="M19" s="561">
        <v>11.50830221</v>
      </c>
      <c r="N19" s="561">
        <v>12.413237499999999</v>
      </c>
      <c r="O19" s="561">
        <v>12.5714557</v>
      </c>
      <c r="P19" s="561">
        <v>11.990809909999999</v>
      </c>
      <c r="Q19" s="561">
        <v>11.472205840000001</v>
      </c>
      <c r="R19" s="561">
        <v>10.018060699999999</v>
      </c>
      <c r="S19" s="561">
        <v>9.6777599900000002</v>
      </c>
      <c r="T19" s="561">
        <v>11.500175219999999</v>
      </c>
      <c r="U19" s="561">
        <v>13.68811775</v>
      </c>
      <c r="V19" s="561">
        <v>13.296836770000001</v>
      </c>
      <c r="W19" s="561">
        <v>12.10458232</v>
      </c>
      <c r="X19" s="561">
        <v>10.937414220000001</v>
      </c>
      <c r="Y19" s="561">
        <v>10.61357319</v>
      </c>
      <c r="Z19" s="561">
        <v>11.814448390000001</v>
      </c>
      <c r="AA19" s="561">
        <v>11.64902667</v>
      </c>
      <c r="AB19" s="561">
        <v>11.873935850000001</v>
      </c>
      <c r="AC19" s="561">
        <v>11.393286509999999</v>
      </c>
      <c r="AD19" s="561">
        <v>10.552676310000001</v>
      </c>
      <c r="AE19" s="561">
        <v>10.726708520000001</v>
      </c>
      <c r="AF19" s="561">
        <v>12.24735912</v>
      </c>
      <c r="AG19" s="561">
        <v>13.713732</v>
      </c>
      <c r="AH19" s="561">
        <v>13.90301139</v>
      </c>
      <c r="AI19" s="561">
        <v>12.43254984</v>
      </c>
      <c r="AJ19" s="561">
        <v>11.68175606</v>
      </c>
      <c r="AK19" s="561">
        <v>11.15797446</v>
      </c>
      <c r="AL19" s="561">
        <v>11.71382449</v>
      </c>
      <c r="AM19" s="561">
        <v>12.445910250000001</v>
      </c>
      <c r="AN19" s="561">
        <v>11.6134282</v>
      </c>
      <c r="AO19" s="561">
        <v>11.930344099999999</v>
      </c>
      <c r="AP19" s="561">
        <v>10.971044559999999</v>
      </c>
      <c r="AQ19" s="561">
        <v>11.1818288</v>
      </c>
      <c r="AR19" s="561">
        <v>12.137679049999999</v>
      </c>
      <c r="AS19" s="561">
        <v>13.557715959999999</v>
      </c>
      <c r="AT19" s="561">
        <v>14.34223984</v>
      </c>
      <c r="AU19" s="561">
        <v>12.55351198</v>
      </c>
      <c r="AV19" s="561">
        <v>11.41153679</v>
      </c>
      <c r="AW19" s="561">
        <v>10.861265619999999</v>
      </c>
      <c r="AX19" s="561">
        <v>12.307444630000001</v>
      </c>
      <c r="AY19" s="561">
        <v>12.024293330000001</v>
      </c>
      <c r="AZ19" s="561">
        <v>11.198448369999999</v>
      </c>
      <c r="BA19" s="561">
        <v>11.793715369999999</v>
      </c>
      <c r="BB19" s="561">
        <v>10.7040919</v>
      </c>
      <c r="BC19" s="561">
        <v>10.87561193</v>
      </c>
      <c r="BD19" s="561">
        <v>11.513318308000001</v>
      </c>
      <c r="BE19" s="561">
        <v>13.357178348</v>
      </c>
      <c r="BF19" s="562">
        <v>13.717269999999999</v>
      </c>
      <c r="BG19" s="562">
        <v>12.247820000000001</v>
      </c>
      <c r="BH19" s="562">
        <v>11.321389999999999</v>
      </c>
      <c r="BI19" s="562">
        <v>10.77519</v>
      </c>
      <c r="BJ19" s="562">
        <v>12.117000000000001</v>
      </c>
      <c r="BK19" s="562">
        <v>12.05724</v>
      </c>
      <c r="BL19" s="562">
        <v>11.62499</v>
      </c>
      <c r="BM19" s="562">
        <v>11.70595</v>
      </c>
      <c r="BN19" s="562">
        <v>10.682980000000001</v>
      </c>
      <c r="BO19" s="562">
        <v>10.89963</v>
      </c>
      <c r="BP19" s="562">
        <v>11.854789999999999</v>
      </c>
      <c r="BQ19" s="562">
        <v>13.547129999999999</v>
      </c>
      <c r="BR19" s="562">
        <v>13.98372</v>
      </c>
      <c r="BS19" s="562">
        <v>12.35594</v>
      </c>
      <c r="BT19" s="562">
        <v>11.280200000000001</v>
      </c>
      <c r="BU19" s="562">
        <v>10.7271</v>
      </c>
      <c r="BV19" s="562">
        <v>12.053140000000001</v>
      </c>
    </row>
    <row r="20" spans="1:74" ht="11.15" customHeight="1" x14ac:dyDescent="0.25">
      <c r="A20" s="86" t="s">
        <v>1092</v>
      </c>
      <c r="B20" s="159" t="s">
        <v>419</v>
      </c>
      <c r="C20" s="561">
        <v>15.41520963</v>
      </c>
      <c r="D20" s="561">
        <v>13.912065650000001</v>
      </c>
      <c r="E20" s="561">
        <v>14.900558240000001</v>
      </c>
      <c r="F20" s="561">
        <v>13.462809780000001</v>
      </c>
      <c r="G20" s="561">
        <v>14.349124359999999</v>
      </c>
      <c r="H20" s="561">
        <v>14.952035889999999</v>
      </c>
      <c r="I20" s="561">
        <v>17.65141229</v>
      </c>
      <c r="J20" s="561">
        <v>16.840131899999999</v>
      </c>
      <c r="K20" s="561">
        <v>15.55132768</v>
      </c>
      <c r="L20" s="561">
        <v>14.623661350000001</v>
      </c>
      <c r="M20" s="561">
        <v>14.033848450000001</v>
      </c>
      <c r="N20" s="561">
        <v>14.52007583</v>
      </c>
      <c r="O20" s="561">
        <v>14.915739950000001</v>
      </c>
      <c r="P20" s="561">
        <v>14.30168918</v>
      </c>
      <c r="Q20" s="561">
        <v>13.6481297</v>
      </c>
      <c r="R20" s="561">
        <v>11.457210699999999</v>
      </c>
      <c r="S20" s="561">
        <v>12.33817191</v>
      </c>
      <c r="T20" s="561">
        <v>14.28868958</v>
      </c>
      <c r="U20" s="561">
        <v>16.77511342</v>
      </c>
      <c r="V20" s="561">
        <v>16.117094959999999</v>
      </c>
      <c r="W20" s="561">
        <v>14.07101465</v>
      </c>
      <c r="X20" s="561">
        <v>13.7258364</v>
      </c>
      <c r="Y20" s="561">
        <v>12.899426719999999</v>
      </c>
      <c r="Z20" s="561">
        <v>14.07617494</v>
      </c>
      <c r="AA20" s="561">
        <v>14.194646949999999</v>
      </c>
      <c r="AB20" s="561">
        <v>13.76898418</v>
      </c>
      <c r="AC20" s="561">
        <v>13.773177370000001</v>
      </c>
      <c r="AD20" s="561">
        <v>12.87720167</v>
      </c>
      <c r="AE20" s="561">
        <v>13.74968937</v>
      </c>
      <c r="AF20" s="561">
        <v>15.533382980000001</v>
      </c>
      <c r="AG20" s="561">
        <v>16.60606786</v>
      </c>
      <c r="AH20" s="561">
        <v>17.276275909999999</v>
      </c>
      <c r="AI20" s="561">
        <v>15.092893910000001</v>
      </c>
      <c r="AJ20" s="561">
        <v>14.41137681</v>
      </c>
      <c r="AK20" s="561">
        <v>13.540112369999999</v>
      </c>
      <c r="AL20" s="561">
        <v>14.12766263</v>
      </c>
      <c r="AM20" s="561">
        <v>15.23518449</v>
      </c>
      <c r="AN20" s="561">
        <v>13.68251615</v>
      </c>
      <c r="AO20" s="561">
        <v>14.37478437</v>
      </c>
      <c r="AP20" s="561">
        <v>13.02600539</v>
      </c>
      <c r="AQ20" s="561">
        <v>14.222169020000001</v>
      </c>
      <c r="AR20" s="561">
        <v>15.605093370000001</v>
      </c>
      <c r="AS20" s="561">
        <v>16.736908039999999</v>
      </c>
      <c r="AT20" s="561">
        <v>16.907337420000001</v>
      </c>
      <c r="AU20" s="561">
        <v>15.128913900000001</v>
      </c>
      <c r="AV20" s="561">
        <v>13.77889673</v>
      </c>
      <c r="AW20" s="561">
        <v>13.6744372</v>
      </c>
      <c r="AX20" s="561">
        <v>14.73499951</v>
      </c>
      <c r="AY20" s="561">
        <v>14.61665011</v>
      </c>
      <c r="AZ20" s="561">
        <v>13.326165469999999</v>
      </c>
      <c r="BA20" s="561">
        <v>14.416533169999999</v>
      </c>
      <c r="BB20" s="561">
        <v>12.99881499</v>
      </c>
      <c r="BC20" s="561">
        <v>14.01312985</v>
      </c>
      <c r="BD20" s="561">
        <v>14.717236851999999</v>
      </c>
      <c r="BE20" s="561">
        <v>16.804031175999999</v>
      </c>
      <c r="BF20" s="562">
        <v>16.886279999999999</v>
      </c>
      <c r="BG20" s="562">
        <v>15.198</v>
      </c>
      <c r="BH20" s="562">
        <v>13.761649999999999</v>
      </c>
      <c r="BI20" s="562">
        <v>13.694850000000001</v>
      </c>
      <c r="BJ20" s="562">
        <v>14.612740000000001</v>
      </c>
      <c r="BK20" s="562">
        <v>14.897729999999999</v>
      </c>
      <c r="BL20" s="562">
        <v>13.93507</v>
      </c>
      <c r="BM20" s="562">
        <v>14.326879999999999</v>
      </c>
      <c r="BN20" s="562">
        <v>12.97645</v>
      </c>
      <c r="BO20" s="562">
        <v>14.081149999999999</v>
      </c>
      <c r="BP20" s="562">
        <v>15.115130000000001</v>
      </c>
      <c r="BQ20" s="562">
        <v>17.188749999999999</v>
      </c>
      <c r="BR20" s="562">
        <v>17.052240000000001</v>
      </c>
      <c r="BS20" s="562">
        <v>15.13382</v>
      </c>
      <c r="BT20" s="562">
        <v>13.66742</v>
      </c>
      <c r="BU20" s="562">
        <v>13.59282</v>
      </c>
      <c r="BV20" s="562">
        <v>14.49704</v>
      </c>
    </row>
    <row r="21" spans="1:74" ht="11.15" customHeight="1" x14ac:dyDescent="0.25">
      <c r="A21" s="86" t="s">
        <v>1093</v>
      </c>
      <c r="B21" s="159" t="s">
        <v>420</v>
      </c>
      <c r="C21" s="561">
        <v>8.8413528100000001</v>
      </c>
      <c r="D21" s="561">
        <v>8.2870478599999995</v>
      </c>
      <c r="E21" s="561">
        <v>8.5159140999999998</v>
      </c>
      <c r="F21" s="561">
        <v>7.60984616</v>
      </c>
      <c r="G21" s="561">
        <v>8.0813086300000005</v>
      </c>
      <c r="H21" s="561">
        <v>8.5294021900000008</v>
      </c>
      <c r="I21" s="561">
        <v>9.5955332500000008</v>
      </c>
      <c r="J21" s="561">
        <v>9.4415284199999991</v>
      </c>
      <c r="K21" s="561">
        <v>8.9000169099999997</v>
      </c>
      <c r="L21" s="561">
        <v>8.3251296700000008</v>
      </c>
      <c r="M21" s="561">
        <v>8.0295515000000002</v>
      </c>
      <c r="N21" s="561">
        <v>8.4865065699999995</v>
      </c>
      <c r="O21" s="561">
        <v>8.6604161400000006</v>
      </c>
      <c r="P21" s="561">
        <v>8.2072324900000009</v>
      </c>
      <c r="Q21" s="561">
        <v>7.9253367800000003</v>
      </c>
      <c r="R21" s="561">
        <v>6.7122381000000004</v>
      </c>
      <c r="S21" s="561">
        <v>6.76510386</v>
      </c>
      <c r="T21" s="561">
        <v>8.2176273799999997</v>
      </c>
      <c r="U21" s="561">
        <v>9.2882745999999994</v>
      </c>
      <c r="V21" s="561">
        <v>9.1206965899999997</v>
      </c>
      <c r="W21" s="561">
        <v>7.99688058</v>
      </c>
      <c r="X21" s="561">
        <v>7.8674244199999999</v>
      </c>
      <c r="Y21" s="561">
        <v>7.46868599</v>
      </c>
      <c r="Z21" s="561">
        <v>8.1052781599999992</v>
      </c>
      <c r="AA21" s="561">
        <v>8.0955605899999998</v>
      </c>
      <c r="AB21" s="561">
        <v>8.1999971499999997</v>
      </c>
      <c r="AC21" s="561">
        <v>7.7826394399999996</v>
      </c>
      <c r="AD21" s="561">
        <v>7.2418826100000002</v>
      </c>
      <c r="AE21" s="561">
        <v>7.6348492200000004</v>
      </c>
      <c r="AF21" s="561">
        <v>8.8419346799999996</v>
      </c>
      <c r="AG21" s="561">
        <v>9.4009085199999998</v>
      </c>
      <c r="AH21" s="561">
        <v>9.6243798999999992</v>
      </c>
      <c r="AI21" s="561">
        <v>8.5814467499999996</v>
      </c>
      <c r="AJ21" s="561">
        <v>8.1175325899999997</v>
      </c>
      <c r="AK21" s="561">
        <v>7.7465175000000004</v>
      </c>
      <c r="AL21" s="561">
        <v>8.1649260899999998</v>
      </c>
      <c r="AM21" s="561">
        <v>8.7944147800000003</v>
      </c>
      <c r="AN21" s="561">
        <v>8.0502084400000005</v>
      </c>
      <c r="AO21" s="561">
        <v>8.2120914799999998</v>
      </c>
      <c r="AP21" s="561">
        <v>7.6008230899999996</v>
      </c>
      <c r="AQ21" s="561">
        <v>8.1085506400000007</v>
      </c>
      <c r="AR21" s="561">
        <v>8.8393753799999999</v>
      </c>
      <c r="AS21" s="561">
        <v>9.6479887499999997</v>
      </c>
      <c r="AT21" s="561">
        <v>9.6624370000000006</v>
      </c>
      <c r="AU21" s="561">
        <v>8.7373521400000005</v>
      </c>
      <c r="AV21" s="561">
        <v>8.0027783400000008</v>
      </c>
      <c r="AW21" s="561">
        <v>8.0395899100000001</v>
      </c>
      <c r="AX21" s="561">
        <v>8.6968188099999999</v>
      </c>
      <c r="AY21" s="561">
        <v>8.8545306299999993</v>
      </c>
      <c r="AZ21" s="561">
        <v>7.8148319900000001</v>
      </c>
      <c r="BA21" s="561">
        <v>8.3188621999999999</v>
      </c>
      <c r="BB21" s="561">
        <v>7.6368121200000001</v>
      </c>
      <c r="BC21" s="561">
        <v>8.2175608400000009</v>
      </c>
      <c r="BD21" s="561">
        <v>8.9132902603000002</v>
      </c>
      <c r="BE21" s="561">
        <v>9.7172248786999997</v>
      </c>
      <c r="BF21" s="562">
        <v>9.8457450000000009</v>
      </c>
      <c r="BG21" s="562">
        <v>8.8534520000000008</v>
      </c>
      <c r="BH21" s="562">
        <v>8.1462000000000003</v>
      </c>
      <c r="BI21" s="562">
        <v>8.1257959999999994</v>
      </c>
      <c r="BJ21" s="562">
        <v>8.6702390000000005</v>
      </c>
      <c r="BK21" s="562">
        <v>9.0953339999999994</v>
      </c>
      <c r="BL21" s="562">
        <v>8.1944289999999995</v>
      </c>
      <c r="BM21" s="562">
        <v>8.247579</v>
      </c>
      <c r="BN21" s="562">
        <v>7.6476870000000003</v>
      </c>
      <c r="BO21" s="562">
        <v>8.2089390000000009</v>
      </c>
      <c r="BP21" s="562">
        <v>8.8962540000000008</v>
      </c>
      <c r="BQ21" s="562">
        <v>10.023580000000001</v>
      </c>
      <c r="BR21" s="562">
        <v>9.8672079999999998</v>
      </c>
      <c r="BS21" s="562">
        <v>8.8283749999999994</v>
      </c>
      <c r="BT21" s="562">
        <v>8.1145150000000008</v>
      </c>
      <c r="BU21" s="562">
        <v>8.091996</v>
      </c>
      <c r="BV21" s="562">
        <v>8.6339679999999994</v>
      </c>
    </row>
    <row r="22" spans="1:74" ht="11.15" customHeight="1" x14ac:dyDescent="0.25">
      <c r="A22" s="86" t="s">
        <v>1094</v>
      </c>
      <c r="B22" s="159" t="s">
        <v>421</v>
      </c>
      <c r="C22" s="561">
        <v>25.420212729999999</v>
      </c>
      <c r="D22" s="561">
        <v>22.478436030000001</v>
      </c>
      <c r="E22" s="561">
        <v>24.440342279999999</v>
      </c>
      <c r="F22" s="561">
        <v>24.006105359999999</v>
      </c>
      <c r="G22" s="561">
        <v>27.546496090000002</v>
      </c>
      <c r="H22" s="561">
        <v>28.10320093</v>
      </c>
      <c r="I22" s="561">
        <v>30.75403592</v>
      </c>
      <c r="J22" s="561">
        <v>30.622260870000002</v>
      </c>
      <c r="K22" s="561">
        <v>29.010103749999999</v>
      </c>
      <c r="L22" s="561">
        <v>26.988256759999999</v>
      </c>
      <c r="M22" s="561">
        <v>24.258494429999999</v>
      </c>
      <c r="N22" s="561">
        <v>24.507186919999999</v>
      </c>
      <c r="O22" s="561">
        <v>24.945068330000002</v>
      </c>
      <c r="P22" s="561">
        <v>23.490674030000001</v>
      </c>
      <c r="Q22" s="561">
        <v>23.94998511</v>
      </c>
      <c r="R22" s="561">
        <v>21.551877409999999</v>
      </c>
      <c r="S22" s="561">
        <v>22.72610431</v>
      </c>
      <c r="T22" s="561">
        <v>25.960022210000002</v>
      </c>
      <c r="U22" s="561">
        <v>30.07686781</v>
      </c>
      <c r="V22" s="561">
        <v>29.19860985</v>
      </c>
      <c r="W22" s="561">
        <v>26.79907369</v>
      </c>
      <c r="X22" s="561">
        <v>25.512225369999999</v>
      </c>
      <c r="Y22" s="561">
        <v>23.524370999999999</v>
      </c>
      <c r="Z22" s="561">
        <v>23.631419910000002</v>
      </c>
      <c r="AA22" s="561">
        <v>24.56798388</v>
      </c>
      <c r="AB22" s="561">
        <v>22.789525430000001</v>
      </c>
      <c r="AC22" s="561">
        <v>23.452647150000001</v>
      </c>
      <c r="AD22" s="561">
        <v>23.80185195</v>
      </c>
      <c r="AE22" s="561">
        <v>25.60128508</v>
      </c>
      <c r="AF22" s="561">
        <v>27.93244657</v>
      </c>
      <c r="AG22" s="561">
        <v>30.463320320000001</v>
      </c>
      <c r="AH22" s="561">
        <v>31.120992909999998</v>
      </c>
      <c r="AI22" s="561">
        <v>28.04278313</v>
      </c>
      <c r="AJ22" s="561">
        <v>26.689851010000002</v>
      </c>
      <c r="AK22" s="561">
        <v>24.11700497</v>
      </c>
      <c r="AL22" s="561">
        <v>24.548862679999999</v>
      </c>
      <c r="AM22" s="561">
        <v>26.417221940000001</v>
      </c>
      <c r="AN22" s="561">
        <v>23.915869560000001</v>
      </c>
      <c r="AO22" s="561">
        <v>24.764687639999998</v>
      </c>
      <c r="AP22" s="561">
        <v>24.995614939999999</v>
      </c>
      <c r="AQ22" s="561">
        <v>28.168252450000001</v>
      </c>
      <c r="AR22" s="561">
        <v>29.372616180000001</v>
      </c>
      <c r="AS22" s="561">
        <v>32.566468950000001</v>
      </c>
      <c r="AT22" s="561">
        <v>31.926867309999999</v>
      </c>
      <c r="AU22" s="561">
        <v>28.96222616</v>
      </c>
      <c r="AV22" s="561">
        <v>26.210724160000002</v>
      </c>
      <c r="AW22" s="561">
        <v>26.021939880000001</v>
      </c>
      <c r="AX22" s="561">
        <v>26.633535259999999</v>
      </c>
      <c r="AY22" s="561">
        <v>24.908555969999998</v>
      </c>
      <c r="AZ22" s="561">
        <v>23.611503840000001</v>
      </c>
      <c r="BA22" s="561">
        <v>26.957989520000002</v>
      </c>
      <c r="BB22" s="561">
        <v>25.552148819999999</v>
      </c>
      <c r="BC22" s="561">
        <v>28.313041770000002</v>
      </c>
      <c r="BD22" s="561">
        <v>28.091546122</v>
      </c>
      <c r="BE22" s="561">
        <v>33.004119756000001</v>
      </c>
      <c r="BF22" s="562">
        <v>32.399030000000003</v>
      </c>
      <c r="BG22" s="562">
        <v>30.048639999999999</v>
      </c>
      <c r="BH22" s="562">
        <v>27.001619999999999</v>
      </c>
      <c r="BI22" s="562">
        <v>26.5017</v>
      </c>
      <c r="BJ22" s="562">
        <v>26.756229999999999</v>
      </c>
      <c r="BK22" s="562">
        <v>25.856839999999998</v>
      </c>
      <c r="BL22" s="562">
        <v>25.139600000000002</v>
      </c>
      <c r="BM22" s="562">
        <v>27.045970000000001</v>
      </c>
      <c r="BN22" s="562">
        <v>25.614609999999999</v>
      </c>
      <c r="BO22" s="562">
        <v>29.15785</v>
      </c>
      <c r="BP22" s="562">
        <v>29.70524</v>
      </c>
      <c r="BQ22" s="562">
        <v>33.699240000000003</v>
      </c>
      <c r="BR22" s="562">
        <v>33.026350000000001</v>
      </c>
      <c r="BS22" s="562">
        <v>30.053709999999999</v>
      </c>
      <c r="BT22" s="562">
        <v>26.924530000000001</v>
      </c>
      <c r="BU22" s="562">
        <v>26.377929999999999</v>
      </c>
      <c r="BV22" s="562">
        <v>26.60521</v>
      </c>
    </row>
    <row r="23" spans="1:74" ht="11.15" customHeight="1" x14ac:dyDescent="0.25">
      <c r="A23" s="86" t="s">
        <v>1095</v>
      </c>
      <c r="B23" s="159" t="s">
        <v>422</v>
      </c>
      <c r="C23" s="561">
        <v>7.3765723899999998</v>
      </c>
      <c r="D23" s="561">
        <v>6.83297709</v>
      </c>
      <c r="E23" s="561">
        <v>6.9952465799999999</v>
      </c>
      <c r="F23" s="561">
        <v>6.8197707599999999</v>
      </c>
      <c r="G23" s="561">
        <v>7.64959144</v>
      </c>
      <c r="H23" s="561">
        <v>8.2737785899999992</v>
      </c>
      <c r="I23" s="561">
        <v>9.1034450000000007</v>
      </c>
      <c r="J23" s="561">
        <v>9.0842830600000006</v>
      </c>
      <c r="K23" s="561">
        <v>8.9984841600000003</v>
      </c>
      <c r="L23" s="561">
        <v>8.0164778699999992</v>
      </c>
      <c r="M23" s="561">
        <v>6.9598053999999996</v>
      </c>
      <c r="N23" s="561">
        <v>6.9679237000000001</v>
      </c>
      <c r="O23" s="561">
        <v>7.0994663100000004</v>
      </c>
      <c r="P23" s="561">
        <v>6.8953428800000003</v>
      </c>
      <c r="Q23" s="561">
        <v>6.66870034</v>
      </c>
      <c r="R23" s="561">
        <v>5.9274410299999998</v>
      </c>
      <c r="S23" s="561">
        <v>6.1719630099999998</v>
      </c>
      <c r="T23" s="561">
        <v>7.42871682</v>
      </c>
      <c r="U23" s="561">
        <v>8.6864079299999997</v>
      </c>
      <c r="V23" s="561">
        <v>8.6774365299999996</v>
      </c>
      <c r="W23" s="561">
        <v>8.0032880399999993</v>
      </c>
      <c r="X23" s="561">
        <v>7.1078119199999996</v>
      </c>
      <c r="Y23" s="561">
        <v>6.4875540599999999</v>
      </c>
      <c r="Z23" s="561">
        <v>6.8803351499999996</v>
      </c>
      <c r="AA23" s="561">
        <v>7.1244195299999999</v>
      </c>
      <c r="AB23" s="561">
        <v>6.8319317000000002</v>
      </c>
      <c r="AC23" s="561">
        <v>6.7089845500000003</v>
      </c>
      <c r="AD23" s="561">
        <v>6.6412048300000004</v>
      </c>
      <c r="AE23" s="561">
        <v>6.9145448099999998</v>
      </c>
      <c r="AF23" s="561">
        <v>7.9375961999999998</v>
      </c>
      <c r="AG23" s="561">
        <v>8.6685969000000007</v>
      </c>
      <c r="AH23" s="561">
        <v>9.0147376599999998</v>
      </c>
      <c r="AI23" s="561">
        <v>8.2906486299999997</v>
      </c>
      <c r="AJ23" s="561">
        <v>7.4290153500000002</v>
      </c>
      <c r="AK23" s="561">
        <v>6.7616781399999999</v>
      </c>
      <c r="AL23" s="561">
        <v>6.7464207099999998</v>
      </c>
      <c r="AM23" s="561">
        <v>7.3725623799999997</v>
      </c>
      <c r="AN23" s="561">
        <v>6.8516315099999998</v>
      </c>
      <c r="AO23" s="561">
        <v>6.8023280799999997</v>
      </c>
      <c r="AP23" s="561">
        <v>6.6186337399999999</v>
      </c>
      <c r="AQ23" s="561">
        <v>7.3991875599999997</v>
      </c>
      <c r="AR23" s="561">
        <v>8.4140192000000003</v>
      </c>
      <c r="AS23" s="561">
        <v>9.3318071499999995</v>
      </c>
      <c r="AT23" s="561">
        <v>9.1381273400000005</v>
      </c>
      <c r="AU23" s="561">
        <v>8.3406799100000004</v>
      </c>
      <c r="AV23" s="561">
        <v>7.1726359799999999</v>
      </c>
      <c r="AW23" s="561">
        <v>6.7755948400000001</v>
      </c>
      <c r="AX23" s="561">
        <v>7.0737540299999999</v>
      </c>
      <c r="AY23" s="561">
        <v>7.1233622600000004</v>
      </c>
      <c r="AZ23" s="561">
        <v>6.6190128899999996</v>
      </c>
      <c r="BA23" s="561">
        <v>6.8032057500000001</v>
      </c>
      <c r="BB23" s="561">
        <v>6.7002446300000003</v>
      </c>
      <c r="BC23" s="561">
        <v>7.1206107100000002</v>
      </c>
      <c r="BD23" s="561">
        <v>7.7500814395999997</v>
      </c>
      <c r="BE23" s="561">
        <v>9.1909397188999993</v>
      </c>
      <c r="BF23" s="562">
        <v>9.3892109999999995</v>
      </c>
      <c r="BG23" s="562">
        <v>8.7617670000000007</v>
      </c>
      <c r="BH23" s="562">
        <v>7.4177439999999999</v>
      </c>
      <c r="BI23" s="562">
        <v>6.9122669999999999</v>
      </c>
      <c r="BJ23" s="562">
        <v>7.1613239999999996</v>
      </c>
      <c r="BK23" s="562">
        <v>7.292211</v>
      </c>
      <c r="BL23" s="562">
        <v>7.0455670000000001</v>
      </c>
      <c r="BM23" s="562">
        <v>6.8560090000000002</v>
      </c>
      <c r="BN23" s="562">
        <v>6.6792350000000003</v>
      </c>
      <c r="BO23" s="562">
        <v>7.1427589999999999</v>
      </c>
      <c r="BP23" s="562">
        <v>7.9487139999999998</v>
      </c>
      <c r="BQ23" s="562">
        <v>9.3453189999999999</v>
      </c>
      <c r="BR23" s="562">
        <v>9.3529269999999993</v>
      </c>
      <c r="BS23" s="562">
        <v>8.6423480000000001</v>
      </c>
      <c r="BT23" s="562">
        <v>7.2954780000000001</v>
      </c>
      <c r="BU23" s="562">
        <v>6.7977959999999999</v>
      </c>
      <c r="BV23" s="562">
        <v>7.0495679999999998</v>
      </c>
    </row>
    <row r="24" spans="1:74" ht="11.15" customHeight="1" x14ac:dyDescent="0.25">
      <c r="A24" s="86" t="s">
        <v>1096</v>
      </c>
      <c r="B24" s="159" t="s">
        <v>423</v>
      </c>
      <c r="C24" s="561">
        <v>15.39262199</v>
      </c>
      <c r="D24" s="561">
        <v>14.16484063</v>
      </c>
      <c r="E24" s="561">
        <v>14.472431220000001</v>
      </c>
      <c r="F24" s="561">
        <v>14.333807240000001</v>
      </c>
      <c r="G24" s="561">
        <v>16.056903160000001</v>
      </c>
      <c r="H24" s="561">
        <v>17.443768980000002</v>
      </c>
      <c r="I24" s="561">
        <v>19.439412709999999</v>
      </c>
      <c r="J24" s="561">
        <v>20.06635296</v>
      </c>
      <c r="K24" s="561">
        <v>19.385656579999999</v>
      </c>
      <c r="L24" s="561">
        <v>18.273426300000001</v>
      </c>
      <c r="M24" s="561">
        <v>14.580691590000001</v>
      </c>
      <c r="N24" s="561">
        <v>14.71058865</v>
      </c>
      <c r="O24" s="561">
        <v>15.96417106</v>
      </c>
      <c r="P24" s="561">
        <v>14.76486551</v>
      </c>
      <c r="Q24" s="561">
        <v>15.67209107</v>
      </c>
      <c r="R24" s="561">
        <v>14.261084629999999</v>
      </c>
      <c r="S24" s="561">
        <v>14.504887800000001</v>
      </c>
      <c r="T24" s="561">
        <v>17.494225419999999</v>
      </c>
      <c r="U24" s="561">
        <v>19.741633360000002</v>
      </c>
      <c r="V24" s="561">
        <v>19.349304870000001</v>
      </c>
      <c r="W24" s="561">
        <v>18.080683390000001</v>
      </c>
      <c r="X24" s="561">
        <v>17.414857120000001</v>
      </c>
      <c r="Y24" s="561">
        <v>14.551227020000001</v>
      </c>
      <c r="Z24" s="561">
        <v>15.576657730000001</v>
      </c>
      <c r="AA24" s="561">
        <v>15.26104836</v>
      </c>
      <c r="AB24" s="561">
        <v>13.37588306</v>
      </c>
      <c r="AC24" s="561">
        <v>14.202703319999999</v>
      </c>
      <c r="AD24" s="561">
        <v>15.88670698</v>
      </c>
      <c r="AE24" s="561">
        <v>16.43318678</v>
      </c>
      <c r="AF24" s="561">
        <v>18.558992969999998</v>
      </c>
      <c r="AG24" s="561">
        <v>19.629881860000001</v>
      </c>
      <c r="AH24" s="561">
        <v>20.00118973</v>
      </c>
      <c r="AI24" s="561">
        <v>19.16775973</v>
      </c>
      <c r="AJ24" s="561">
        <v>17.808233470000001</v>
      </c>
      <c r="AK24" s="561">
        <v>15.68553503</v>
      </c>
      <c r="AL24" s="561">
        <v>15.807977749999999</v>
      </c>
      <c r="AM24" s="561">
        <v>16.387970790000001</v>
      </c>
      <c r="AN24" s="561">
        <v>14.543553380000001</v>
      </c>
      <c r="AO24" s="561">
        <v>16.109996840000001</v>
      </c>
      <c r="AP24" s="561">
        <v>16.0141186</v>
      </c>
      <c r="AQ24" s="561">
        <v>17.170738450000002</v>
      </c>
      <c r="AR24" s="561">
        <v>18.908328539999999</v>
      </c>
      <c r="AS24" s="561">
        <v>20.383802280000001</v>
      </c>
      <c r="AT24" s="561">
        <v>20.911746189999999</v>
      </c>
      <c r="AU24" s="561">
        <v>19.92369742</v>
      </c>
      <c r="AV24" s="561">
        <v>16.978268320000002</v>
      </c>
      <c r="AW24" s="561">
        <v>15.548081460000001</v>
      </c>
      <c r="AX24" s="561">
        <v>16.03694033</v>
      </c>
      <c r="AY24" s="561">
        <v>16.61749683</v>
      </c>
      <c r="AZ24" s="561">
        <v>14.518197320000001</v>
      </c>
      <c r="BA24" s="561">
        <v>15.53974949</v>
      </c>
      <c r="BB24" s="561">
        <v>15.31554496</v>
      </c>
      <c r="BC24" s="561">
        <v>16.802623969999999</v>
      </c>
      <c r="BD24" s="561">
        <v>18.973469550000001</v>
      </c>
      <c r="BE24" s="561">
        <v>20.966183602000001</v>
      </c>
      <c r="BF24" s="562">
        <v>21.212769999999999</v>
      </c>
      <c r="BG24" s="562">
        <v>20.093170000000001</v>
      </c>
      <c r="BH24" s="562">
        <v>17.165400000000002</v>
      </c>
      <c r="BI24" s="562">
        <v>15.574479999999999</v>
      </c>
      <c r="BJ24" s="562">
        <v>16.129809999999999</v>
      </c>
      <c r="BK24" s="562">
        <v>16.866060000000001</v>
      </c>
      <c r="BL24" s="562">
        <v>14.97321</v>
      </c>
      <c r="BM24" s="562">
        <v>15.26789</v>
      </c>
      <c r="BN24" s="562">
        <v>14.95673</v>
      </c>
      <c r="BO24" s="562">
        <v>16.32807</v>
      </c>
      <c r="BP24" s="562">
        <v>18.171240000000001</v>
      </c>
      <c r="BQ24" s="562">
        <v>19.83409</v>
      </c>
      <c r="BR24" s="562">
        <v>20.15117</v>
      </c>
      <c r="BS24" s="562">
        <v>19.112349999999999</v>
      </c>
      <c r="BT24" s="562">
        <v>16.327200000000001</v>
      </c>
      <c r="BU24" s="562">
        <v>14.830019999999999</v>
      </c>
      <c r="BV24" s="562">
        <v>15.393929999999999</v>
      </c>
    </row>
    <row r="25" spans="1:74" ht="11.15" customHeight="1" x14ac:dyDescent="0.25">
      <c r="A25" s="86" t="s">
        <v>1097</v>
      </c>
      <c r="B25" s="159" t="s">
        <v>424</v>
      </c>
      <c r="C25" s="561">
        <v>7.8106215299999997</v>
      </c>
      <c r="D25" s="561">
        <v>7.2863838699999999</v>
      </c>
      <c r="E25" s="561">
        <v>7.6331081200000002</v>
      </c>
      <c r="F25" s="561">
        <v>7.5644103700000001</v>
      </c>
      <c r="G25" s="561">
        <v>7.8245181500000003</v>
      </c>
      <c r="H25" s="561">
        <v>8.4328065100000007</v>
      </c>
      <c r="I25" s="561">
        <v>9.5903288500000006</v>
      </c>
      <c r="J25" s="561">
        <v>9.90147479</v>
      </c>
      <c r="K25" s="561">
        <v>8.7247956599999998</v>
      </c>
      <c r="L25" s="561">
        <v>8.0724453100000009</v>
      </c>
      <c r="M25" s="561">
        <v>7.4716883300000001</v>
      </c>
      <c r="N25" s="561">
        <v>7.7569456099999998</v>
      </c>
      <c r="O25" s="561">
        <v>7.7447028600000003</v>
      </c>
      <c r="P25" s="561">
        <v>7.3222927899999997</v>
      </c>
      <c r="Q25" s="561">
        <v>7.4520796000000002</v>
      </c>
      <c r="R25" s="561">
        <v>6.62420893</v>
      </c>
      <c r="S25" s="561">
        <v>7.5310995900000002</v>
      </c>
      <c r="T25" s="561">
        <v>8.1192547899999994</v>
      </c>
      <c r="U25" s="561">
        <v>9.3491964799999998</v>
      </c>
      <c r="V25" s="561">
        <v>9.6208175899999997</v>
      </c>
      <c r="W25" s="561">
        <v>8.6048863400000002</v>
      </c>
      <c r="X25" s="561">
        <v>8.0140579600000006</v>
      </c>
      <c r="Y25" s="561">
        <v>7.3252012799999999</v>
      </c>
      <c r="Z25" s="561">
        <v>7.58055784</v>
      </c>
      <c r="AA25" s="561">
        <v>7.5742229500000002</v>
      </c>
      <c r="AB25" s="561">
        <v>6.92977065</v>
      </c>
      <c r="AC25" s="561">
        <v>7.4460436000000003</v>
      </c>
      <c r="AD25" s="561">
        <v>7.5094590700000001</v>
      </c>
      <c r="AE25" s="561">
        <v>8.1059131600000001</v>
      </c>
      <c r="AF25" s="561">
        <v>9.1994155000000006</v>
      </c>
      <c r="AG25" s="561">
        <v>9.9136691700000004</v>
      </c>
      <c r="AH25" s="561">
        <v>9.7875881299999996</v>
      </c>
      <c r="AI25" s="561">
        <v>8.9759218700000005</v>
      </c>
      <c r="AJ25" s="561">
        <v>7.9543006600000004</v>
      </c>
      <c r="AK25" s="561">
        <v>7.5010236900000002</v>
      </c>
      <c r="AL25" s="561">
        <v>7.78308161</v>
      </c>
      <c r="AM25" s="561">
        <v>7.9343508199999997</v>
      </c>
      <c r="AN25" s="561">
        <v>7.3417036099999997</v>
      </c>
      <c r="AO25" s="561">
        <v>7.9095571600000003</v>
      </c>
      <c r="AP25" s="561">
        <v>7.7948063400000001</v>
      </c>
      <c r="AQ25" s="561">
        <v>8.4277365399999997</v>
      </c>
      <c r="AR25" s="561">
        <v>9.20642505</v>
      </c>
      <c r="AS25" s="561">
        <v>10.19191958</v>
      </c>
      <c r="AT25" s="561">
        <v>10.184946890000001</v>
      </c>
      <c r="AU25" s="561">
        <v>9.2672415800000003</v>
      </c>
      <c r="AV25" s="561">
        <v>8.29994312</v>
      </c>
      <c r="AW25" s="561">
        <v>7.7655917499999996</v>
      </c>
      <c r="AX25" s="561">
        <v>8.2643097900000004</v>
      </c>
      <c r="AY25" s="561">
        <v>8.1670550800000008</v>
      </c>
      <c r="AZ25" s="561">
        <v>7.5559569099999999</v>
      </c>
      <c r="BA25" s="561">
        <v>8.0148258000000006</v>
      </c>
      <c r="BB25" s="561">
        <v>7.7974206400000003</v>
      </c>
      <c r="BC25" s="561">
        <v>8.4758166500000005</v>
      </c>
      <c r="BD25" s="561">
        <v>8.8152281073999994</v>
      </c>
      <c r="BE25" s="561">
        <v>10.580010417</v>
      </c>
      <c r="BF25" s="562">
        <v>10.41907</v>
      </c>
      <c r="BG25" s="562">
        <v>9.3014130000000002</v>
      </c>
      <c r="BH25" s="562">
        <v>8.4368809999999996</v>
      </c>
      <c r="BI25" s="562">
        <v>7.741168</v>
      </c>
      <c r="BJ25" s="562">
        <v>8.2784879999999994</v>
      </c>
      <c r="BK25" s="562">
        <v>8.1249509999999994</v>
      </c>
      <c r="BL25" s="562">
        <v>7.7724039999999999</v>
      </c>
      <c r="BM25" s="562">
        <v>7.9385130000000004</v>
      </c>
      <c r="BN25" s="562">
        <v>7.798311</v>
      </c>
      <c r="BO25" s="562">
        <v>8.5741870000000002</v>
      </c>
      <c r="BP25" s="562">
        <v>9.2992000000000008</v>
      </c>
      <c r="BQ25" s="562">
        <v>10.663209999999999</v>
      </c>
      <c r="BR25" s="562">
        <v>10.594279999999999</v>
      </c>
      <c r="BS25" s="562">
        <v>9.3060510000000001</v>
      </c>
      <c r="BT25" s="562">
        <v>8.4104139999999994</v>
      </c>
      <c r="BU25" s="562">
        <v>7.7115099999999996</v>
      </c>
      <c r="BV25" s="562">
        <v>8.2454719999999995</v>
      </c>
    </row>
    <row r="26" spans="1:74" ht="11.15" customHeight="1" x14ac:dyDescent="0.25">
      <c r="A26" s="86" t="s">
        <v>1098</v>
      </c>
      <c r="B26" s="159" t="s">
        <v>236</v>
      </c>
      <c r="C26" s="561">
        <v>13.29292553</v>
      </c>
      <c r="D26" s="561">
        <v>11.943961209999999</v>
      </c>
      <c r="E26" s="561">
        <v>13.196361530000001</v>
      </c>
      <c r="F26" s="561">
        <v>12.677048360000001</v>
      </c>
      <c r="G26" s="561">
        <v>13.08280021</v>
      </c>
      <c r="H26" s="561">
        <v>12.65922488</v>
      </c>
      <c r="I26" s="561">
        <v>14.913349719999999</v>
      </c>
      <c r="J26" s="561">
        <v>15.10190639</v>
      </c>
      <c r="K26" s="561">
        <v>13.58906133</v>
      </c>
      <c r="L26" s="561">
        <v>14.237821520000001</v>
      </c>
      <c r="M26" s="561">
        <v>11.39661731</v>
      </c>
      <c r="N26" s="561">
        <v>13.880908</v>
      </c>
      <c r="O26" s="561">
        <v>13.13990897</v>
      </c>
      <c r="P26" s="561">
        <v>11.53004016</v>
      </c>
      <c r="Q26" s="561">
        <v>12.9180777</v>
      </c>
      <c r="R26" s="561">
        <v>11.17134358</v>
      </c>
      <c r="S26" s="561">
        <v>10.777400480000001</v>
      </c>
      <c r="T26" s="561">
        <v>12.327765729999999</v>
      </c>
      <c r="U26" s="561">
        <v>14.481208970000001</v>
      </c>
      <c r="V26" s="561">
        <v>12.74740896</v>
      </c>
      <c r="W26" s="561">
        <v>13.00803865</v>
      </c>
      <c r="X26" s="561">
        <v>13.63790081</v>
      </c>
      <c r="Y26" s="561">
        <v>10.975699029999999</v>
      </c>
      <c r="Z26" s="561">
        <v>13.347879949999999</v>
      </c>
      <c r="AA26" s="561">
        <v>11.50034812</v>
      </c>
      <c r="AB26" s="561">
        <v>10.28932275</v>
      </c>
      <c r="AC26" s="561">
        <v>13.796299749999999</v>
      </c>
      <c r="AD26" s="561">
        <v>10.08823142</v>
      </c>
      <c r="AE26" s="561">
        <v>11.397479969999999</v>
      </c>
      <c r="AF26" s="561">
        <v>13.89967719</v>
      </c>
      <c r="AG26" s="561">
        <v>14.591042720000001</v>
      </c>
      <c r="AH26" s="561">
        <v>14.98495599</v>
      </c>
      <c r="AI26" s="561">
        <v>13.64937151</v>
      </c>
      <c r="AJ26" s="561">
        <v>13.781724690000001</v>
      </c>
      <c r="AK26" s="561">
        <v>12.66525129</v>
      </c>
      <c r="AL26" s="561">
        <v>13.26402463</v>
      </c>
      <c r="AM26" s="561">
        <v>13.038817849999999</v>
      </c>
      <c r="AN26" s="561">
        <v>11.33502298</v>
      </c>
      <c r="AO26" s="561">
        <v>13.33307583</v>
      </c>
      <c r="AP26" s="561">
        <v>12.548000010000001</v>
      </c>
      <c r="AQ26" s="561">
        <v>12.314544700000001</v>
      </c>
      <c r="AR26" s="561">
        <v>13.02743426</v>
      </c>
      <c r="AS26" s="561">
        <v>14.63760211</v>
      </c>
      <c r="AT26" s="561">
        <v>15.83364463</v>
      </c>
      <c r="AU26" s="561">
        <v>14.91494921</v>
      </c>
      <c r="AV26" s="561">
        <v>14.126282059999999</v>
      </c>
      <c r="AW26" s="561">
        <v>12.0306958</v>
      </c>
      <c r="AX26" s="561">
        <v>13.52516299</v>
      </c>
      <c r="AY26" s="561">
        <v>13.278778750000001</v>
      </c>
      <c r="AZ26" s="561">
        <v>11.94827886</v>
      </c>
      <c r="BA26" s="561">
        <v>13.60391072</v>
      </c>
      <c r="BB26" s="561">
        <v>11.024210460000001</v>
      </c>
      <c r="BC26" s="561">
        <v>12.74877013</v>
      </c>
      <c r="BD26" s="561">
        <v>12.946004029999999</v>
      </c>
      <c r="BE26" s="561">
        <v>15.382389539</v>
      </c>
      <c r="BF26" s="562">
        <v>15.62166</v>
      </c>
      <c r="BG26" s="562">
        <v>14.71513</v>
      </c>
      <c r="BH26" s="562">
        <v>14.033609999999999</v>
      </c>
      <c r="BI26" s="562">
        <v>11.89386</v>
      </c>
      <c r="BJ26" s="562">
        <v>13.5425</v>
      </c>
      <c r="BK26" s="562">
        <v>13.20294</v>
      </c>
      <c r="BL26" s="562">
        <v>12.25005</v>
      </c>
      <c r="BM26" s="562">
        <v>13.43064</v>
      </c>
      <c r="BN26" s="562">
        <v>11.00872</v>
      </c>
      <c r="BO26" s="562">
        <v>12.678290000000001</v>
      </c>
      <c r="BP26" s="562">
        <v>12.97611</v>
      </c>
      <c r="BQ26" s="562">
        <v>15.50501</v>
      </c>
      <c r="BR26" s="562">
        <v>15.529339999999999</v>
      </c>
      <c r="BS26" s="562">
        <v>14.70589</v>
      </c>
      <c r="BT26" s="562">
        <v>13.85727</v>
      </c>
      <c r="BU26" s="562">
        <v>11.74447</v>
      </c>
      <c r="BV26" s="562">
        <v>13.3672</v>
      </c>
    </row>
    <row r="27" spans="1:74" ht="11.15" customHeight="1" x14ac:dyDescent="0.25">
      <c r="A27" s="86" t="s">
        <v>1099</v>
      </c>
      <c r="B27" s="159" t="s">
        <v>237</v>
      </c>
      <c r="C27" s="561">
        <v>0.48635547000000001</v>
      </c>
      <c r="D27" s="561">
        <v>0.43634964999999998</v>
      </c>
      <c r="E27" s="561">
        <v>0.4546422</v>
      </c>
      <c r="F27" s="561">
        <v>0.45419042999999998</v>
      </c>
      <c r="G27" s="561">
        <v>0.46472182000000001</v>
      </c>
      <c r="H27" s="561">
        <v>0.46747663</v>
      </c>
      <c r="I27" s="561">
        <v>0.49076015000000001</v>
      </c>
      <c r="J27" s="561">
        <v>0.50425381999999996</v>
      </c>
      <c r="K27" s="561">
        <v>0.48558625</v>
      </c>
      <c r="L27" s="561">
        <v>0.49323091000000002</v>
      </c>
      <c r="M27" s="561">
        <v>0.47567861</v>
      </c>
      <c r="N27" s="561">
        <v>0.48346610000000001</v>
      </c>
      <c r="O27" s="561">
        <v>0.48332563000000001</v>
      </c>
      <c r="P27" s="561">
        <v>0.45793530999999998</v>
      </c>
      <c r="Q27" s="561">
        <v>0.45966076</v>
      </c>
      <c r="R27" s="561">
        <v>0.38239532999999998</v>
      </c>
      <c r="S27" s="561">
        <v>0.38466419000000002</v>
      </c>
      <c r="T27" s="561">
        <v>0.40481718</v>
      </c>
      <c r="U27" s="561">
        <v>0.43126882</v>
      </c>
      <c r="V27" s="561">
        <v>0.43554092999999999</v>
      </c>
      <c r="W27" s="561">
        <v>0.42153709</v>
      </c>
      <c r="X27" s="561">
        <v>0.44583267999999998</v>
      </c>
      <c r="Y27" s="561">
        <v>0.44753511000000001</v>
      </c>
      <c r="Z27" s="561">
        <v>0.45390397999999998</v>
      </c>
      <c r="AA27" s="561">
        <v>0.44269892999999999</v>
      </c>
      <c r="AB27" s="561">
        <v>0.41257279000000002</v>
      </c>
      <c r="AC27" s="561">
        <v>0.45006309999999999</v>
      </c>
      <c r="AD27" s="561">
        <v>0.42038437000000001</v>
      </c>
      <c r="AE27" s="561">
        <v>0.44035260999999998</v>
      </c>
      <c r="AF27" s="561">
        <v>0.43736755999999999</v>
      </c>
      <c r="AG27" s="561">
        <v>0.45105693000000002</v>
      </c>
      <c r="AH27" s="561">
        <v>0.45684623000000002</v>
      </c>
      <c r="AI27" s="561">
        <v>0.44554505</v>
      </c>
      <c r="AJ27" s="561">
        <v>0.45288745000000002</v>
      </c>
      <c r="AK27" s="561">
        <v>0.46202637000000002</v>
      </c>
      <c r="AL27" s="561">
        <v>0.47138561000000001</v>
      </c>
      <c r="AM27" s="561">
        <v>0.45291662999999999</v>
      </c>
      <c r="AN27" s="561">
        <v>0.42172594000000002</v>
      </c>
      <c r="AO27" s="561">
        <v>0.44797318000000003</v>
      </c>
      <c r="AP27" s="561">
        <v>0.42935907000000001</v>
      </c>
      <c r="AQ27" s="561">
        <v>0.43874424000000001</v>
      </c>
      <c r="AR27" s="561">
        <v>0.43319327000000002</v>
      </c>
      <c r="AS27" s="561">
        <v>0.44828137000000001</v>
      </c>
      <c r="AT27" s="561">
        <v>0.46183718000000001</v>
      </c>
      <c r="AU27" s="561">
        <v>0.45172436999999999</v>
      </c>
      <c r="AV27" s="561">
        <v>0.46392696</v>
      </c>
      <c r="AW27" s="561">
        <v>0.45461393999999999</v>
      </c>
      <c r="AX27" s="561">
        <v>0.46548077999999998</v>
      </c>
      <c r="AY27" s="561">
        <v>0.44150200000000001</v>
      </c>
      <c r="AZ27" s="561">
        <v>0.41595780999999998</v>
      </c>
      <c r="BA27" s="561">
        <v>0.44984018999999997</v>
      </c>
      <c r="BB27" s="561">
        <v>0.43450524000000001</v>
      </c>
      <c r="BC27" s="561">
        <v>0.43660928999999998</v>
      </c>
      <c r="BD27" s="561">
        <v>0.43426680000000001</v>
      </c>
      <c r="BE27" s="561">
        <v>0.45391006</v>
      </c>
      <c r="BF27" s="562">
        <v>0.46689340000000001</v>
      </c>
      <c r="BG27" s="562">
        <v>0.45367210000000002</v>
      </c>
      <c r="BH27" s="562">
        <v>0.46602860000000002</v>
      </c>
      <c r="BI27" s="562">
        <v>0.46330979999999999</v>
      </c>
      <c r="BJ27" s="562">
        <v>0.47181659999999997</v>
      </c>
      <c r="BK27" s="562">
        <v>0.4589568</v>
      </c>
      <c r="BL27" s="562">
        <v>0.45561879999999999</v>
      </c>
      <c r="BM27" s="562">
        <v>0.45676129999999998</v>
      </c>
      <c r="BN27" s="562">
        <v>0.44155450000000002</v>
      </c>
      <c r="BO27" s="562">
        <v>0.45143650000000002</v>
      </c>
      <c r="BP27" s="562">
        <v>0.44563589999999997</v>
      </c>
      <c r="BQ27" s="562">
        <v>0.4628234</v>
      </c>
      <c r="BR27" s="562">
        <v>0.47416419999999998</v>
      </c>
      <c r="BS27" s="562">
        <v>0.45920149999999998</v>
      </c>
      <c r="BT27" s="562">
        <v>0.47028120000000001</v>
      </c>
      <c r="BU27" s="562">
        <v>0.4663312</v>
      </c>
      <c r="BV27" s="562">
        <v>0.47467619999999999</v>
      </c>
    </row>
    <row r="28" spans="1:74" ht="11.15" customHeight="1" x14ac:dyDescent="0.25">
      <c r="A28" s="86" t="s">
        <v>1100</v>
      </c>
      <c r="B28" s="159" t="s">
        <v>426</v>
      </c>
      <c r="C28" s="561">
        <v>112.0123883</v>
      </c>
      <c r="D28" s="561">
        <v>102.07087865</v>
      </c>
      <c r="E28" s="561">
        <v>107.46819988</v>
      </c>
      <c r="F28" s="561">
        <v>102.44593962</v>
      </c>
      <c r="G28" s="561">
        <v>111.20095272</v>
      </c>
      <c r="H28" s="561">
        <v>115.74502704</v>
      </c>
      <c r="I28" s="561">
        <v>130.95145260999999</v>
      </c>
      <c r="J28" s="561">
        <v>130.77617383</v>
      </c>
      <c r="K28" s="561">
        <v>122.05915072000001</v>
      </c>
      <c r="L28" s="561">
        <v>115.30490274</v>
      </c>
      <c r="M28" s="561">
        <v>102.84001359</v>
      </c>
      <c r="N28" s="561">
        <v>108.00147573</v>
      </c>
      <c r="O28" s="561">
        <v>109.81219557999999</v>
      </c>
      <c r="P28" s="561">
        <v>103.01476878</v>
      </c>
      <c r="Q28" s="561">
        <v>104.10984329999999</v>
      </c>
      <c r="R28" s="561">
        <v>91.405772409999997</v>
      </c>
      <c r="S28" s="561">
        <v>94.299162929999994</v>
      </c>
      <c r="T28" s="561">
        <v>109.59271993</v>
      </c>
      <c r="U28" s="561">
        <v>127.10748119</v>
      </c>
      <c r="V28" s="561">
        <v>123.0568842</v>
      </c>
      <c r="W28" s="561">
        <v>113.21974254</v>
      </c>
      <c r="X28" s="561">
        <v>108.46818857</v>
      </c>
      <c r="Y28" s="561">
        <v>97.896620040000002</v>
      </c>
      <c r="Z28" s="561">
        <v>105.45620390000001</v>
      </c>
      <c r="AA28" s="561">
        <v>104.49764718</v>
      </c>
      <c r="AB28" s="561">
        <v>98.355677380000003</v>
      </c>
      <c r="AC28" s="561">
        <v>102.87723446</v>
      </c>
      <c r="AD28" s="561">
        <v>98.721379159999998</v>
      </c>
      <c r="AE28" s="561">
        <v>104.71120892</v>
      </c>
      <c r="AF28" s="561">
        <v>119.05269115999999</v>
      </c>
      <c r="AG28" s="561">
        <v>127.85573406</v>
      </c>
      <c r="AH28" s="561">
        <v>131.11112134999999</v>
      </c>
      <c r="AI28" s="561">
        <v>118.9886836</v>
      </c>
      <c r="AJ28" s="561">
        <v>112.24647543</v>
      </c>
      <c r="AK28" s="561">
        <v>103.50607832999999</v>
      </c>
      <c r="AL28" s="561">
        <v>106.51556746</v>
      </c>
      <c r="AM28" s="561">
        <v>112.28858723</v>
      </c>
      <c r="AN28" s="561">
        <v>101.65482444</v>
      </c>
      <c r="AO28" s="561">
        <v>107.85022422999999</v>
      </c>
      <c r="AP28" s="561">
        <v>103.81994923000001</v>
      </c>
      <c r="AQ28" s="561">
        <v>111.36084956000001</v>
      </c>
      <c r="AR28" s="561">
        <v>120.01155120999999</v>
      </c>
      <c r="AS28" s="561">
        <v>132.30773119</v>
      </c>
      <c r="AT28" s="561">
        <v>134.16390097999999</v>
      </c>
      <c r="AU28" s="561">
        <v>122.53300360999999</v>
      </c>
      <c r="AV28" s="561">
        <v>110.29745732000001</v>
      </c>
      <c r="AW28" s="561">
        <v>104.96071013</v>
      </c>
      <c r="AX28" s="561">
        <v>111.78250079999999</v>
      </c>
      <c r="AY28" s="561">
        <v>110.07744833</v>
      </c>
      <c r="AZ28" s="561">
        <v>100.85468319</v>
      </c>
      <c r="BA28" s="561">
        <v>109.88957488</v>
      </c>
      <c r="BB28" s="561">
        <v>101.81886077999999</v>
      </c>
      <c r="BC28" s="561">
        <v>110.85816497</v>
      </c>
      <c r="BD28" s="561">
        <v>116.13114172</v>
      </c>
      <c r="BE28" s="561">
        <v>134.24342759000001</v>
      </c>
      <c r="BF28" s="562">
        <v>134.4263</v>
      </c>
      <c r="BG28" s="562">
        <v>123.9357</v>
      </c>
      <c r="BH28" s="562">
        <v>111.61969999999999</v>
      </c>
      <c r="BI28" s="562">
        <v>105.49930000000001</v>
      </c>
      <c r="BJ28" s="562">
        <v>111.78579999999999</v>
      </c>
      <c r="BK28" s="562">
        <v>111.97199999999999</v>
      </c>
      <c r="BL28" s="562">
        <v>105.39619999999999</v>
      </c>
      <c r="BM28" s="562">
        <v>109.2552</v>
      </c>
      <c r="BN28" s="562">
        <v>101.46559999999999</v>
      </c>
      <c r="BO28" s="562">
        <v>111.36409999999999</v>
      </c>
      <c r="BP28" s="562">
        <v>118.46380000000001</v>
      </c>
      <c r="BQ28" s="562">
        <v>134.964</v>
      </c>
      <c r="BR28" s="562">
        <v>134.56829999999999</v>
      </c>
      <c r="BS28" s="562">
        <v>122.819</v>
      </c>
      <c r="BT28" s="562">
        <v>110.1627</v>
      </c>
      <c r="BU28" s="562">
        <v>104.0997</v>
      </c>
      <c r="BV28" s="562">
        <v>110.3026</v>
      </c>
    </row>
    <row r="29" spans="1:74" ht="11.15" customHeight="1" x14ac:dyDescent="0.25">
      <c r="A29" s="86"/>
      <c r="B29" s="88" t="s">
        <v>29</v>
      </c>
      <c r="C29" s="563"/>
      <c r="D29" s="563"/>
      <c r="E29" s="563"/>
      <c r="F29" s="563"/>
      <c r="G29" s="563"/>
      <c r="H29" s="563"/>
      <c r="I29" s="563"/>
      <c r="J29" s="563"/>
      <c r="K29" s="563"/>
      <c r="L29" s="563"/>
      <c r="M29" s="563"/>
      <c r="N29" s="563"/>
      <c r="O29" s="563"/>
      <c r="P29" s="563"/>
      <c r="Q29" s="563"/>
      <c r="R29" s="563"/>
      <c r="S29" s="563"/>
      <c r="T29" s="563"/>
      <c r="U29" s="563"/>
      <c r="V29" s="563"/>
      <c r="W29" s="563"/>
      <c r="X29" s="563"/>
      <c r="Y29" s="563"/>
      <c r="Z29" s="563"/>
      <c r="AA29" s="563"/>
      <c r="AB29" s="563"/>
      <c r="AC29" s="563"/>
      <c r="AD29" s="563"/>
      <c r="AE29" s="563"/>
      <c r="AF29" s="563"/>
      <c r="AG29" s="563"/>
      <c r="AH29" s="563"/>
      <c r="AI29" s="563"/>
      <c r="AJ29" s="563"/>
      <c r="AK29" s="563"/>
      <c r="AL29" s="563"/>
      <c r="AM29" s="563"/>
      <c r="AN29" s="563"/>
      <c r="AO29" s="563"/>
      <c r="AP29" s="563"/>
      <c r="AQ29" s="563"/>
      <c r="AR29" s="563"/>
      <c r="AS29" s="563"/>
      <c r="AT29" s="563"/>
      <c r="AU29" s="563"/>
      <c r="AV29" s="563"/>
      <c r="AW29" s="563"/>
      <c r="AX29" s="563"/>
      <c r="AY29" s="563"/>
      <c r="AZ29" s="563"/>
      <c r="BA29" s="563"/>
      <c r="BB29" s="563"/>
      <c r="BC29" s="563"/>
      <c r="BD29" s="563"/>
      <c r="BE29" s="563"/>
      <c r="BF29" s="564"/>
      <c r="BG29" s="564"/>
      <c r="BH29" s="564"/>
      <c r="BI29" s="564"/>
      <c r="BJ29" s="564"/>
      <c r="BK29" s="564"/>
      <c r="BL29" s="564"/>
      <c r="BM29" s="564"/>
      <c r="BN29" s="564"/>
      <c r="BO29" s="564"/>
      <c r="BP29" s="564"/>
      <c r="BQ29" s="564"/>
      <c r="BR29" s="564"/>
      <c r="BS29" s="564"/>
      <c r="BT29" s="564"/>
      <c r="BU29" s="564"/>
      <c r="BV29" s="564"/>
    </row>
    <row r="30" spans="1:74" ht="11.15" customHeight="1" x14ac:dyDescent="0.25">
      <c r="A30" s="86" t="s">
        <v>1101</v>
      </c>
      <c r="B30" s="159" t="s">
        <v>418</v>
      </c>
      <c r="C30" s="561">
        <v>1.4350039299999999</v>
      </c>
      <c r="D30" s="561">
        <v>1.1792938900000001</v>
      </c>
      <c r="E30" s="561">
        <v>1.37252489</v>
      </c>
      <c r="F30" s="561">
        <v>1.29629039</v>
      </c>
      <c r="G30" s="561">
        <v>1.39651744</v>
      </c>
      <c r="H30" s="561">
        <v>1.2900867199999999</v>
      </c>
      <c r="I30" s="561">
        <v>1.5399985199999999</v>
      </c>
      <c r="J30" s="561">
        <v>1.4370146399999999</v>
      </c>
      <c r="K30" s="561">
        <v>1.28823636</v>
      </c>
      <c r="L30" s="561">
        <v>1.39710819</v>
      </c>
      <c r="M30" s="561">
        <v>1.3053591499999999</v>
      </c>
      <c r="N30" s="561">
        <v>1.29702691</v>
      </c>
      <c r="O30" s="561">
        <v>1.31252122</v>
      </c>
      <c r="P30" s="561">
        <v>1.27990721</v>
      </c>
      <c r="Q30" s="561">
        <v>1.2753183299999999</v>
      </c>
      <c r="R30" s="561">
        <v>1.16475302</v>
      </c>
      <c r="S30" s="561">
        <v>1.19960632</v>
      </c>
      <c r="T30" s="561">
        <v>1.30043288</v>
      </c>
      <c r="U30" s="561">
        <v>1.40562034</v>
      </c>
      <c r="V30" s="561">
        <v>1.36958069</v>
      </c>
      <c r="W30" s="561">
        <v>1.3501852999999999</v>
      </c>
      <c r="X30" s="561">
        <v>1.31621207</v>
      </c>
      <c r="Y30" s="561">
        <v>1.28516407</v>
      </c>
      <c r="Z30" s="561">
        <v>1.3240466099999999</v>
      </c>
      <c r="AA30" s="561">
        <v>1.2707177999999999</v>
      </c>
      <c r="AB30" s="561">
        <v>1.19462069</v>
      </c>
      <c r="AC30" s="561">
        <v>1.27055798</v>
      </c>
      <c r="AD30" s="561">
        <v>1.23856597</v>
      </c>
      <c r="AE30" s="561">
        <v>1.3488848600000001</v>
      </c>
      <c r="AF30" s="561">
        <v>1.37074169</v>
      </c>
      <c r="AG30" s="561">
        <v>1.36298549</v>
      </c>
      <c r="AH30" s="561">
        <v>1.43965207</v>
      </c>
      <c r="AI30" s="561">
        <v>1.3275830399999999</v>
      </c>
      <c r="AJ30" s="561">
        <v>1.3010387800000001</v>
      </c>
      <c r="AK30" s="561">
        <v>1.2763163900000001</v>
      </c>
      <c r="AL30" s="561">
        <v>1.2604153</v>
      </c>
      <c r="AM30" s="561">
        <v>1.29395814</v>
      </c>
      <c r="AN30" s="561">
        <v>1.24378634</v>
      </c>
      <c r="AO30" s="561">
        <v>1.32958215</v>
      </c>
      <c r="AP30" s="561">
        <v>1.2712153500000001</v>
      </c>
      <c r="AQ30" s="561">
        <v>1.31303901</v>
      </c>
      <c r="AR30" s="561">
        <v>1.3041822999999999</v>
      </c>
      <c r="AS30" s="561">
        <v>1.39894501</v>
      </c>
      <c r="AT30" s="561">
        <v>1.4086190199999999</v>
      </c>
      <c r="AU30" s="561">
        <v>1.28233927</v>
      </c>
      <c r="AV30" s="561">
        <v>1.28642882</v>
      </c>
      <c r="AW30" s="561">
        <v>1.27508588</v>
      </c>
      <c r="AX30" s="561">
        <v>1.2567168</v>
      </c>
      <c r="AY30" s="561">
        <v>1.2350266000000001</v>
      </c>
      <c r="AZ30" s="561">
        <v>1.2661808999999999</v>
      </c>
      <c r="BA30" s="561">
        <v>1.21403916</v>
      </c>
      <c r="BB30" s="561">
        <v>1.1718675599999999</v>
      </c>
      <c r="BC30" s="561">
        <v>1.2216830000000001</v>
      </c>
      <c r="BD30" s="561">
        <v>1.2519952942999999</v>
      </c>
      <c r="BE30" s="561">
        <v>1.3450204947</v>
      </c>
      <c r="BF30" s="562">
        <v>1.376649</v>
      </c>
      <c r="BG30" s="562">
        <v>1.2519670000000001</v>
      </c>
      <c r="BH30" s="562">
        <v>1.2590980000000001</v>
      </c>
      <c r="BI30" s="562">
        <v>1.2552749999999999</v>
      </c>
      <c r="BJ30" s="562">
        <v>1.254143</v>
      </c>
      <c r="BK30" s="562">
        <v>1.21743</v>
      </c>
      <c r="BL30" s="562">
        <v>1.2864409999999999</v>
      </c>
      <c r="BM30" s="562">
        <v>1.1947909999999999</v>
      </c>
      <c r="BN30" s="562">
        <v>1.149241</v>
      </c>
      <c r="BO30" s="562">
        <v>1.2009840000000001</v>
      </c>
      <c r="BP30" s="562">
        <v>1.2344660000000001</v>
      </c>
      <c r="BQ30" s="562">
        <v>1.3277300000000001</v>
      </c>
      <c r="BR30" s="562">
        <v>1.3609370000000001</v>
      </c>
      <c r="BS30" s="562">
        <v>1.2391179999999999</v>
      </c>
      <c r="BT30" s="562">
        <v>1.246013</v>
      </c>
      <c r="BU30" s="562">
        <v>1.243519</v>
      </c>
      <c r="BV30" s="562">
        <v>1.24413</v>
      </c>
    </row>
    <row r="31" spans="1:74" ht="11.15" customHeight="1" x14ac:dyDescent="0.25">
      <c r="A31" s="86" t="s">
        <v>1102</v>
      </c>
      <c r="B31" s="148" t="s">
        <v>448</v>
      </c>
      <c r="C31" s="561">
        <v>6.1816296199999998</v>
      </c>
      <c r="D31" s="561">
        <v>5.8741568300000004</v>
      </c>
      <c r="E31" s="561">
        <v>6.0381942200000003</v>
      </c>
      <c r="F31" s="561">
        <v>5.8410576799999996</v>
      </c>
      <c r="G31" s="561">
        <v>5.9111843899999998</v>
      </c>
      <c r="H31" s="561">
        <v>6.1959807299999996</v>
      </c>
      <c r="I31" s="561">
        <v>6.8888989599999997</v>
      </c>
      <c r="J31" s="561">
        <v>6.85973335</v>
      </c>
      <c r="K31" s="561">
        <v>6.5343707899999997</v>
      </c>
      <c r="L31" s="561">
        <v>6.4271571400000003</v>
      </c>
      <c r="M31" s="561">
        <v>6.1577700200000001</v>
      </c>
      <c r="N31" s="561">
        <v>6.0511102699999997</v>
      </c>
      <c r="O31" s="561">
        <v>6.2791551400000003</v>
      </c>
      <c r="P31" s="561">
        <v>6.0596968100000002</v>
      </c>
      <c r="Q31" s="561">
        <v>6.0188983399999998</v>
      </c>
      <c r="R31" s="561">
        <v>5.4500899799999996</v>
      </c>
      <c r="S31" s="561">
        <v>5.3142219300000004</v>
      </c>
      <c r="T31" s="561">
        <v>5.85192669</v>
      </c>
      <c r="U31" s="561">
        <v>6.4287500199999998</v>
      </c>
      <c r="V31" s="561">
        <v>6.4961399699999998</v>
      </c>
      <c r="W31" s="561">
        <v>6.0624128400000004</v>
      </c>
      <c r="X31" s="561">
        <v>6.1300062500000001</v>
      </c>
      <c r="Y31" s="561">
        <v>5.7798769800000001</v>
      </c>
      <c r="Z31" s="561">
        <v>6.0819620700000003</v>
      </c>
      <c r="AA31" s="561">
        <v>5.9388430400000001</v>
      </c>
      <c r="AB31" s="561">
        <v>5.80891248</v>
      </c>
      <c r="AC31" s="561">
        <v>5.9691867099999998</v>
      </c>
      <c r="AD31" s="561">
        <v>5.8731419599999999</v>
      </c>
      <c r="AE31" s="561">
        <v>6.0822298200000002</v>
      </c>
      <c r="AF31" s="561">
        <v>6.0708487800000004</v>
      </c>
      <c r="AG31" s="561">
        <v>6.4879721999999997</v>
      </c>
      <c r="AH31" s="561">
        <v>6.6471901999999998</v>
      </c>
      <c r="AI31" s="561">
        <v>6.3842033899999997</v>
      </c>
      <c r="AJ31" s="561">
        <v>6.1767455800000004</v>
      </c>
      <c r="AK31" s="561">
        <v>5.8952581400000001</v>
      </c>
      <c r="AL31" s="561">
        <v>6.1498087400000001</v>
      </c>
      <c r="AM31" s="561">
        <v>6.2380061299999996</v>
      </c>
      <c r="AN31" s="561">
        <v>5.7176291700000004</v>
      </c>
      <c r="AO31" s="561">
        <v>5.5260085999999999</v>
      </c>
      <c r="AP31" s="561">
        <v>6.0038207200000002</v>
      </c>
      <c r="AQ31" s="561">
        <v>5.8217066500000003</v>
      </c>
      <c r="AR31" s="561">
        <v>6.4099708399999997</v>
      </c>
      <c r="AS31" s="561">
        <v>6.4829811099999999</v>
      </c>
      <c r="AT31" s="561">
        <v>6.5798379599999999</v>
      </c>
      <c r="AU31" s="561">
        <v>6.3580421100000004</v>
      </c>
      <c r="AV31" s="561">
        <v>6.14199552</v>
      </c>
      <c r="AW31" s="561">
        <v>5.91138385</v>
      </c>
      <c r="AX31" s="561">
        <v>6.1453662099999997</v>
      </c>
      <c r="AY31" s="561">
        <v>6.0171641899999999</v>
      </c>
      <c r="AZ31" s="561">
        <v>5.5048749299999997</v>
      </c>
      <c r="BA31" s="561">
        <v>5.7598224099999999</v>
      </c>
      <c r="BB31" s="561">
        <v>5.9326078100000004</v>
      </c>
      <c r="BC31" s="561">
        <v>5.9219678499999997</v>
      </c>
      <c r="BD31" s="561">
        <v>6.1571092685000002</v>
      </c>
      <c r="BE31" s="561">
        <v>6.3429820111000002</v>
      </c>
      <c r="BF31" s="562">
        <v>6.4841329999999999</v>
      </c>
      <c r="BG31" s="562">
        <v>6.2669449999999998</v>
      </c>
      <c r="BH31" s="562">
        <v>6.063663</v>
      </c>
      <c r="BI31" s="562">
        <v>5.866644</v>
      </c>
      <c r="BJ31" s="562">
        <v>6.1446779999999999</v>
      </c>
      <c r="BK31" s="562">
        <v>6.1382599999999998</v>
      </c>
      <c r="BL31" s="562">
        <v>5.7406249999999996</v>
      </c>
      <c r="BM31" s="562">
        <v>5.9454609999999999</v>
      </c>
      <c r="BN31" s="562">
        <v>6.1040340000000004</v>
      </c>
      <c r="BO31" s="562">
        <v>5.9366260000000004</v>
      </c>
      <c r="BP31" s="562">
        <v>6.1966000000000001</v>
      </c>
      <c r="BQ31" s="562">
        <v>6.3961499999999996</v>
      </c>
      <c r="BR31" s="562">
        <v>6.5520300000000002</v>
      </c>
      <c r="BS31" s="562">
        <v>6.3417599999999998</v>
      </c>
      <c r="BT31" s="562">
        <v>6.1391720000000003</v>
      </c>
      <c r="BU31" s="562">
        <v>5.9432600000000004</v>
      </c>
      <c r="BV31" s="562">
        <v>6.2276449999999999</v>
      </c>
    </row>
    <row r="32" spans="1:74" ht="11.15" customHeight="1" x14ac:dyDescent="0.25">
      <c r="A32" s="86" t="s">
        <v>1103</v>
      </c>
      <c r="B32" s="159" t="s">
        <v>419</v>
      </c>
      <c r="C32" s="561">
        <v>16.236842840000001</v>
      </c>
      <c r="D32" s="561">
        <v>15.04270513</v>
      </c>
      <c r="E32" s="561">
        <v>16.17853126</v>
      </c>
      <c r="F32" s="561">
        <v>15.57486186</v>
      </c>
      <c r="G32" s="561">
        <v>16.302559850000002</v>
      </c>
      <c r="H32" s="561">
        <v>16.042539359999999</v>
      </c>
      <c r="I32" s="561">
        <v>17.13657925</v>
      </c>
      <c r="J32" s="561">
        <v>17.177147179999999</v>
      </c>
      <c r="K32" s="561">
        <v>16.290342200000001</v>
      </c>
      <c r="L32" s="561">
        <v>15.91427373</v>
      </c>
      <c r="M32" s="561">
        <v>15.25388368</v>
      </c>
      <c r="N32" s="561">
        <v>15.167302680000001</v>
      </c>
      <c r="O32" s="561">
        <v>15.42233929</v>
      </c>
      <c r="P32" s="561">
        <v>15.259150679999999</v>
      </c>
      <c r="Q32" s="561">
        <v>15.433034080000001</v>
      </c>
      <c r="R32" s="561">
        <v>12.487599550000001</v>
      </c>
      <c r="S32" s="561">
        <v>12.87105743</v>
      </c>
      <c r="T32" s="561">
        <v>14.336797880000001</v>
      </c>
      <c r="U32" s="561">
        <v>15.74164133</v>
      </c>
      <c r="V32" s="561">
        <v>15.9922942</v>
      </c>
      <c r="W32" s="561">
        <v>15.02084556</v>
      </c>
      <c r="X32" s="561">
        <v>15.42915002</v>
      </c>
      <c r="Y32" s="561">
        <v>14.54872101</v>
      </c>
      <c r="Z32" s="561">
        <v>14.72431802</v>
      </c>
      <c r="AA32" s="561">
        <v>14.87637206</v>
      </c>
      <c r="AB32" s="561">
        <v>14.306534510000001</v>
      </c>
      <c r="AC32" s="561">
        <v>15.145498419999999</v>
      </c>
      <c r="AD32" s="561">
        <v>14.69592415</v>
      </c>
      <c r="AE32" s="561">
        <v>15.631168260000001</v>
      </c>
      <c r="AF32" s="561">
        <v>15.8531368</v>
      </c>
      <c r="AG32" s="561">
        <v>16.250034159999998</v>
      </c>
      <c r="AH32" s="561">
        <v>16.724516739999999</v>
      </c>
      <c r="AI32" s="561">
        <v>15.471558720000001</v>
      </c>
      <c r="AJ32" s="561">
        <v>15.56855199</v>
      </c>
      <c r="AK32" s="561">
        <v>15.184928940000001</v>
      </c>
      <c r="AL32" s="561">
        <v>15.025294260000001</v>
      </c>
      <c r="AM32" s="561">
        <v>15.62939879</v>
      </c>
      <c r="AN32" s="561">
        <v>14.46259639</v>
      </c>
      <c r="AO32" s="561">
        <v>15.854766489999999</v>
      </c>
      <c r="AP32" s="561">
        <v>15.025213900000001</v>
      </c>
      <c r="AQ32" s="561">
        <v>15.69841018</v>
      </c>
      <c r="AR32" s="561">
        <v>16.302909929999998</v>
      </c>
      <c r="AS32" s="561">
        <v>16.249407699999999</v>
      </c>
      <c r="AT32" s="561">
        <v>16.89397984</v>
      </c>
      <c r="AU32" s="561">
        <v>15.623443699999999</v>
      </c>
      <c r="AV32" s="561">
        <v>15.32086825</v>
      </c>
      <c r="AW32" s="561">
        <v>14.82278975</v>
      </c>
      <c r="AX32" s="561">
        <v>15.181696110000001</v>
      </c>
      <c r="AY32" s="561">
        <v>15.15736212</v>
      </c>
      <c r="AZ32" s="561">
        <v>14.09047638</v>
      </c>
      <c r="BA32" s="561">
        <v>15.61023076</v>
      </c>
      <c r="BB32" s="561">
        <v>14.621490700000001</v>
      </c>
      <c r="BC32" s="561">
        <v>15.53662085</v>
      </c>
      <c r="BD32" s="561">
        <v>15.398627572000001</v>
      </c>
      <c r="BE32" s="561">
        <v>16.126646863000001</v>
      </c>
      <c r="BF32" s="562">
        <v>16.539719999999999</v>
      </c>
      <c r="BG32" s="562">
        <v>15.26914</v>
      </c>
      <c r="BH32" s="562">
        <v>15.0558</v>
      </c>
      <c r="BI32" s="562">
        <v>14.723699999999999</v>
      </c>
      <c r="BJ32" s="562">
        <v>15.445729999999999</v>
      </c>
      <c r="BK32" s="562">
        <v>15.118969999999999</v>
      </c>
      <c r="BL32" s="562">
        <v>14.44562</v>
      </c>
      <c r="BM32" s="562">
        <v>15.55888</v>
      </c>
      <c r="BN32" s="562">
        <v>14.51491</v>
      </c>
      <c r="BO32" s="562">
        <v>15.479839999999999</v>
      </c>
      <c r="BP32" s="562">
        <v>15.423069999999999</v>
      </c>
      <c r="BQ32" s="562">
        <v>16.182860000000002</v>
      </c>
      <c r="BR32" s="562">
        <v>16.63654</v>
      </c>
      <c r="BS32" s="562">
        <v>15.383699999999999</v>
      </c>
      <c r="BT32" s="562">
        <v>15.160970000000001</v>
      </c>
      <c r="BU32" s="562">
        <v>14.84423</v>
      </c>
      <c r="BV32" s="562">
        <v>15.596880000000001</v>
      </c>
    </row>
    <row r="33" spans="1:74" ht="11.15" customHeight="1" x14ac:dyDescent="0.25">
      <c r="A33" s="86" t="s">
        <v>1104</v>
      </c>
      <c r="B33" s="159" t="s">
        <v>420</v>
      </c>
      <c r="C33" s="561">
        <v>7.7387971899999997</v>
      </c>
      <c r="D33" s="561">
        <v>7.1054007700000001</v>
      </c>
      <c r="E33" s="561">
        <v>7.5540236299999997</v>
      </c>
      <c r="F33" s="561">
        <v>7.6711587400000001</v>
      </c>
      <c r="G33" s="561">
        <v>7.8536459599999997</v>
      </c>
      <c r="H33" s="561">
        <v>7.75140999</v>
      </c>
      <c r="I33" s="561">
        <v>8.3582185800000008</v>
      </c>
      <c r="J33" s="561">
        <v>8.4225715900000004</v>
      </c>
      <c r="K33" s="561">
        <v>8.0516144000000001</v>
      </c>
      <c r="L33" s="561">
        <v>7.6982755599999999</v>
      </c>
      <c r="M33" s="561">
        <v>7.7097825100000001</v>
      </c>
      <c r="N33" s="561">
        <v>7.6354301199999997</v>
      </c>
      <c r="O33" s="561">
        <v>7.7566431700000003</v>
      </c>
      <c r="P33" s="561">
        <v>7.5834322399999996</v>
      </c>
      <c r="Q33" s="561">
        <v>7.7273046299999999</v>
      </c>
      <c r="R33" s="561">
        <v>7.0664612900000003</v>
      </c>
      <c r="S33" s="561">
        <v>7.0130022399999996</v>
      </c>
      <c r="T33" s="561">
        <v>7.4646337000000003</v>
      </c>
      <c r="U33" s="561">
        <v>8.1047179699999994</v>
      </c>
      <c r="V33" s="561">
        <v>8.5860737999999994</v>
      </c>
      <c r="W33" s="561">
        <v>7.8565943100000002</v>
      </c>
      <c r="X33" s="561">
        <v>7.8777628000000002</v>
      </c>
      <c r="Y33" s="561">
        <v>7.7165609000000002</v>
      </c>
      <c r="Z33" s="561">
        <v>7.7842160500000004</v>
      </c>
      <c r="AA33" s="561">
        <v>7.7816465399999997</v>
      </c>
      <c r="AB33" s="561">
        <v>7.5281582299999998</v>
      </c>
      <c r="AC33" s="561">
        <v>7.8833601499999997</v>
      </c>
      <c r="AD33" s="561">
        <v>7.7851245999999996</v>
      </c>
      <c r="AE33" s="561">
        <v>8.17427627</v>
      </c>
      <c r="AF33" s="561">
        <v>8.4791300599999992</v>
      </c>
      <c r="AG33" s="561">
        <v>8.8621135899999999</v>
      </c>
      <c r="AH33" s="561">
        <v>9.0545719200000008</v>
      </c>
      <c r="AI33" s="561">
        <v>8.3337585700000005</v>
      </c>
      <c r="AJ33" s="561">
        <v>8.3502142700000004</v>
      </c>
      <c r="AK33" s="561">
        <v>8.2838686799999994</v>
      </c>
      <c r="AL33" s="561">
        <v>8.2304111300000002</v>
      </c>
      <c r="AM33" s="561">
        <v>8.0474946200000002</v>
      </c>
      <c r="AN33" s="561">
        <v>7.6081285999999997</v>
      </c>
      <c r="AO33" s="561">
        <v>8.3440850999999991</v>
      </c>
      <c r="AP33" s="561">
        <v>7.7958041199999997</v>
      </c>
      <c r="AQ33" s="561">
        <v>8.4627665800000003</v>
      </c>
      <c r="AR33" s="561">
        <v>8.5714137200000007</v>
      </c>
      <c r="AS33" s="561">
        <v>9.0748334800000006</v>
      </c>
      <c r="AT33" s="561">
        <v>9.1396978699999991</v>
      </c>
      <c r="AU33" s="561">
        <v>8.66029129</v>
      </c>
      <c r="AV33" s="561">
        <v>8.5125480400000004</v>
      </c>
      <c r="AW33" s="561">
        <v>8.4027779599999999</v>
      </c>
      <c r="AX33" s="561">
        <v>8.0669260999999999</v>
      </c>
      <c r="AY33" s="561">
        <v>8.2829925400000004</v>
      </c>
      <c r="AZ33" s="561">
        <v>7.7447274400000001</v>
      </c>
      <c r="BA33" s="561">
        <v>8.3747521299999992</v>
      </c>
      <c r="BB33" s="561">
        <v>8.2066004299999999</v>
      </c>
      <c r="BC33" s="561">
        <v>8.7863267100000009</v>
      </c>
      <c r="BD33" s="561">
        <v>8.2673576843000003</v>
      </c>
      <c r="BE33" s="561">
        <v>8.9870700799000005</v>
      </c>
      <c r="BF33" s="562">
        <v>8.8754580000000001</v>
      </c>
      <c r="BG33" s="562">
        <v>8.3866499999999995</v>
      </c>
      <c r="BH33" s="562">
        <v>8.348687</v>
      </c>
      <c r="BI33" s="562">
        <v>8.3547919999999998</v>
      </c>
      <c r="BJ33" s="562">
        <v>8.1759599999999999</v>
      </c>
      <c r="BK33" s="562">
        <v>8.2755170000000007</v>
      </c>
      <c r="BL33" s="562">
        <v>7.9896370000000001</v>
      </c>
      <c r="BM33" s="562">
        <v>8.4436110000000006</v>
      </c>
      <c r="BN33" s="562">
        <v>8.26403</v>
      </c>
      <c r="BO33" s="562">
        <v>8.9029299999999996</v>
      </c>
      <c r="BP33" s="562">
        <v>8.4330879999999997</v>
      </c>
      <c r="BQ33" s="562">
        <v>9.1891780000000001</v>
      </c>
      <c r="BR33" s="562">
        <v>9.1124189999999992</v>
      </c>
      <c r="BS33" s="562">
        <v>8.6279749999999993</v>
      </c>
      <c r="BT33" s="562">
        <v>8.5874799999999993</v>
      </c>
      <c r="BU33" s="562">
        <v>8.5917370000000002</v>
      </c>
      <c r="BV33" s="562">
        <v>8.4052299999999995</v>
      </c>
    </row>
    <row r="34" spans="1:74" ht="11.15" customHeight="1" x14ac:dyDescent="0.25">
      <c r="A34" s="86" t="s">
        <v>1105</v>
      </c>
      <c r="B34" s="159" t="s">
        <v>421</v>
      </c>
      <c r="C34" s="561">
        <v>11.73870763</v>
      </c>
      <c r="D34" s="561">
        <v>10.55066529</v>
      </c>
      <c r="E34" s="561">
        <v>11.63030433</v>
      </c>
      <c r="F34" s="561">
        <v>11.52247815</v>
      </c>
      <c r="G34" s="561">
        <v>12.31873571</v>
      </c>
      <c r="H34" s="561">
        <v>11.907871950000001</v>
      </c>
      <c r="I34" s="561">
        <v>12.58716761</v>
      </c>
      <c r="J34" s="561">
        <v>12.546279180000001</v>
      </c>
      <c r="K34" s="561">
        <v>12.0890676</v>
      </c>
      <c r="L34" s="561">
        <v>11.986747210000001</v>
      </c>
      <c r="M34" s="561">
        <v>11.26937253</v>
      </c>
      <c r="N34" s="561">
        <v>11.09559393</v>
      </c>
      <c r="O34" s="561">
        <v>11.33934874</v>
      </c>
      <c r="P34" s="561">
        <v>11.04042132</v>
      </c>
      <c r="Q34" s="561">
        <v>11.495142299999999</v>
      </c>
      <c r="R34" s="561">
        <v>10.191146209999999</v>
      </c>
      <c r="S34" s="561">
        <v>11.00799778</v>
      </c>
      <c r="T34" s="561">
        <v>10.75782523</v>
      </c>
      <c r="U34" s="561">
        <v>12.026842370000001</v>
      </c>
      <c r="V34" s="561">
        <v>12.109597620000001</v>
      </c>
      <c r="W34" s="561">
        <v>11.08228937</v>
      </c>
      <c r="X34" s="561">
        <v>11.79784785</v>
      </c>
      <c r="Y34" s="561">
        <v>12.160597360000001</v>
      </c>
      <c r="Z34" s="561">
        <v>10.617776900000001</v>
      </c>
      <c r="AA34" s="561">
        <v>11.39719416</v>
      </c>
      <c r="AB34" s="561">
        <v>11.012192560000001</v>
      </c>
      <c r="AC34" s="561">
        <v>11.160738800000001</v>
      </c>
      <c r="AD34" s="561">
        <v>11.468491</v>
      </c>
      <c r="AE34" s="561">
        <v>12.08665684</v>
      </c>
      <c r="AF34" s="561">
        <v>12.50998893</v>
      </c>
      <c r="AG34" s="561">
        <v>13.21390603</v>
      </c>
      <c r="AH34" s="561">
        <v>13.1808312</v>
      </c>
      <c r="AI34" s="561">
        <v>12.001140510000001</v>
      </c>
      <c r="AJ34" s="561">
        <v>12.4544382</v>
      </c>
      <c r="AK34" s="561">
        <v>12.14847308</v>
      </c>
      <c r="AL34" s="561">
        <v>11.69496584</v>
      </c>
      <c r="AM34" s="561">
        <v>12.840726159999999</v>
      </c>
      <c r="AN34" s="561">
        <v>11.15327201</v>
      </c>
      <c r="AO34" s="561">
        <v>12.353214960000001</v>
      </c>
      <c r="AP34" s="561">
        <v>11.943319949999999</v>
      </c>
      <c r="AQ34" s="561">
        <v>12.72823666</v>
      </c>
      <c r="AR34" s="561">
        <v>12.77853698</v>
      </c>
      <c r="AS34" s="561">
        <v>13.31397215</v>
      </c>
      <c r="AT34" s="561">
        <v>13.178925420000001</v>
      </c>
      <c r="AU34" s="561">
        <v>12.19061563</v>
      </c>
      <c r="AV34" s="561">
        <v>12.51231211</v>
      </c>
      <c r="AW34" s="561">
        <v>12.172185839999999</v>
      </c>
      <c r="AX34" s="561">
        <v>11.75423924</v>
      </c>
      <c r="AY34" s="561">
        <v>11.41185874</v>
      </c>
      <c r="AZ34" s="561">
        <v>11.13585531</v>
      </c>
      <c r="BA34" s="561">
        <v>12.02632133</v>
      </c>
      <c r="BB34" s="561">
        <v>11.20391942</v>
      </c>
      <c r="BC34" s="561">
        <v>12.40382299</v>
      </c>
      <c r="BD34" s="561">
        <v>12.202268352999999</v>
      </c>
      <c r="BE34" s="561">
        <v>13.01771183</v>
      </c>
      <c r="BF34" s="562">
        <v>12.75543</v>
      </c>
      <c r="BG34" s="562">
        <v>11.786770000000001</v>
      </c>
      <c r="BH34" s="562">
        <v>12.21697</v>
      </c>
      <c r="BI34" s="562">
        <v>12.03795</v>
      </c>
      <c r="BJ34" s="562">
        <v>11.79532</v>
      </c>
      <c r="BK34" s="562">
        <v>11.320919999999999</v>
      </c>
      <c r="BL34" s="562">
        <v>11.513249999999999</v>
      </c>
      <c r="BM34" s="562">
        <v>12.073180000000001</v>
      </c>
      <c r="BN34" s="562">
        <v>11.23645</v>
      </c>
      <c r="BO34" s="562">
        <v>12.49981</v>
      </c>
      <c r="BP34" s="562">
        <v>12.36599</v>
      </c>
      <c r="BQ34" s="562">
        <v>13.2287</v>
      </c>
      <c r="BR34" s="562">
        <v>12.97184</v>
      </c>
      <c r="BS34" s="562">
        <v>12.012510000000001</v>
      </c>
      <c r="BT34" s="562">
        <v>12.448399999999999</v>
      </c>
      <c r="BU34" s="562">
        <v>12.264110000000001</v>
      </c>
      <c r="BV34" s="562">
        <v>12.012560000000001</v>
      </c>
    </row>
    <row r="35" spans="1:74" ht="11.15" customHeight="1" x14ac:dyDescent="0.25">
      <c r="A35" s="86" t="s">
        <v>1106</v>
      </c>
      <c r="B35" s="159" t="s">
        <v>422</v>
      </c>
      <c r="C35" s="561">
        <v>8.3868772099999997</v>
      </c>
      <c r="D35" s="561">
        <v>7.8326507400000001</v>
      </c>
      <c r="E35" s="561">
        <v>8.2675856999999997</v>
      </c>
      <c r="F35" s="561">
        <v>8.1411982999999992</v>
      </c>
      <c r="G35" s="561">
        <v>8.5211938200000006</v>
      </c>
      <c r="H35" s="561">
        <v>8.2730798700000001</v>
      </c>
      <c r="I35" s="561">
        <v>8.54938471</v>
      </c>
      <c r="J35" s="561">
        <v>8.7243933299999998</v>
      </c>
      <c r="K35" s="561">
        <v>8.2592744299999996</v>
      </c>
      <c r="L35" s="561">
        <v>8.1477935200000005</v>
      </c>
      <c r="M35" s="561">
        <v>7.8054932399999997</v>
      </c>
      <c r="N35" s="561">
        <v>7.95357615</v>
      </c>
      <c r="O35" s="561">
        <v>8.1612320199999999</v>
      </c>
      <c r="P35" s="561">
        <v>7.91611099</v>
      </c>
      <c r="Q35" s="561">
        <v>8.0590866000000005</v>
      </c>
      <c r="R35" s="561">
        <v>7.2045209000000003</v>
      </c>
      <c r="S35" s="561">
        <v>7.3094230500000004</v>
      </c>
      <c r="T35" s="561">
        <v>7.5976531200000004</v>
      </c>
      <c r="U35" s="561">
        <v>7.9697528699999998</v>
      </c>
      <c r="V35" s="561">
        <v>8.3047054899999999</v>
      </c>
      <c r="W35" s="561">
        <v>8.0140090199999996</v>
      </c>
      <c r="X35" s="561">
        <v>7.9957447899999998</v>
      </c>
      <c r="Y35" s="561">
        <v>7.7559956000000003</v>
      </c>
      <c r="Z35" s="561">
        <v>8.0133525700000003</v>
      </c>
      <c r="AA35" s="561">
        <v>8.0620034100000009</v>
      </c>
      <c r="AB35" s="561">
        <v>7.4577923699999999</v>
      </c>
      <c r="AC35" s="561">
        <v>8.0859169200000007</v>
      </c>
      <c r="AD35" s="561">
        <v>7.9946001500000001</v>
      </c>
      <c r="AE35" s="561">
        <v>8.3566014000000006</v>
      </c>
      <c r="AF35" s="561">
        <v>8.4768103799999999</v>
      </c>
      <c r="AG35" s="561">
        <v>8.6770994399999992</v>
      </c>
      <c r="AH35" s="561">
        <v>8.8706883399999992</v>
      </c>
      <c r="AI35" s="561">
        <v>8.3887648400000003</v>
      </c>
      <c r="AJ35" s="561">
        <v>8.4766255200000007</v>
      </c>
      <c r="AK35" s="561">
        <v>8.1623163400000003</v>
      </c>
      <c r="AL35" s="561">
        <v>8.22975295</v>
      </c>
      <c r="AM35" s="561">
        <v>8.4077728700000005</v>
      </c>
      <c r="AN35" s="561">
        <v>7.8842577199999999</v>
      </c>
      <c r="AO35" s="561">
        <v>8.4329310500000005</v>
      </c>
      <c r="AP35" s="561">
        <v>8.2559158400000001</v>
      </c>
      <c r="AQ35" s="561">
        <v>8.7734903800000001</v>
      </c>
      <c r="AR35" s="561">
        <v>8.7997639700000008</v>
      </c>
      <c r="AS35" s="561">
        <v>8.7417944399999996</v>
      </c>
      <c r="AT35" s="561">
        <v>8.7176110500000004</v>
      </c>
      <c r="AU35" s="561">
        <v>8.1364106500000002</v>
      </c>
      <c r="AV35" s="561">
        <v>8.0785745200000001</v>
      </c>
      <c r="AW35" s="561">
        <v>7.6495029800000003</v>
      </c>
      <c r="AX35" s="561">
        <v>7.6447573499999999</v>
      </c>
      <c r="AY35" s="561">
        <v>7.9008831500000003</v>
      </c>
      <c r="AZ35" s="561">
        <v>7.4307745299999999</v>
      </c>
      <c r="BA35" s="561">
        <v>7.91916931</v>
      </c>
      <c r="BB35" s="561">
        <v>7.7800563800000004</v>
      </c>
      <c r="BC35" s="561">
        <v>7.9931178100000002</v>
      </c>
      <c r="BD35" s="561">
        <v>7.8803009334</v>
      </c>
      <c r="BE35" s="561">
        <v>8.2571765517000006</v>
      </c>
      <c r="BF35" s="562">
        <v>8.2931310000000007</v>
      </c>
      <c r="BG35" s="562">
        <v>7.7729710000000001</v>
      </c>
      <c r="BH35" s="562">
        <v>7.7899130000000003</v>
      </c>
      <c r="BI35" s="562">
        <v>7.4644640000000004</v>
      </c>
      <c r="BJ35" s="562">
        <v>7.5946049999999996</v>
      </c>
      <c r="BK35" s="562">
        <v>7.7660819999999999</v>
      </c>
      <c r="BL35" s="562">
        <v>7.5500160000000003</v>
      </c>
      <c r="BM35" s="562">
        <v>7.8141850000000002</v>
      </c>
      <c r="BN35" s="562">
        <v>7.660539</v>
      </c>
      <c r="BO35" s="562">
        <v>7.8995649999999999</v>
      </c>
      <c r="BP35" s="562">
        <v>7.8191269999999999</v>
      </c>
      <c r="BQ35" s="562">
        <v>8.2063810000000004</v>
      </c>
      <c r="BR35" s="562">
        <v>8.2539459999999991</v>
      </c>
      <c r="BS35" s="562">
        <v>7.7470369999999997</v>
      </c>
      <c r="BT35" s="562">
        <v>7.7610109999999999</v>
      </c>
      <c r="BU35" s="562">
        <v>7.4416450000000003</v>
      </c>
      <c r="BV35" s="562">
        <v>7.577636</v>
      </c>
    </row>
    <row r="36" spans="1:74" ht="11.15" customHeight="1" x14ac:dyDescent="0.25">
      <c r="A36" s="86" t="s">
        <v>1107</v>
      </c>
      <c r="B36" s="159" t="s">
        <v>423</v>
      </c>
      <c r="C36" s="561">
        <v>16.786695089999998</v>
      </c>
      <c r="D36" s="561">
        <v>15.97432527</v>
      </c>
      <c r="E36" s="561">
        <v>16.309249250000001</v>
      </c>
      <c r="F36" s="561">
        <v>16.7056182</v>
      </c>
      <c r="G36" s="561">
        <v>17.470133390000001</v>
      </c>
      <c r="H36" s="561">
        <v>18.19355358</v>
      </c>
      <c r="I36" s="561">
        <v>18.745249449999999</v>
      </c>
      <c r="J36" s="561">
        <v>18.822821879999999</v>
      </c>
      <c r="K36" s="561">
        <v>17.93404013</v>
      </c>
      <c r="L36" s="561">
        <v>17.819344220000001</v>
      </c>
      <c r="M36" s="561">
        <v>16.376733170000001</v>
      </c>
      <c r="N36" s="561">
        <v>16.698069409999999</v>
      </c>
      <c r="O36" s="561">
        <v>16.196996389999999</v>
      </c>
      <c r="P36" s="561">
        <v>16.20311937</v>
      </c>
      <c r="Q36" s="561">
        <v>16.723683619999999</v>
      </c>
      <c r="R36" s="561">
        <v>15.88469961</v>
      </c>
      <c r="S36" s="561">
        <v>15.43422043</v>
      </c>
      <c r="T36" s="561">
        <v>16.13721262</v>
      </c>
      <c r="U36" s="561">
        <v>16.804421000000001</v>
      </c>
      <c r="V36" s="561">
        <v>17.178227499999998</v>
      </c>
      <c r="W36" s="561">
        <v>16.684017579999999</v>
      </c>
      <c r="X36" s="561">
        <v>17.148453249999999</v>
      </c>
      <c r="Y36" s="561">
        <v>16.693375660000001</v>
      </c>
      <c r="Z36" s="561">
        <v>17.423224959999999</v>
      </c>
      <c r="AA36" s="561">
        <v>17.200046740000001</v>
      </c>
      <c r="AB36" s="561">
        <v>14.447298010000001</v>
      </c>
      <c r="AC36" s="561">
        <v>14.49597692</v>
      </c>
      <c r="AD36" s="561">
        <v>17.16984738</v>
      </c>
      <c r="AE36" s="561">
        <v>17.09862231</v>
      </c>
      <c r="AF36" s="561">
        <v>17.749022119999999</v>
      </c>
      <c r="AG36" s="561">
        <v>19.55190412</v>
      </c>
      <c r="AH36" s="561">
        <v>19.16693574</v>
      </c>
      <c r="AI36" s="561">
        <v>18.570342610000001</v>
      </c>
      <c r="AJ36" s="561">
        <v>18.238996700000001</v>
      </c>
      <c r="AK36" s="561">
        <v>17.586876050000001</v>
      </c>
      <c r="AL36" s="561">
        <v>18.203654329999999</v>
      </c>
      <c r="AM36" s="561">
        <v>17.40584647</v>
      </c>
      <c r="AN36" s="561">
        <v>15.30713433</v>
      </c>
      <c r="AO36" s="561">
        <v>17.08845998</v>
      </c>
      <c r="AP36" s="561">
        <v>17.009597629999998</v>
      </c>
      <c r="AQ36" s="561">
        <v>17.837682749999999</v>
      </c>
      <c r="AR36" s="561">
        <v>18.47089355</v>
      </c>
      <c r="AS36" s="561">
        <v>17.460633090000002</v>
      </c>
      <c r="AT36" s="561">
        <v>18.861748169999998</v>
      </c>
      <c r="AU36" s="561">
        <v>17.513767269999999</v>
      </c>
      <c r="AV36" s="561">
        <v>17.474406729999998</v>
      </c>
      <c r="AW36" s="561">
        <v>16.547578659999999</v>
      </c>
      <c r="AX36" s="561">
        <v>16.595448730000001</v>
      </c>
      <c r="AY36" s="561">
        <v>16.319731229999999</v>
      </c>
      <c r="AZ36" s="561">
        <v>16.31428944</v>
      </c>
      <c r="BA36" s="561">
        <v>17.668113779999999</v>
      </c>
      <c r="BB36" s="561">
        <v>16.935491410000001</v>
      </c>
      <c r="BC36" s="561">
        <v>17.958462780000001</v>
      </c>
      <c r="BD36" s="561">
        <v>18.531193689999998</v>
      </c>
      <c r="BE36" s="561">
        <v>18.473081231999998</v>
      </c>
      <c r="BF36" s="562">
        <v>19.286010000000001</v>
      </c>
      <c r="BG36" s="562">
        <v>17.646609999999999</v>
      </c>
      <c r="BH36" s="562">
        <v>17.80162</v>
      </c>
      <c r="BI36" s="562">
        <v>16.984089999999998</v>
      </c>
      <c r="BJ36" s="562">
        <v>16.99474</v>
      </c>
      <c r="BK36" s="562">
        <v>16.583770000000001</v>
      </c>
      <c r="BL36" s="562">
        <v>17.441839999999999</v>
      </c>
      <c r="BM36" s="562">
        <v>18.344239999999999</v>
      </c>
      <c r="BN36" s="562">
        <v>17.710170000000002</v>
      </c>
      <c r="BO36" s="562">
        <v>18.704750000000001</v>
      </c>
      <c r="BP36" s="562">
        <v>19.51728</v>
      </c>
      <c r="BQ36" s="562">
        <v>19.24287</v>
      </c>
      <c r="BR36" s="562">
        <v>20.141970000000001</v>
      </c>
      <c r="BS36" s="562">
        <v>18.342580000000002</v>
      </c>
      <c r="BT36" s="562">
        <v>18.50263</v>
      </c>
      <c r="BU36" s="562">
        <v>17.581700000000001</v>
      </c>
      <c r="BV36" s="562">
        <v>17.554819999999999</v>
      </c>
    </row>
    <row r="37" spans="1:74" ht="11.15" customHeight="1" x14ac:dyDescent="0.25">
      <c r="A37" s="86" t="s">
        <v>1108</v>
      </c>
      <c r="B37" s="159" t="s">
        <v>424</v>
      </c>
      <c r="C37" s="561">
        <v>6.6632180400000003</v>
      </c>
      <c r="D37" s="561">
        <v>6.1198266400000003</v>
      </c>
      <c r="E37" s="561">
        <v>6.6426120700000002</v>
      </c>
      <c r="F37" s="561">
        <v>6.5850616899999999</v>
      </c>
      <c r="G37" s="561">
        <v>7.0099065899999999</v>
      </c>
      <c r="H37" s="561">
        <v>7.6699699099999998</v>
      </c>
      <c r="I37" s="561">
        <v>8.1468886999999999</v>
      </c>
      <c r="J37" s="561">
        <v>8.1271519899999998</v>
      </c>
      <c r="K37" s="561">
        <v>7.4692457699999997</v>
      </c>
      <c r="L37" s="561">
        <v>6.9130910400000003</v>
      </c>
      <c r="M37" s="561">
        <v>6.6360880699999996</v>
      </c>
      <c r="N37" s="561">
        <v>6.8299725599999999</v>
      </c>
      <c r="O37" s="561">
        <v>6.84332501</v>
      </c>
      <c r="P37" s="561">
        <v>6.4667022000000003</v>
      </c>
      <c r="Q37" s="561">
        <v>6.7588682200000001</v>
      </c>
      <c r="R37" s="561">
        <v>6.3971466799999996</v>
      </c>
      <c r="S37" s="561">
        <v>6.8040994499999998</v>
      </c>
      <c r="T37" s="561">
        <v>7.1416307100000003</v>
      </c>
      <c r="U37" s="561">
        <v>7.8151936199999996</v>
      </c>
      <c r="V37" s="561">
        <v>7.8396211500000001</v>
      </c>
      <c r="W37" s="561">
        <v>7.0758634999999996</v>
      </c>
      <c r="X37" s="561">
        <v>6.9526120699999998</v>
      </c>
      <c r="Y37" s="561">
        <v>6.3555327100000003</v>
      </c>
      <c r="Z37" s="561">
        <v>6.5929127200000002</v>
      </c>
      <c r="AA37" s="561">
        <v>6.5250544599999998</v>
      </c>
      <c r="AB37" s="561">
        <v>6.1350486999999996</v>
      </c>
      <c r="AC37" s="561">
        <v>6.4061681899999998</v>
      </c>
      <c r="AD37" s="561">
        <v>6.5464095599999998</v>
      </c>
      <c r="AE37" s="561">
        <v>7.1888685099999998</v>
      </c>
      <c r="AF37" s="561">
        <v>7.7259703499999999</v>
      </c>
      <c r="AG37" s="561">
        <v>8.1179818600000004</v>
      </c>
      <c r="AH37" s="561">
        <v>7.8244768999999996</v>
      </c>
      <c r="AI37" s="561">
        <v>7.1899684300000004</v>
      </c>
      <c r="AJ37" s="561">
        <v>6.9640051200000004</v>
      </c>
      <c r="AK37" s="561">
        <v>6.5875830500000001</v>
      </c>
      <c r="AL37" s="561">
        <v>6.73591096</v>
      </c>
      <c r="AM37" s="561">
        <v>6.8535063599999999</v>
      </c>
      <c r="AN37" s="561">
        <v>6.2637805100000001</v>
      </c>
      <c r="AO37" s="561">
        <v>6.77601298</v>
      </c>
      <c r="AP37" s="561">
        <v>6.8664463099999997</v>
      </c>
      <c r="AQ37" s="561">
        <v>7.1724682199999998</v>
      </c>
      <c r="AR37" s="561">
        <v>7.6884589800000001</v>
      </c>
      <c r="AS37" s="561">
        <v>8.39758475</v>
      </c>
      <c r="AT37" s="561">
        <v>8.0873089799999995</v>
      </c>
      <c r="AU37" s="561">
        <v>7.4728124999999999</v>
      </c>
      <c r="AV37" s="561">
        <v>7.13945455</v>
      </c>
      <c r="AW37" s="561">
        <v>6.8161901699999996</v>
      </c>
      <c r="AX37" s="561">
        <v>6.9576102100000004</v>
      </c>
      <c r="AY37" s="561">
        <v>6.8053267699999997</v>
      </c>
      <c r="AZ37" s="561">
        <v>6.2636382399999997</v>
      </c>
      <c r="BA37" s="561">
        <v>6.74029203</v>
      </c>
      <c r="BB37" s="561">
        <v>6.8532502600000003</v>
      </c>
      <c r="BC37" s="561">
        <v>7.2822997000000003</v>
      </c>
      <c r="BD37" s="561">
        <v>7.7743403804</v>
      </c>
      <c r="BE37" s="561">
        <v>8.8363424673999997</v>
      </c>
      <c r="BF37" s="562">
        <v>8.3559459999999994</v>
      </c>
      <c r="BG37" s="562">
        <v>7.6038389999999998</v>
      </c>
      <c r="BH37" s="562">
        <v>7.29047</v>
      </c>
      <c r="BI37" s="562">
        <v>6.962275</v>
      </c>
      <c r="BJ37" s="562">
        <v>7.0923980000000002</v>
      </c>
      <c r="BK37" s="562">
        <v>6.9448410000000003</v>
      </c>
      <c r="BL37" s="562">
        <v>6.609178</v>
      </c>
      <c r="BM37" s="562">
        <v>6.849208</v>
      </c>
      <c r="BN37" s="562">
        <v>6.9547619999999997</v>
      </c>
      <c r="BO37" s="562">
        <v>7.4471109999999996</v>
      </c>
      <c r="BP37" s="562">
        <v>7.9347050000000001</v>
      </c>
      <c r="BQ37" s="562">
        <v>8.9779230000000005</v>
      </c>
      <c r="BR37" s="562">
        <v>8.5020340000000001</v>
      </c>
      <c r="BS37" s="562">
        <v>7.7217060000000002</v>
      </c>
      <c r="BT37" s="562">
        <v>7.3983910000000002</v>
      </c>
      <c r="BU37" s="562">
        <v>7.0623379999999996</v>
      </c>
      <c r="BV37" s="562">
        <v>7.1890130000000001</v>
      </c>
    </row>
    <row r="38" spans="1:74" ht="11.15" customHeight="1" x14ac:dyDescent="0.25">
      <c r="A38" s="86" t="s">
        <v>1109</v>
      </c>
      <c r="B38" s="159" t="s">
        <v>236</v>
      </c>
      <c r="C38" s="561">
        <v>7.0558996599999997</v>
      </c>
      <c r="D38" s="561">
        <v>6.4271844299999996</v>
      </c>
      <c r="E38" s="561">
        <v>6.72250426</v>
      </c>
      <c r="F38" s="561">
        <v>6.7449505099999998</v>
      </c>
      <c r="G38" s="561">
        <v>7.4701312599999996</v>
      </c>
      <c r="H38" s="561">
        <v>7.2566620100000003</v>
      </c>
      <c r="I38" s="561">
        <v>8.3672000499999992</v>
      </c>
      <c r="J38" s="561">
        <v>8.4862989599999992</v>
      </c>
      <c r="K38" s="561">
        <v>7.8111003700000001</v>
      </c>
      <c r="L38" s="561">
        <v>7.6558807800000004</v>
      </c>
      <c r="M38" s="561">
        <v>6.69411793</v>
      </c>
      <c r="N38" s="561">
        <v>6.9559598400000002</v>
      </c>
      <c r="O38" s="561">
        <v>6.8868368999999996</v>
      </c>
      <c r="P38" s="561">
        <v>6.7246503300000002</v>
      </c>
      <c r="Q38" s="561">
        <v>7.0398426900000004</v>
      </c>
      <c r="R38" s="561">
        <v>6.60723255</v>
      </c>
      <c r="S38" s="561">
        <v>6.96658533</v>
      </c>
      <c r="T38" s="561">
        <v>7.4894082600000003</v>
      </c>
      <c r="U38" s="561">
        <v>8.0740087700000007</v>
      </c>
      <c r="V38" s="561">
        <v>8.0905505400000006</v>
      </c>
      <c r="W38" s="561">
        <v>7.4554254599999998</v>
      </c>
      <c r="X38" s="561">
        <v>7.3241482299999996</v>
      </c>
      <c r="Y38" s="561">
        <v>6.4882197899999996</v>
      </c>
      <c r="Z38" s="561">
        <v>6.5429412100000004</v>
      </c>
      <c r="AA38" s="561">
        <v>6.3248984100000003</v>
      </c>
      <c r="AB38" s="561">
        <v>6.0213185300000003</v>
      </c>
      <c r="AC38" s="561">
        <v>6.7559679900000003</v>
      </c>
      <c r="AD38" s="561">
        <v>6.5095526000000001</v>
      </c>
      <c r="AE38" s="561">
        <v>7.3388188699999999</v>
      </c>
      <c r="AF38" s="561">
        <v>8.0871193800000007</v>
      </c>
      <c r="AG38" s="561">
        <v>8.1205345199999996</v>
      </c>
      <c r="AH38" s="561">
        <v>8.2519475399999997</v>
      </c>
      <c r="AI38" s="561">
        <v>7.76240402</v>
      </c>
      <c r="AJ38" s="561">
        <v>7.4158506199999996</v>
      </c>
      <c r="AK38" s="561">
        <v>7.0207656500000004</v>
      </c>
      <c r="AL38" s="561">
        <v>6.7291388899999998</v>
      </c>
      <c r="AM38" s="561">
        <v>6.2183831400000003</v>
      </c>
      <c r="AN38" s="561">
        <v>5.9543516600000004</v>
      </c>
      <c r="AO38" s="561">
        <v>6.8429602799999998</v>
      </c>
      <c r="AP38" s="561">
        <v>6.65033517</v>
      </c>
      <c r="AQ38" s="561">
        <v>6.8805919700000002</v>
      </c>
      <c r="AR38" s="561">
        <v>7.5122338900000001</v>
      </c>
      <c r="AS38" s="561">
        <v>7.6313839899999998</v>
      </c>
      <c r="AT38" s="561">
        <v>8.2944306500000007</v>
      </c>
      <c r="AU38" s="561">
        <v>7.4814970799999996</v>
      </c>
      <c r="AV38" s="561">
        <v>7.1591757899999999</v>
      </c>
      <c r="AW38" s="561">
        <v>6.4231635699999998</v>
      </c>
      <c r="AX38" s="561">
        <v>6.3908820999999998</v>
      </c>
      <c r="AY38" s="561">
        <v>6.1928135400000004</v>
      </c>
      <c r="AZ38" s="561">
        <v>5.8195208100000002</v>
      </c>
      <c r="BA38" s="561">
        <v>6.3806777400000003</v>
      </c>
      <c r="BB38" s="561">
        <v>5.9064462400000002</v>
      </c>
      <c r="BC38" s="561">
        <v>6.5244103899999999</v>
      </c>
      <c r="BD38" s="561">
        <v>7.1806532215000001</v>
      </c>
      <c r="BE38" s="561">
        <v>7.7877241724999999</v>
      </c>
      <c r="BF38" s="562">
        <v>8.1066099999999999</v>
      </c>
      <c r="BG38" s="562">
        <v>7.1848380000000001</v>
      </c>
      <c r="BH38" s="562">
        <v>6.8775760000000004</v>
      </c>
      <c r="BI38" s="562">
        <v>6.1690120000000004</v>
      </c>
      <c r="BJ38" s="562">
        <v>6.1868290000000004</v>
      </c>
      <c r="BK38" s="562">
        <v>5.9288449999999999</v>
      </c>
      <c r="BL38" s="562">
        <v>5.7237030000000004</v>
      </c>
      <c r="BM38" s="562">
        <v>6.1266109999999996</v>
      </c>
      <c r="BN38" s="562">
        <v>5.6816259999999996</v>
      </c>
      <c r="BO38" s="562">
        <v>6.3050160000000002</v>
      </c>
      <c r="BP38" s="562">
        <v>6.9775770000000001</v>
      </c>
      <c r="BQ38" s="562">
        <v>7.5883320000000003</v>
      </c>
      <c r="BR38" s="562">
        <v>7.9267219999999998</v>
      </c>
      <c r="BS38" s="562">
        <v>7.0397730000000003</v>
      </c>
      <c r="BT38" s="562">
        <v>6.7464789999999999</v>
      </c>
      <c r="BU38" s="562">
        <v>6.0582459999999996</v>
      </c>
      <c r="BV38" s="562">
        <v>6.078875</v>
      </c>
    </row>
    <row r="39" spans="1:74" ht="11.15" customHeight="1" x14ac:dyDescent="0.25">
      <c r="A39" s="86" t="s">
        <v>1110</v>
      </c>
      <c r="B39" s="159" t="s">
        <v>237</v>
      </c>
      <c r="C39" s="561">
        <v>0.38608576</v>
      </c>
      <c r="D39" s="561">
        <v>0.34105380000000002</v>
      </c>
      <c r="E39" s="561">
        <v>0.37730140000000001</v>
      </c>
      <c r="F39" s="561">
        <v>0.37708291999999999</v>
      </c>
      <c r="G39" s="561">
        <v>0.40728463999999998</v>
      </c>
      <c r="H39" s="561">
        <v>0.41084051999999999</v>
      </c>
      <c r="I39" s="561">
        <v>0.43260085999999998</v>
      </c>
      <c r="J39" s="561">
        <v>0.45843008000000002</v>
      </c>
      <c r="K39" s="561">
        <v>0.43308492999999998</v>
      </c>
      <c r="L39" s="561">
        <v>0.43646602000000001</v>
      </c>
      <c r="M39" s="561">
        <v>0.41606380999999998</v>
      </c>
      <c r="N39" s="561">
        <v>0.41070327000000001</v>
      </c>
      <c r="O39" s="561">
        <v>0.41011465000000003</v>
      </c>
      <c r="P39" s="561">
        <v>0.36954056000000002</v>
      </c>
      <c r="Q39" s="561">
        <v>0.39943714000000002</v>
      </c>
      <c r="R39" s="561">
        <v>0.33745231999999997</v>
      </c>
      <c r="S39" s="561">
        <v>0.35279641</v>
      </c>
      <c r="T39" s="561">
        <v>0.36715771000000003</v>
      </c>
      <c r="U39" s="561">
        <v>0.38743130999999997</v>
      </c>
      <c r="V39" s="561">
        <v>0.39933919000000001</v>
      </c>
      <c r="W39" s="561">
        <v>0.37524665000000001</v>
      </c>
      <c r="X39" s="561">
        <v>0.39944321999999999</v>
      </c>
      <c r="Y39" s="561">
        <v>0.38275209999999998</v>
      </c>
      <c r="Z39" s="561">
        <v>0.38704977000000002</v>
      </c>
      <c r="AA39" s="561">
        <v>0.37275365999999999</v>
      </c>
      <c r="AB39" s="561">
        <v>0.33338582</v>
      </c>
      <c r="AC39" s="561">
        <v>0.37814990999999998</v>
      </c>
      <c r="AD39" s="561">
        <v>0.37920169999999997</v>
      </c>
      <c r="AE39" s="561">
        <v>0.39638340999999999</v>
      </c>
      <c r="AF39" s="561">
        <v>0.37884097</v>
      </c>
      <c r="AG39" s="561">
        <v>0.40772072999999998</v>
      </c>
      <c r="AH39" s="561">
        <v>0.41555607999999999</v>
      </c>
      <c r="AI39" s="561">
        <v>0.38741548999999997</v>
      </c>
      <c r="AJ39" s="561">
        <v>0.40950230999999998</v>
      </c>
      <c r="AK39" s="561">
        <v>0.39884874999999997</v>
      </c>
      <c r="AL39" s="561">
        <v>0.39588220000000002</v>
      </c>
      <c r="AM39" s="561">
        <v>0.38172275</v>
      </c>
      <c r="AN39" s="561">
        <v>0.35754321</v>
      </c>
      <c r="AO39" s="561">
        <v>0.40729123</v>
      </c>
      <c r="AP39" s="561">
        <v>0.39038851000000002</v>
      </c>
      <c r="AQ39" s="561">
        <v>0.40351050999999999</v>
      </c>
      <c r="AR39" s="561">
        <v>0.39234468</v>
      </c>
      <c r="AS39" s="561">
        <v>0.41778306999999998</v>
      </c>
      <c r="AT39" s="561">
        <v>0.42566101000000001</v>
      </c>
      <c r="AU39" s="561">
        <v>0.42218014999999998</v>
      </c>
      <c r="AV39" s="561">
        <v>0.42618746000000002</v>
      </c>
      <c r="AW39" s="561">
        <v>0.40613447000000003</v>
      </c>
      <c r="AX39" s="561">
        <v>0.40283413000000001</v>
      </c>
      <c r="AY39" s="561">
        <v>0.39589426</v>
      </c>
      <c r="AZ39" s="561">
        <v>0.35413403999999998</v>
      </c>
      <c r="BA39" s="561">
        <v>0.39452630999999999</v>
      </c>
      <c r="BB39" s="561">
        <v>0.39186388</v>
      </c>
      <c r="BC39" s="561">
        <v>0.39549251000000002</v>
      </c>
      <c r="BD39" s="561">
        <v>0.38628119999999999</v>
      </c>
      <c r="BE39" s="561">
        <v>0.41234556999999999</v>
      </c>
      <c r="BF39" s="562">
        <v>0.42127419999999999</v>
      </c>
      <c r="BG39" s="562">
        <v>0.41753400000000002</v>
      </c>
      <c r="BH39" s="562">
        <v>0.4223401</v>
      </c>
      <c r="BI39" s="562">
        <v>0.40494869999999999</v>
      </c>
      <c r="BJ39" s="562">
        <v>0.40676909999999999</v>
      </c>
      <c r="BK39" s="562">
        <v>0.39512530000000001</v>
      </c>
      <c r="BL39" s="562">
        <v>0.364259</v>
      </c>
      <c r="BM39" s="562">
        <v>0.3930786</v>
      </c>
      <c r="BN39" s="562">
        <v>0.38904519999999998</v>
      </c>
      <c r="BO39" s="562">
        <v>0.39351540000000002</v>
      </c>
      <c r="BP39" s="562">
        <v>0.38521129999999998</v>
      </c>
      <c r="BQ39" s="562">
        <v>0.41153790000000001</v>
      </c>
      <c r="BR39" s="562">
        <v>0.42098799999999997</v>
      </c>
      <c r="BS39" s="562">
        <v>0.41762080000000001</v>
      </c>
      <c r="BT39" s="562">
        <v>0.42232969999999997</v>
      </c>
      <c r="BU39" s="562">
        <v>0.40525529999999998</v>
      </c>
      <c r="BV39" s="562">
        <v>0.40749639999999998</v>
      </c>
    </row>
    <row r="40" spans="1:74" ht="11.15" customHeight="1" x14ac:dyDescent="0.25">
      <c r="A40" s="86" t="s">
        <v>1111</v>
      </c>
      <c r="B40" s="159" t="s">
        <v>426</v>
      </c>
      <c r="C40" s="561">
        <v>82.609756970000007</v>
      </c>
      <c r="D40" s="561">
        <v>76.447262789999996</v>
      </c>
      <c r="E40" s="561">
        <v>81.092831009999998</v>
      </c>
      <c r="F40" s="561">
        <v>80.459758440000002</v>
      </c>
      <c r="G40" s="561">
        <v>84.661293049999998</v>
      </c>
      <c r="H40" s="561">
        <v>84.991994640000001</v>
      </c>
      <c r="I40" s="561">
        <v>90.752186690000002</v>
      </c>
      <c r="J40" s="561">
        <v>91.061842179999999</v>
      </c>
      <c r="K40" s="561">
        <v>86.160376979999995</v>
      </c>
      <c r="L40" s="561">
        <v>84.396137409999994</v>
      </c>
      <c r="M40" s="561">
        <v>79.624664109999998</v>
      </c>
      <c r="N40" s="561">
        <v>80.094745140000001</v>
      </c>
      <c r="O40" s="561">
        <v>80.608512529999999</v>
      </c>
      <c r="P40" s="561">
        <v>78.902731709999998</v>
      </c>
      <c r="Q40" s="561">
        <v>80.930615950000004</v>
      </c>
      <c r="R40" s="561">
        <v>72.791102109999997</v>
      </c>
      <c r="S40" s="561">
        <v>74.273010369999994</v>
      </c>
      <c r="T40" s="561">
        <v>78.444678800000005</v>
      </c>
      <c r="U40" s="561">
        <v>84.758379599999998</v>
      </c>
      <c r="V40" s="561">
        <v>86.366130150000004</v>
      </c>
      <c r="W40" s="561">
        <v>80.976889589999999</v>
      </c>
      <c r="X40" s="561">
        <v>82.371380549999998</v>
      </c>
      <c r="Y40" s="561">
        <v>79.166796180000006</v>
      </c>
      <c r="Z40" s="561">
        <v>79.49180088</v>
      </c>
      <c r="AA40" s="561">
        <v>79.749530280000002</v>
      </c>
      <c r="AB40" s="561">
        <v>74.245261900000003</v>
      </c>
      <c r="AC40" s="561">
        <v>77.551521989999998</v>
      </c>
      <c r="AD40" s="561">
        <v>79.660859070000001</v>
      </c>
      <c r="AE40" s="561">
        <v>83.70251055</v>
      </c>
      <c r="AF40" s="561">
        <v>86.70160946</v>
      </c>
      <c r="AG40" s="561">
        <v>91.052252139999993</v>
      </c>
      <c r="AH40" s="561">
        <v>91.576366730000004</v>
      </c>
      <c r="AI40" s="561">
        <v>85.817139620000006</v>
      </c>
      <c r="AJ40" s="561">
        <v>85.355969090000002</v>
      </c>
      <c r="AK40" s="561">
        <v>82.545235070000004</v>
      </c>
      <c r="AL40" s="561">
        <v>82.6552346</v>
      </c>
      <c r="AM40" s="561">
        <v>83.316815430000005</v>
      </c>
      <c r="AN40" s="561">
        <v>75.952479940000003</v>
      </c>
      <c r="AO40" s="561">
        <v>82.955312820000003</v>
      </c>
      <c r="AP40" s="561">
        <v>81.2120575</v>
      </c>
      <c r="AQ40" s="561">
        <v>85.091902910000002</v>
      </c>
      <c r="AR40" s="561">
        <v>88.230708840000005</v>
      </c>
      <c r="AS40" s="561">
        <v>89.169318790000005</v>
      </c>
      <c r="AT40" s="561">
        <v>91.587819969999998</v>
      </c>
      <c r="AU40" s="561">
        <v>85.141399649999997</v>
      </c>
      <c r="AV40" s="561">
        <v>84.051951790000004</v>
      </c>
      <c r="AW40" s="561">
        <v>80.426793129999993</v>
      </c>
      <c r="AX40" s="561">
        <v>80.396476980000003</v>
      </c>
      <c r="AY40" s="561">
        <v>79.71905314</v>
      </c>
      <c r="AZ40" s="561">
        <v>75.924472019999996</v>
      </c>
      <c r="BA40" s="561">
        <v>82.087944960000002</v>
      </c>
      <c r="BB40" s="561">
        <v>79.003594090000007</v>
      </c>
      <c r="BC40" s="561">
        <v>84.024204600000004</v>
      </c>
      <c r="BD40" s="561">
        <v>85.030127598000007</v>
      </c>
      <c r="BE40" s="561">
        <v>89.586101271999993</v>
      </c>
      <c r="BF40" s="562">
        <v>90.49436</v>
      </c>
      <c r="BG40" s="562">
        <v>83.587260000000001</v>
      </c>
      <c r="BH40" s="562">
        <v>83.126140000000007</v>
      </c>
      <c r="BI40" s="562">
        <v>80.223150000000004</v>
      </c>
      <c r="BJ40" s="562">
        <v>81.091170000000005</v>
      </c>
      <c r="BK40" s="562">
        <v>79.689769999999996</v>
      </c>
      <c r="BL40" s="562">
        <v>78.664569999999998</v>
      </c>
      <c r="BM40" s="562">
        <v>82.743250000000003</v>
      </c>
      <c r="BN40" s="562">
        <v>79.664810000000003</v>
      </c>
      <c r="BO40" s="562">
        <v>84.770139999999998</v>
      </c>
      <c r="BP40" s="562">
        <v>86.287109999999998</v>
      </c>
      <c r="BQ40" s="562">
        <v>90.751660000000001</v>
      </c>
      <c r="BR40" s="562">
        <v>91.879429999999999</v>
      </c>
      <c r="BS40" s="562">
        <v>84.87379</v>
      </c>
      <c r="BT40" s="562">
        <v>84.412880000000001</v>
      </c>
      <c r="BU40" s="562">
        <v>81.436040000000006</v>
      </c>
      <c r="BV40" s="562">
        <v>82.294290000000004</v>
      </c>
    </row>
    <row r="41" spans="1:74" ht="11.15" customHeight="1" x14ac:dyDescent="0.25">
      <c r="A41" s="86"/>
      <c r="B41" s="89" t="s">
        <v>235</v>
      </c>
      <c r="C41" s="565"/>
      <c r="D41" s="565"/>
      <c r="E41" s="565"/>
      <c r="F41" s="565"/>
      <c r="G41" s="565"/>
      <c r="H41" s="565"/>
      <c r="I41" s="565"/>
      <c r="J41" s="565"/>
      <c r="K41" s="565"/>
      <c r="L41" s="565"/>
      <c r="M41" s="565"/>
      <c r="N41" s="565"/>
      <c r="O41" s="565"/>
      <c r="P41" s="565"/>
      <c r="Q41" s="565"/>
      <c r="R41" s="565"/>
      <c r="S41" s="565"/>
      <c r="T41" s="565"/>
      <c r="U41" s="565"/>
      <c r="V41" s="565"/>
      <c r="W41" s="565"/>
      <c r="X41" s="565"/>
      <c r="Y41" s="565"/>
      <c r="Z41" s="565"/>
      <c r="AA41" s="565"/>
      <c r="AB41" s="565"/>
      <c r="AC41" s="565"/>
      <c r="AD41" s="565"/>
      <c r="AE41" s="565"/>
      <c r="AF41" s="565"/>
      <c r="AG41" s="565"/>
      <c r="AH41" s="565"/>
      <c r="AI41" s="565"/>
      <c r="AJ41" s="565"/>
      <c r="AK41" s="565"/>
      <c r="AL41" s="565"/>
      <c r="AM41" s="565"/>
      <c r="AN41" s="565"/>
      <c r="AO41" s="565"/>
      <c r="AP41" s="565"/>
      <c r="AQ41" s="565"/>
      <c r="AR41" s="565"/>
      <c r="AS41" s="565"/>
      <c r="AT41" s="565"/>
      <c r="AU41" s="565"/>
      <c r="AV41" s="565"/>
      <c r="AW41" s="565"/>
      <c r="AX41" s="565"/>
      <c r="AY41" s="565"/>
      <c r="AZ41" s="565"/>
      <c r="BA41" s="565"/>
      <c r="BB41" s="565"/>
      <c r="BC41" s="565"/>
      <c r="BD41" s="565"/>
      <c r="BE41" s="565"/>
      <c r="BF41" s="566"/>
      <c r="BG41" s="566"/>
      <c r="BH41" s="566"/>
      <c r="BI41" s="566"/>
      <c r="BJ41" s="566"/>
      <c r="BK41" s="566"/>
      <c r="BL41" s="566"/>
      <c r="BM41" s="566"/>
      <c r="BN41" s="566"/>
      <c r="BO41" s="566"/>
      <c r="BP41" s="566"/>
      <c r="BQ41" s="566"/>
      <c r="BR41" s="566"/>
      <c r="BS41" s="566"/>
      <c r="BT41" s="566"/>
      <c r="BU41" s="566"/>
      <c r="BV41" s="566"/>
    </row>
    <row r="42" spans="1:74" ht="11.15" customHeight="1" x14ac:dyDescent="0.25">
      <c r="A42" s="86" t="s">
        <v>1112</v>
      </c>
      <c r="B42" s="159" t="s">
        <v>418</v>
      </c>
      <c r="C42" s="561">
        <v>10.640056019999999</v>
      </c>
      <c r="D42" s="561">
        <v>9.3062390599999993</v>
      </c>
      <c r="E42" s="561">
        <v>9.5146696199999994</v>
      </c>
      <c r="F42" s="561">
        <v>8.4934482899999999</v>
      </c>
      <c r="G42" s="561">
        <v>8.5360293899999995</v>
      </c>
      <c r="H42" s="561">
        <v>8.9270514199999997</v>
      </c>
      <c r="I42" s="561">
        <v>11.56387786</v>
      </c>
      <c r="J42" s="561">
        <v>10.94150288</v>
      </c>
      <c r="K42" s="561">
        <v>9.0049322000000007</v>
      </c>
      <c r="L42" s="561">
        <v>8.7294722100000008</v>
      </c>
      <c r="M42" s="561">
        <v>8.8401210300000006</v>
      </c>
      <c r="N42" s="561">
        <v>9.9604701999999996</v>
      </c>
      <c r="O42" s="561">
        <v>9.9676302400000001</v>
      </c>
      <c r="P42" s="561">
        <v>9.1449170899999999</v>
      </c>
      <c r="Q42" s="561">
        <v>8.8867030800000002</v>
      </c>
      <c r="R42" s="561">
        <v>8.0245190100000006</v>
      </c>
      <c r="S42" s="561">
        <v>8.0555897499999993</v>
      </c>
      <c r="T42" s="561">
        <v>9.2186609399999995</v>
      </c>
      <c r="U42" s="561">
        <v>11.48016185</v>
      </c>
      <c r="V42" s="561">
        <v>11.204883519999999</v>
      </c>
      <c r="W42" s="561">
        <v>9.3774978299999994</v>
      </c>
      <c r="X42" s="561">
        <v>8.4761773500000004</v>
      </c>
      <c r="Y42" s="561">
        <v>8.3417023700000001</v>
      </c>
      <c r="Z42" s="561">
        <v>9.6678381699999996</v>
      </c>
      <c r="AA42" s="561">
        <v>10.07082366</v>
      </c>
      <c r="AB42" s="561">
        <v>9.4179753000000002</v>
      </c>
      <c r="AC42" s="561">
        <v>9.1195763799999998</v>
      </c>
      <c r="AD42" s="561">
        <v>8.32449978</v>
      </c>
      <c r="AE42" s="561">
        <v>8.2873172799999999</v>
      </c>
      <c r="AF42" s="561">
        <v>10.123395049999999</v>
      </c>
      <c r="AG42" s="561">
        <v>10.480734829999999</v>
      </c>
      <c r="AH42" s="561">
        <v>11.38460555</v>
      </c>
      <c r="AI42" s="561">
        <v>9.9672660299999993</v>
      </c>
      <c r="AJ42" s="561">
        <v>8.5879007999999999</v>
      </c>
      <c r="AK42" s="561">
        <v>8.6506506699999992</v>
      </c>
      <c r="AL42" s="561">
        <v>9.3838887999999994</v>
      </c>
      <c r="AM42" s="561">
        <v>10.379679360000001</v>
      </c>
      <c r="AN42" s="561">
        <v>9.4889987999999992</v>
      </c>
      <c r="AO42" s="561">
        <v>9.3144351899999993</v>
      </c>
      <c r="AP42" s="561">
        <v>8.6364510800000005</v>
      </c>
      <c r="AQ42" s="561">
        <v>8.6900249800000005</v>
      </c>
      <c r="AR42" s="561">
        <v>9.0170620499999998</v>
      </c>
      <c r="AS42" s="561">
        <v>11.079822010000001</v>
      </c>
      <c r="AT42" s="561">
        <v>11.428402999999999</v>
      </c>
      <c r="AU42" s="561">
        <v>9.4876257699999993</v>
      </c>
      <c r="AV42" s="561">
        <v>8.4595613899999993</v>
      </c>
      <c r="AW42" s="561">
        <v>8.48915109</v>
      </c>
      <c r="AX42" s="561">
        <v>9.5264199200000004</v>
      </c>
      <c r="AY42" s="561">
        <v>9.7246123999999998</v>
      </c>
      <c r="AZ42" s="561">
        <v>9.1272541700000005</v>
      </c>
      <c r="BA42" s="561">
        <v>9.0755603399999991</v>
      </c>
      <c r="BB42" s="561">
        <v>8.0971622300000003</v>
      </c>
      <c r="BC42" s="561">
        <v>8.1997601099999997</v>
      </c>
      <c r="BD42" s="561">
        <v>8.6999989953999997</v>
      </c>
      <c r="BE42" s="561">
        <v>10.891449440000001</v>
      </c>
      <c r="BF42" s="562">
        <v>10.47279</v>
      </c>
      <c r="BG42" s="562">
        <v>9.2245019999999993</v>
      </c>
      <c r="BH42" s="562">
        <v>8.4805790000000005</v>
      </c>
      <c r="BI42" s="562">
        <v>8.5827550000000006</v>
      </c>
      <c r="BJ42" s="562">
        <v>9.5871080000000006</v>
      </c>
      <c r="BK42" s="562">
        <v>10.115460000000001</v>
      </c>
      <c r="BL42" s="562">
        <v>9.7256250000000009</v>
      </c>
      <c r="BM42" s="562">
        <v>9.1583740000000002</v>
      </c>
      <c r="BN42" s="562">
        <v>8.2156570000000002</v>
      </c>
      <c r="BO42" s="562">
        <v>8.2674869999999991</v>
      </c>
      <c r="BP42" s="562">
        <v>8.9867399999999993</v>
      </c>
      <c r="BQ42" s="562">
        <v>10.91755</v>
      </c>
      <c r="BR42" s="562">
        <v>10.79569</v>
      </c>
      <c r="BS42" s="562">
        <v>9.3493099999999991</v>
      </c>
      <c r="BT42" s="562">
        <v>8.4807109999999994</v>
      </c>
      <c r="BU42" s="562">
        <v>8.5694429999999997</v>
      </c>
      <c r="BV42" s="562">
        <v>9.5678190000000001</v>
      </c>
    </row>
    <row r="43" spans="1:74" ht="11.15" customHeight="1" x14ac:dyDescent="0.25">
      <c r="A43" s="86" t="s">
        <v>1113</v>
      </c>
      <c r="B43" s="148" t="s">
        <v>448</v>
      </c>
      <c r="C43" s="561">
        <v>32.566280810000002</v>
      </c>
      <c r="D43" s="561">
        <v>30.459829509999999</v>
      </c>
      <c r="E43" s="561">
        <v>30.083404730000002</v>
      </c>
      <c r="F43" s="561">
        <v>26.388322330000001</v>
      </c>
      <c r="G43" s="561">
        <v>27.022572719999999</v>
      </c>
      <c r="H43" s="561">
        <v>29.59359332</v>
      </c>
      <c r="I43" s="561">
        <v>36.522032320000001</v>
      </c>
      <c r="J43" s="561">
        <v>35.84547311</v>
      </c>
      <c r="K43" s="561">
        <v>31.251205389999999</v>
      </c>
      <c r="L43" s="561">
        <v>27.709591150000001</v>
      </c>
      <c r="M43" s="561">
        <v>27.31662553</v>
      </c>
      <c r="N43" s="561">
        <v>30.33850108</v>
      </c>
      <c r="O43" s="561">
        <v>31.048619349999999</v>
      </c>
      <c r="P43" s="561">
        <v>28.977785669999999</v>
      </c>
      <c r="Q43" s="561">
        <v>27.433195900000001</v>
      </c>
      <c r="R43" s="561">
        <v>25.233955340000001</v>
      </c>
      <c r="S43" s="561">
        <v>24.60146911</v>
      </c>
      <c r="T43" s="561">
        <v>29.221672730000002</v>
      </c>
      <c r="U43" s="561">
        <v>36.931314399999998</v>
      </c>
      <c r="V43" s="561">
        <v>35.48335556</v>
      </c>
      <c r="W43" s="561">
        <v>30.068736659999999</v>
      </c>
      <c r="X43" s="561">
        <v>26.49658234</v>
      </c>
      <c r="Y43" s="561">
        <v>26.190239290000001</v>
      </c>
      <c r="Z43" s="561">
        <v>30.438764689999999</v>
      </c>
      <c r="AA43" s="561">
        <v>30.936513430000002</v>
      </c>
      <c r="AB43" s="561">
        <v>29.877462940000001</v>
      </c>
      <c r="AC43" s="561">
        <v>28.510473040000001</v>
      </c>
      <c r="AD43" s="561">
        <v>25.54396105</v>
      </c>
      <c r="AE43" s="561">
        <v>26.07610348</v>
      </c>
      <c r="AF43" s="561">
        <v>30.88832326</v>
      </c>
      <c r="AG43" s="561">
        <v>35.224455890000002</v>
      </c>
      <c r="AH43" s="561">
        <v>35.768170339999998</v>
      </c>
      <c r="AI43" s="561">
        <v>31.071005339999999</v>
      </c>
      <c r="AJ43" s="561">
        <v>27.3499278</v>
      </c>
      <c r="AK43" s="561">
        <v>27.027322170000001</v>
      </c>
      <c r="AL43" s="561">
        <v>29.56067951</v>
      </c>
      <c r="AM43" s="561">
        <v>32.56064971</v>
      </c>
      <c r="AN43" s="561">
        <v>29.36858522</v>
      </c>
      <c r="AO43" s="561">
        <v>28.482982069999998</v>
      </c>
      <c r="AP43" s="561">
        <v>26.37595318</v>
      </c>
      <c r="AQ43" s="561">
        <v>26.674572130000001</v>
      </c>
      <c r="AR43" s="561">
        <v>30.241905379999999</v>
      </c>
      <c r="AS43" s="561">
        <v>35.652564069999997</v>
      </c>
      <c r="AT43" s="561">
        <v>36.796656030000001</v>
      </c>
      <c r="AU43" s="561">
        <v>30.835202720000002</v>
      </c>
      <c r="AV43" s="561">
        <v>26.625862829999999</v>
      </c>
      <c r="AW43" s="561">
        <v>26.365288920000001</v>
      </c>
      <c r="AX43" s="561">
        <v>30.963287269999999</v>
      </c>
      <c r="AY43" s="561">
        <v>30.391612469999998</v>
      </c>
      <c r="AZ43" s="561">
        <v>27.607252200000001</v>
      </c>
      <c r="BA43" s="561">
        <v>28.38790745</v>
      </c>
      <c r="BB43" s="561">
        <v>25.601660129999999</v>
      </c>
      <c r="BC43" s="561">
        <v>25.733760029999999</v>
      </c>
      <c r="BD43" s="561">
        <v>28.61999887</v>
      </c>
      <c r="BE43" s="561">
        <v>34.991333773999997</v>
      </c>
      <c r="BF43" s="562">
        <v>34.682310000000001</v>
      </c>
      <c r="BG43" s="562">
        <v>29.92831</v>
      </c>
      <c r="BH43" s="562">
        <v>26.482209999999998</v>
      </c>
      <c r="BI43" s="562">
        <v>26.327860000000001</v>
      </c>
      <c r="BJ43" s="562">
        <v>30.6496</v>
      </c>
      <c r="BK43" s="562">
        <v>31.34751</v>
      </c>
      <c r="BL43" s="562">
        <v>29.528230000000001</v>
      </c>
      <c r="BM43" s="562">
        <v>28.6751</v>
      </c>
      <c r="BN43" s="562">
        <v>25.998660000000001</v>
      </c>
      <c r="BO43" s="562">
        <v>26.030919999999998</v>
      </c>
      <c r="BP43" s="562">
        <v>29.947790000000001</v>
      </c>
      <c r="BQ43" s="562">
        <v>36.0672</v>
      </c>
      <c r="BR43" s="562">
        <v>35.911999999999999</v>
      </c>
      <c r="BS43" s="562">
        <v>30.540959999999998</v>
      </c>
      <c r="BT43" s="562">
        <v>26.53903</v>
      </c>
      <c r="BU43" s="562">
        <v>26.371919999999999</v>
      </c>
      <c r="BV43" s="562">
        <v>30.683859999999999</v>
      </c>
    </row>
    <row r="44" spans="1:74" ht="11.15" customHeight="1" x14ac:dyDescent="0.25">
      <c r="A44" s="86" t="s">
        <v>1114</v>
      </c>
      <c r="B44" s="159" t="s">
        <v>419</v>
      </c>
      <c r="C44" s="561">
        <v>50.062837620000003</v>
      </c>
      <c r="D44" s="561">
        <v>44.947300740000003</v>
      </c>
      <c r="E44" s="561">
        <v>46.926015030000002</v>
      </c>
      <c r="F44" s="561">
        <v>40.978268999999997</v>
      </c>
      <c r="G44" s="561">
        <v>42.741655739999999</v>
      </c>
      <c r="H44" s="561">
        <v>45.423262569999999</v>
      </c>
      <c r="I44" s="561">
        <v>56.086040029999999</v>
      </c>
      <c r="J44" s="561">
        <v>52.121754510000002</v>
      </c>
      <c r="K44" s="561">
        <v>47.040418789999997</v>
      </c>
      <c r="L44" s="561">
        <v>43.154396259999999</v>
      </c>
      <c r="M44" s="561">
        <v>43.716101879999997</v>
      </c>
      <c r="N44" s="561">
        <v>46.154387939999999</v>
      </c>
      <c r="O44" s="561">
        <v>47.133736519999999</v>
      </c>
      <c r="P44" s="561">
        <v>45.284126389999997</v>
      </c>
      <c r="Q44" s="561">
        <v>43.133284279999998</v>
      </c>
      <c r="R44" s="561">
        <v>36.877935809999997</v>
      </c>
      <c r="S44" s="561">
        <v>38.675397410000002</v>
      </c>
      <c r="T44" s="561">
        <v>46.175775049999999</v>
      </c>
      <c r="U44" s="561">
        <v>55.433624510000001</v>
      </c>
      <c r="V44" s="561">
        <v>51.826832099999997</v>
      </c>
      <c r="W44" s="561">
        <v>43.19111539</v>
      </c>
      <c r="X44" s="561">
        <v>41.971749539999998</v>
      </c>
      <c r="Y44" s="561">
        <v>40.783237839999998</v>
      </c>
      <c r="Z44" s="561">
        <v>46.213671159999997</v>
      </c>
      <c r="AA44" s="561">
        <v>47.15432405</v>
      </c>
      <c r="AB44" s="561">
        <v>45.67794044</v>
      </c>
      <c r="AC44" s="561">
        <v>43.387342959999998</v>
      </c>
      <c r="AD44" s="561">
        <v>39.832566360000001</v>
      </c>
      <c r="AE44" s="561">
        <v>42.390371450000004</v>
      </c>
      <c r="AF44" s="561">
        <v>49.209132930000003</v>
      </c>
      <c r="AG44" s="561">
        <v>52.581252050000003</v>
      </c>
      <c r="AH44" s="561">
        <v>55.19925224</v>
      </c>
      <c r="AI44" s="561">
        <v>45.874984449999999</v>
      </c>
      <c r="AJ44" s="561">
        <v>43.164289770000003</v>
      </c>
      <c r="AK44" s="561">
        <v>42.665297340000002</v>
      </c>
      <c r="AL44" s="561">
        <v>45.249886959999998</v>
      </c>
      <c r="AM44" s="561">
        <v>50.06854001</v>
      </c>
      <c r="AN44" s="561">
        <v>44.910634309999999</v>
      </c>
      <c r="AO44" s="561">
        <v>45.216155860000001</v>
      </c>
      <c r="AP44" s="561">
        <v>40.844379490000001</v>
      </c>
      <c r="AQ44" s="561">
        <v>43.783617849999999</v>
      </c>
      <c r="AR44" s="561">
        <v>49.124734140000001</v>
      </c>
      <c r="AS44" s="561">
        <v>53.573057570000003</v>
      </c>
      <c r="AT44" s="561">
        <v>53.334546779999997</v>
      </c>
      <c r="AU44" s="561">
        <v>45.577484220000002</v>
      </c>
      <c r="AV44" s="561">
        <v>41.057094159999998</v>
      </c>
      <c r="AW44" s="561">
        <v>41.995977439999997</v>
      </c>
      <c r="AX44" s="561">
        <v>47.672363009999998</v>
      </c>
      <c r="AY44" s="561">
        <v>46.832504999999998</v>
      </c>
      <c r="AZ44" s="561">
        <v>42.09338237</v>
      </c>
      <c r="BA44" s="561">
        <v>44.929767810000001</v>
      </c>
      <c r="BB44" s="561">
        <v>39.886149670000002</v>
      </c>
      <c r="BC44" s="561">
        <v>42.028523489999998</v>
      </c>
      <c r="BD44" s="561">
        <v>45.629994922000002</v>
      </c>
      <c r="BE44" s="561">
        <v>53.170421881999999</v>
      </c>
      <c r="BF44" s="562">
        <v>53.019210000000001</v>
      </c>
      <c r="BG44" s="562">
        <v>45.698790000000002</v>
      </c>
      <c r="BH44" s="562">
        <v>40.967610000000001</v>
      </c>
      <c r="BI44" s="562">
        <v>42.323770000000003</v>
      </c>
      <c r="BJ44" s="562">
        <v>48.026820000000001</v>
      </c>
      <c r="BK44" s="562">
        <v>48.796550000000003</v>
      </c>
      <c r="BL44" s="562">
        <v>45.087350000000001</v>
      </c>
      <c r="BM44" s="562">
        <v>45.338700000000003</v>
      </c>
      <c r="BN44" s="562">
        <v>40.22137</v>
      </c>
      <c r="BO44" s="562">
        <v>42.707850000000001</v>
      </c>
      <c r="BP44" s="562">
        <v>47.681359999999998</v>
      </c>
      <c r="BQ44" s="562">
        <v>55.570950000000003</v>
      </c>
      <c r="BR44" s="562">
        <v>54.475479999999997</v>
      </c>
      <c r="BS44" s="562">
        <v>46.08569</v>
      </c>
      <c r="BT44" s="562">
        <v>41.129989999999999</v>
      </c>
      <c r="BU44" s="562">
        <v>42.471629999999998</v>
      </c>
      <c r="BV44" s="562">
        <v>48.181649999999998</v>
      </c>
    </row>
    <row r="45" spans="1:74" ht="11.15" customHeight="1" x14ac:dyDescent="0.25">
      <c r="A45" s="86" t="s">
        <v>1115</v>
      </c>
      <c r="B45" s="159" t="s">
        <v>420</v>
      </c>
      <c r="C45" s="561">
        <v>27.452277550000002</v>
      </c>
      <c r="D45" s="561">
        <v>25.438275019999999</v>
      </c>
      <c r="E45" s="561">
        <v>25.434328919999999</v>
      </c>
      <c r="F45" s="561">
        <v>22.0009522</v>
      </c>
      <c r="G45" s="561">
        <v>22.80387026</v>
      </c>
      <c r="H45" s="561">
        <v>24.585638020000001</v>
      </c>
      <c r="I45" s="561">
        <v>28.680884469999999</v>
      </c>
      <c r="J45" s="561">
        <v>27.79390261</v>
      </c>
      <c r="K45" s="561">
        <v>25.626740810000001</v>
      </c>
      <c r="L45" s="561">
        <v>23.45300421</v>
      </c>
      <c r="M45" s="561">
        <v>23.72629285</v>
      </c>
      <c r="N45" s="561">
        <v>25.841356210000001</v>
      </c>
      <c r="O45" s="561">
        <v>26.80966738</v>
      </c>
      <c r="P45" s="561">
        <v>24.982626190000001</v>
      </c>
      <c r="Q45" s="561">
        <v>23.86947138</v>
      </c>
      <c r="R45" s="561">
        <v>21.06419455</v>
      </c>
      <c r="S45" s="561">
        <v>20.777923359999999</v>
      </c>
      <c r="T45" s="561">
        <v>25.383562479999998</v>
      </c>
      <c r="U45" s="561">
        <v>29.152277529999999</v>
      </c>
      <c r="V45" s="561">
        <v>28.11602388</v>
      </c>
      <c r="W45" s="561">
        <v>23.866630369999999</v>
      </c>
      <c r="X45" s="561">
        <v>22.942839039999999</v>
      </c>
      <c r="Y45" s="561">
        <v>22.739869429999999</v>
      </c>
      <c r="Z45" s="561">
        <v>25.885871600000002</v>
      </c>
      <c r="AA45" s="561">
        <v>26.397853210000001</v>
      </c>
      <c r="AB45" s="561">
        <v>26.422873689999999</v>
      </c>
      <c r="AC45" s="561">
        <v>24.169642150000001</v>
      </c>
      <c r="AD45" s="561">
        <v>21.930829809999999</v>
      </c>
      <c r="AE45" s="561">
        <v>22.682536989999999</v>
      </c>
      <c r="AF45" s="561">
        <v>27.034916549999998</v>
      </c>
      <c r="AG45" s="561">
        <v>29.230533999999999</v>
      </c>
      <c r="AH45" s="561">
        <v>29.764321670000001</v>
      </c>
      <c r="AI45" s="561">
        <v>25.632094930000001</v>
      </c>
      <c r="AJ45" s="561">
        <v>23.561476800000001</v>
      </c>
      <c r="AK45" s="561">
        <v>23.520253960000002</v>
      </c>
      <c r="AL45" s="561">
        <v>25.635598349999999</v>
      </c>
      <c r="AM45" s="561">
        <v>28.38031651</v>
      </c>
      <c r="AN45" s="561">
        <v>25.829840539999999</v>
      </c>
      <c r="AO45" s="561">
        <v>25.471147340000002</v>
      </c>
      <c r="AP45" s="561">
        <v>22.825820499999999</v>
      </c>
      <c r="AQ45" s="561">
        <v>24.26131118</v>
      </c>
      <c r="AR45" s="561">
        <v>27.012017960000001</v>
      </c>
      <c r="AS45" s="561">
        <v>30.3769141</v>
      </c>
      <c r="AT45" s="561">
        <v>29.94050464</v>
      </c>
      <c r="AU45" s="561">
        <v>25.949225439999999</v>
      </c>
      <c r="AV45" s="561">
        <v>23.31785511</v>
      </c>
      <c r="AW45" s="561">
        <v>24.374932950000002</v>
      </c>
      <c r="AX45" s="561">
        <v>27.708984279999999</v>
      </c>
      <c r="AY45" s="561">
        <v>28.262805700000001</v>
      </c>
      <c r="AZ45" s="561">
        <v>24.704650470000001</v>
      </c>
      <c r="BA45" s="561">
        <v>25.806446090000001</v>
      </c>
      <c r="BB45" s="561">
        <v>23.174843899999999</v>
      </c>
      <c r="BC45" s="561">
        <v>24.370445629999999</v>
      </c>
      <c r="BD45" s="561">
        <v>26.940000062999999</v>
      </c>
      <c r="BE45" s="561">
        <v>30.229368501</v>
      </c>
      <c r="BF45" s="562">
        <v>30.20337</v>
      </c>
      <c r="BG45" s="562">
        <v>26.070650000000001</v>
      </c>
      <c r="BH45" s="562">
        <v>23.597370000000002</v>
      </c>
      <c r="BI45" s="562">
        <v>24.605830000000001</v>
      </c>
      <c r="BJ45" s="562">
        <v>27.56785</v>
      </c>
      <c r="BK45" s="562">
        <v>29.176580000000001</v>
      </c>
      <c r="BL45" s="562">
        <v>26.168749999999999</v>
      </c>
      <c r="BM45" s="562">
        <v>25.642710000000001</v>
      </c>
      <c r="BN45" s="562">
        <v>23.213850000000001</v>
      </c>
      <c r="BO45" s="562">
        <v>24.57328</v>
      </c>
      <c r="BP45" s="562">
        <v>27.254200000000001</v>
      </c>
      <c r="BQ45" s="562">
        <v>31.832370000000001</v>
      </c>
      <c r="BR45" s="562">
        <v>30.998419999999999</v>
      </c>
      <c r="BS45" s="562">
        <v>26.49981</v>
      </c>
      <c r="BT45" s="562">
        <v>23.961449999999999</v>
      </c>
      <c r="BU45" s="562">
        <v>24.983059999999998</v>
      </c>
      <c r="BV45" s="562">
        <v>27.976089999999999</v>
      </c>
    </row>
    <row r="46" spans="1:74" ht="11.15" customHeight="1" x14ac:dyDescent="0.25">
      <c r="A46" s="86" t="s">
        <v>1116</v>
      </c>
      <c r="B46" s="159" t="s">
        <v>421</v>
      </c>
      <c r="C46" s="561">
        <v>70.351483209999998</v>
      </c>
      <c r="D46" s="561">
        <v>61.419718240000002</v>
      </c>
      <c r="E46" s="561">
        <v>63.517567620000001</v>
      </c>
      <c r="F46" s="561">
        <v>58.989476600000003</v>
      </c>
      <c r="G46" s="561">
        <v>68.429148150000003</v>
      </c>
      <c r="H46" s="561">
        <v>73.259727830000003</v>
      </c>
      <c r="I46" s="561">
        <v>82.924964009999997</v>
      </c>
      <c r="J46" s="561">
        <v>81.030590930000002</v>
      </c>
      <c r="K46" s="561">
        <v>76.115924289999995</v>
      </c>
      <c r="L46" s="561">
        <v>67.289431329999999</v>
      </c>
      <c r="M46" s="561">
        <v>62.146610690000003</v>
      </c>
      <c r="N46" s="561">
        <v>65.71633138</v>
      </c>
      <c r="O46" s="561">
        <v>67.246434579999999</v>
      </c>
      <c r="P46" s="561">
        <v>62.510869040000003</v>
      </c>
      <c r="Q46" s="561">
        <v>61.573429949999998</v>
      </c>
      <c r="R46" s="561">
        <v>57.167646060000003</v>
      </c>
      <c r="S46" s="561">
        <v>61.308711770000002</v>
      </c>
      <c r="T46" s="561">
        <v>70.780721619999994</v>
      </c>
      <c r="U46" s="561">
        <v>84.469002639999999</v>
      </c>
      <c r="V46" s="561">
        <v>81.641862489999994</v>
      </c>
      <c r="W46" s="561">
        <v>70.850490789999995</v>
      </c>
      <c r="X46" s="561">
        <v>64.083580780000005</v>
      </c>
      <c r="Y46" s="561">
        <v>61.559976339999999</v>
      </c>
      <c r="Z46" s="561">
        <v>67.720580069999997</v>
      </c>
      <c r="AA46" s="561">
        <v>71.120623589999994</v>
      </c>
      <c r="AB46" s="561">
        <v>65.848828929999996</v>
      </c>
      <c r="AC46" s="561">
        <v>62.88029933</v>
      </c>
      <c r="AD46" s="561">
        <v>59.745815989999997</v>
      </c>
      <c r="AE46" s="561">
        <v>65.076213010000004</v>
      </c>
      <c r="AF46" s="561">
        <v>73.890154019999997</v>
      </c>
      <c r="AG46" s="561">
        <v>82.305390970000005</v>
      </c>
      <c r="AH46" s="561">
        <v>83.843196550000002</v>
      </c>
      <c r="AI46" s="561">
        <v>73.574302110000005</v>
      </c>
      <c r="AJ46" s="561">
        <v>66.973599059999998</v>
      </c>
      <c r="AK46" s="561">
        <v>62.266035100000003</v>
      </c>
      <c r="AL46" s="561">
        <v>65.776972630000003</v>
      </c>
      <c r="AM46" s="561">
        <v>74.928441829999997</v>
      </c>
      <c r="AN46" s="561">
        <v>67.596996989999994</v>
      </c>
      <c r="AO46" s="561">
        <v>65.132812220000005</v>
      </c>
      <c r="AP46" s="561">
        <v>62.161708259999997</v>
      </c>
      <c r="AQ46" s="561">
        <v>70.847867899999997</v>
      </c>
      <c r="AR46" s="561">
        <v>78.747809160000003</v>
      </c>
      <c r="AS46" s="561">
        <v>88.355230210000002</v>
      </c>
      <c r="AT46" s="561">
        <v>85.940732179999998</v>
      </c>
      <c r="AU46" s="561">
        <v>74.384939770000003</v>
      </c>
      <c r="AV46" s="561">
        <v>65.016787219999998</v>
      </c>
      <c r="AW46" s="561">
        <v>65.321929800000007</v>
      </c>
      <c r="AX46" s="561">
        <v>72.890713180000006</v>
      </c>
      <c r="AY46" s="561">
        <v>69.362484600000002</v>
      </c>
      <c r="AZ46" s="561">
        <v>62.353323969999998</v>
      </c>
      <c r="BA46" s="561">
        <v>67.006208400000006</v>
      </c>
      <c r="BB46" s="561">
        <v>62.540790039999997</v>
      </c>
      <c r="BC46" s="561">
        <v>67.718392140000006</v>
      </c>
      <c r="BD46" s="561">
        <v>73.140006462000002</v>
      </c>
      <c r="BE46" s="561">
        <v>87.465720610000005</v>
      </c>
      <c r="BF46" s="562">
        <v>86.390169999999998</v>
      </c>
      <c r="BG46" s="562">
        <v>77.068770000000001</v>
      </c>
      <c r="BH46" s="562">
        <v>66.74051</v>
      </c>
      <c r="BI46" s="562">
        <v>66.246499999999997</v>
      </c>
      <c r="BJ46" s="562">
        <v>72.674250000000001</v>
      </c>
      <c r="BK46" s="562">
        <v>72.316509999999994</v>
      </c>
      <c r="BL46" s="562">
        <v>68.947029999999998</v>
      </c>
      <c r="BM46" s="562">
        <v>68.795959999999994</v>
      </c>
      <c r="BN46" s="562">
        <v>63.003590000000003</v>
      </c>
      <c r="BO46" s="562">
        <v>70.403459999999995</v>
      </c>
      <c r="BP46" s="562">
        <v>79.615870000000001</v>
      </c>
      <c r="BQ46" s="562">
        <v>92.27731</v>
      </c>
      <c r="BR46" s="562">
        <v>90.176069999999996</v>
      </c>
      <c r="BS46" s="562">
        <v>78.515929999999997</v>
      </c>
      <c r="BT46" s="562">
        <v>67.354939999999999</v>
      </c>
      <c r="BU46" s="562">
        <v>66.717799999999997</v>
      </c>
      <c r="BV46" s="562">
        <v>73.08699</v>
      </c>
    </row>
    <row r="47" spans="1:74" ht="11.15" customHeight="1" x14ac:dyDescent="0.25">
      <c r="A47" s="86" t="s">
        <v>1117</v>
      </c>
      <c r="B47" s="159" t="s">
        <v>422</v>
      </c>
      <c r="C47" s="561">
        <v>27.0389564</v>
      </c>
      <c r="D47" s="561">
        <v>24.5228401</v>
      </c>
      <c r="E47" s="561">
        <v>24.400839609999998</v>
      </c>
      <c r="F47" s="561">
        <v>22.305900810000001</v>
      </c>
      <c r="G47" s="561">
        <v>24.372074000000001</v>
      </c>
      <c r="H47" s="561">
        <v>26.858297709999999</v>
      </c>
      <c r="I47" s="561">
        <v>30.078970080000001</v>
      </c>
      <c r="J47" s="561">
        <v>30.201495179999998</v>
      </c>
      <c r="K47" s="561">
        <v>29.116668350000001</v>
      </c>
      <c r="L47" s="561">
        <v>25.25072673</v>
      </c>
      <c r="M47" s="561">
        <v>23.236769779999999</v>
      </c>
      <c r="N47" s="561">
        <v>24.837081380000001</v>
      </c>
      <c r="O47" s="561">
        <v>25.362173559999999</v>
      </c>
      <c r="P47" s="561">
        <v>24.564907989999998</v>
      </c>
      <c r="Q47" s="561">
        <v>23.24841443</v>
      </c>
      <c r="R47" s="561">
        <v>20.561978580000002</v>
      </c>
      <c r="S47" s="561">
        <v>21.399717089999999</v>
      </c>
      <c r="T47" s="561">
        <v>25.22966181</v>
      </c>
      <c r="U47" s="561">
        <v>29.62428427</v>
      </c>
      <c r="V47" s="561">
        <v>29.735847719999999</v>
      </c>
      <c r="W47" s="561">
        <v>26.71167552</v>
      </c>
      <c r="X47" s="561">
        <v>22.85617736</v>
      </c>
      <c r="Y47" s="561">
        <v>21.792898149999999</v>
      </c>
      <c r="Z47" s="561">
        <v>25.594195580000001</v>
      </c>
      <c r="AA47" s="561">
        <v>27.338835060000001</v>
      </c>
      <c r="AB47" s="561">
        <v>25.932997629999999</v>
      </c>
      <c r="AC47" s="561">
        <v>24.192792180000001</v>
      </c>
      <c r="AD47" s="561">
        <v>22.050368550000002</v>
      </c>
      <c r="AE47" s="561">
        <v>22.93158236</v>
      </c>
      <c r="AF47" s="561">
        <v>26.441782799999999</v>
      </c>
      <c r="AG47" s="561">
        <v>29.428280659999999</v>
      </c>
      <c r="AH47" s="561">
        <v>30.489883259999999</v>
      </c>
      <c r="AI47" s="561">
        <v>27.408300059999998</v>
      </c>
      <c r="AJ47" s="561">
        <v>24.111391019999999</v>
      </c>
      <c r="AK47" s="561">
        <v>23.146115300000002</v>
      </c>
      <c r="AL47" s="561">
        <v>24.266324210000001</v>
      </c>
      <c r="AM47" s="561">
        <v>27.804696849999999</v>
      </c>
      <c r="AN47" s="561">
        <v>26.298748549999999</v>
      </c>
      <c r="AO47" s="561">
        <v>24.249432680000002</v>
      </c>
      <c r="AP47" s="561">
        <v>22.602977800000001</v>
      </c>
      <c r="AQ47" s="561">
        <v>24.82927372</v>
      </c>
      <c r="AR47" s="561">
        <v>28.520407769999998</v>
      </c>
      <c r="AS47" s="561">
        <v>31.791493880000001</v>
      </c>
      <c r="AT47" s="561">
        <v>30.646821370000001</v>
      </c>
      <c r="AU47" s="561">
        <v>27.011555059999999</v>
      </c>
      <c r="AV47" s="561">
        <v>23.042827039999999</v>
      </c>
      <c r="AW47" s="561">
        <v>22.445839400000001</v>
      </c>
      <c r="AX47" s="561">
        <v>25.388536030000001</v>
      </c>
      <c r="AY47" s="561">
        <v>26.267479649999999</v>
      </c>
      <c r="AZ47" s="561">
        <v>23.675722220000001</v>
      </c>
      <c r="BA47" s="561">
        <v>23.093349020000002</v>
      </c>
      <c r="BB47" s="561">
        <v>22.10456018</v>
      </c>
      <c r="BC47" s="561">
        <v>22.994768959999998</v>
      </c>
      <c r="BD47" s="561">
        <v>25.74</v>
      </c>
      <c r="BE47" s="561">
        <v>30.583536592000002</v>
      </c>
      <c r="BF47" s="562">
        <v>30.670539999999999</v>
      </c>
      <c r="BG47" s="562">
        <v>27.928090000000001</v>
      </c>
      <c r="BH47" s="562">
        <v>23.2639</v>
      </c>
      <c r="BI47" s="562">
        <v>22.49249</v>
      </c>
      <c r="BJ47" s="562">
        <v>25.52205</v>
      </c>
      <c r="BK47" s="562">
        <v>27.35033</v>
      </c>
      <c r="BL47" s="562">
        <v>26.173380000000002</v>
      </c>
      <c r="BM47" s="562">
        <v>23.667359999999999</v>
      </c>
      <c r="BN47" s="562">
        <v>22.048210000000001</v>
      </c>
      <c r="BO47" s="562">
        <v>23.117370000000001</v>
      </c>
      <c r="BP47" s="562">
        <v>26.673829999999999</v>
      </c>
      <c r="BQ47" s="562">
        <v>31.733899999999998</v>
      </c>
      <c r="BR47" s="562">
        <v>31.087620000000001</v>
      </c>
      <c r="BS47" s="562">
        <v>27.967449999999999</v>
      </c>
      <c r="BT47" s="562">
        <v>23.18347</v>
      </c>
      <c r="BU47" s="562">
        <v>22.410430000000002</v>
      </c>
      <c r="BV47" s="562">
        <v>25.461269999999999</v>
      </c>
    </row>
    <row r="48" spans="1:74" ht="11.15" customHeight="1" x14ac:dyDescent="0.25">
      <c r="A48" s="86" t="s">
        <v>1118</v>
      </c>
      <c r="B48" s="159" t="s">
        <v>423</v>
      </c>
      <c r="C48" s="561">
        <v>51.439437660000003</v>
      </c>
      <c r="D48" s="561">
        <v>46.949391429999999</v>
      </c>
      <c r="E48" s="561">
        <v>46.854185340000001</v>
      </c>
      <c r="F48" s="561">
        <v>44.052333310000002</v>
      </c>
      <c r="G48" s="561">
        <v>49.189559889999998</v>
      </c>
      <c r="H48" s="561">
        <v>56.441952460000003</v>
      </c>
      <c r="I48" s="561">
        <v>63.232352949999999</v>
      </c>
      <c r="J48" s="561">
        <v>65.504810739999996</v>
      </c>
      <c r="K48" s="561">
        <v>62.169233869999999</v>
      </c>
      <c r="L48" s="561">
        <v>55.756400710000001</v>
      </c>
      <c r="M48" s="561">
        <v>45.71337243</v>
      </c>
      <c r="N48" s="561">
        <v>48.057875279999998</v>
      </c>
      <c r="O48" s="561">
        <v>49.676004820000003</v>
      </c>
      <c r="P48" s="561">
        <v>47.572514400000003</v>
      </c>
      <c r="Q48" s="561">
        <v>47.546717829999999</v>
      </c>
      <c r="R48" s="561">
        <v>44.565966830000001</v>
      </c>
      <c r="S48" s="561">
        <v>46.660559110000001</v>
      </c>
      <c r="T48" s="561">
        <v>55.680850390000003</v>
      </c>
      <c r="U48" s="561">
        <v>63.733729400000001</v>
      </c>
      <c r="V48" s="561">
        <v>63.490863740000002</v>
      </c>
      <c r="W48" s="561">
        <v>57.475265159999999</v>
      </c>
      <c r="X48" s="561">
        <v>51.476610409999999</v>
      </c>
      <c r="Y48" s="561">
        <v>45.489538260000003</v>
      </c>
      <c r="Z48" s="561">
        <v>50.771642659999998</v>
      </c>
      <c r="AA48" s="561">
        <v>52.876892490000003</v>
      </c>
      <c r="AB48" s="561">
        <v>46.253105259999998</v>
      </c>
      <c r="AC48" s="561">
        <v>46.569717509999997</v>
      </c>
      <c r="AD48" s="561">
        <v>46.547124250000003</v>
      </c>
      <c r="AE48" s="561">
        <v>48.759313519999999</v>
      </c>
      <c r="AF48" s="561">
        <v>57.198268339999998</v>
      </c>
      <c r="AG48" s="561">
        <v>64.304796210000006</v>
      </c>
      <c r="AH48" s="561">
        <v>65.474984660000004</v>
      </c>
      <c r="AI48" s="561">
        <v>61.392409479999998</v>
      </c>
      <c r="AJ48" s="561">
        <v>53.52930164</v>
      </c>
      <c r="AK48" s="561">
        <v>47.352202460000001</v>
      </c>
      <c r="AL48" s="561">
        <v>49.377387280000001</v>
      </c>
      <c r="AM48" s="561">
        <v>53.79061772</v>
      </c>
      <c r="AN48" s="561">
        <v>49.672861609999998</v>
      </c>
      <c r="AO48" s="561">
        <v>50.276677159999998</v>
      </c>
      <c r="AP48" s="561">
        <v>47.610365999999999</v>
      </c>
      <c r="AQ48" s="561">
        <v>54.019620699999997</v>
      </c>
      <c r="AR48" s="561">
        <v>62.605679960000003</v>
      </c>
      <c r="AS48" s="561">
        <v>67.91628704</v>
      </c>
      <c r="AT48" s="561">
        <v>68.113634919999996</v>
      </c>
      <c r="AU48" s="561">
        <v>60.406704640000001</v>
      </c>
      <c r="AV48" s="561">
        <v>51.723517180000002</v>
      </c>
      <c r="AW48" s="561">
        <v>47.209911339999998</v>
      </c>
      <c r="AX48" s="561">
        <v>51.594778509999998</v>
      </c>
      <c r="AY48" s="561">
        <v>52.44199897</v>
      </c>
      <c r="AZ48" s="561">
        <v>47.965709349999997</v>
      </c>
      <c r="BA48" s="561">
        <v>48.594095609999997</v>
      </c>
      <c r="BB48" s="561">
        <v>46.165415430000003</v>
      </c>
      <c r="BC48" s="561">
        <v>51.158957839999999</v>
      </c>
      <c r="BD48" s="561">
        <v>61.529988842000002</v>
      </c>
      <c r="BE48" s="561">
        <v>69.430073139000001</v>
      </c>
      <c r="BF48" s="562">
        <v>69.161919999999995</v>
      </c>
      <c r="BG48" s="562">
        <v>61.451549999999997</v>
      </c>
      <c r="BH48" s="562">
        <v>52.904150000000001</v>
      </c>
      <c r="BI48" s="562">
        <v>47.876379999999997</v>
      </c>
      <c r="BJ48" s="562">
        <v>52.578710000000001</v>
      </c>
      <c r="BK48" s="562">
        <v>54.873719999999999</v>
      </c>
      <c r="BL48" s="562">
        <v>51.473790000000001</v>
      </c>
      <c r="BM48" s="562">
        <v>49.520449999999997</v>
      </c>
      <c r="BN48" s="562">
        <v>46.954389999999997</v>
      </c>
      <c r="BO48" s="562">
        <v>52.01041</v>
      </c>
      <c r="BP48" s="562">
        <v>62.077640000000002</v>
      </c>
      <c r="BQ48" s="562">
        <v>68.855609999999999</v>
      </c>
      <c r="BR48" s="562">
        <v>69.210710000000006</v>
      </c>
      <c r="BS48" s="562">
        <v>61.709209999999999</v>
      </c>
      <c r="BT48" s="562">
        <v>53.135820000000002</v>
      </c>
      <c r="BU48" s="562">
        <v>48.020380000000003</v>
      </c>
      <c r="BV48" s="562">
        <v>52.73319</v>
      </c>
    </row>
    <row r="49" spans="1:74" ht="11.15" customHeight="1" x14ac:dyDescent="0.25">
      <c r="A49" s="86" t="s">
        <v>1119</v>
      </c>
      <c r="B49" s="159" t="s">
        <v>424</v>
      </c>
      <c r="C49" s="561">
        <v>22.924749039999998</v>
      </c>
      <c r="D49" s="561">
        <v>20.98982401</v>
      </c>
      <c r="E49" s="561">
        <v>21.45154625</v>
      </c>
      <c r="F49" s="561">
        <v>20.61171749</v>
      </c>
      <c r="G49" s="561">
        <v>21.59042165</v>
      </c>
      <c r="H49" s="561">
        <v>25.100210350000001</v>
      </c>
      <c r="I49" s="561">
        <v>29.515030230000001</v>
      </c>
      <c r="J49" s="561">
        <v>30.090428129999999</v>
      </c>
      <c r="K49" s="561">
        <v>25.430936089999999</v>
      </c>
      <c r="L49" s="561">
        <v>22.0576182</v>
      </c>
      <c r="M49" s="561">
        <v>20.924985299999999</v>
      </c>
      <c r="N49" s="561">
        <v>22.837654480000001</v>
      </c>
      <c r="O49" s="561">
        <v>22.912751950000001</v>
      </c>
      <c r="P49" s="561">
        <v>21.16037824</v>
      </c>
      <c r="Q49" s="561">
        <v>21.115442770000001</v>
      </c>
      <c r="R49" s="561">
        <v>19.97381111</v>
      </c>
      <c r="S49" s="561">
        <v>23.039523509999999</v>
      </c>
      <c r="T49" s="561">
        <v>25.440826569999999</v>
      </c>
      <c r="U49" s="561">
        <v>30.12195406</v>
      </c>
      <c r="V49" s="561">
        <v>30.771756379999999</v>
      </c>
      <c r="W49" s="561">
        <v>25.599894979999998</v>
      </c>
      <c r="X49" s="561">
        <v>23.080596570000001</v>
      </c>
      <c r="Y49" s="561">
        <v>20.96178269</v>
      </c>
      <c r="Z49" s="561">
        <v>22.882377330000001</v>
      </c>
      <c r="AA49" s="561">
        <v>22.864448400000001</v>
      </c>
      <c r="AB49" s="561">
        <v>20.558169790000001</v>
      </c>
      <c r="AC49" s="561">
        <v>21.33119524</v>
      </c>
      <c r="AD49" s="561">
        <v>21.191101700000001</v>
      </c>
      <c r="AE49" s="561">
        <v>23.40799633</v>
      </c>
      <c r="AF49" s="561">
        <v>28.522769879999998</v>
      </c>
      <c r="AG49" s="561">
        <v>31.076993099999999</v>
      </c>
      <c r="AH49" s="561">
        <v>29.84752353</v>
      </c>
      <c r="AI49" s="561">
        <v>26.055819880000001</v>
      </c>
      <c r="AJ49" s="561">
        <v>22.048355740000002</v>
      </c>
      <c r="AK49" s="561">
        <v>20.940602219999999</v>
      </c>
      <c r="AL49" s="561">
        <v>22.861521410000002</v>
      </c>
      <c r="AM49" s="561">
        <v>23.665617610000002</v>
      </c>
      <c r="AN49" s="561">
        <v>21.348738659999999</v>
      </c>
      <c r="AO49" s="561">
        <v>22.219066560000002</v>
      </c>
      <c r="AP49" s="561">
        <v>21.797088039999998</v>
      </c>
      <c r="AQ49" s="561">
        <v>23.961217130000001</v>
      </c>
      <c r="AR49" s="561">
        <v>27.6583276</v>
      </c>
      <c r="AS49" s="561">
        <v>31.922514759999999</v>
      </c>
      <c r="AT49" s="561">
        <v>30.776701509999999</v>
      </c>
      <c r="AU49" s="561">
        <v>27.062044879999998</v>
      </c>
      <c r="AV49" s="561">
        <v>23.009860539999998</v>
      </c>
      <c r="AW49" s="561">
        <v>22.101984340000001</v>
      </c>
      <c r="AX49" s="561">
        <v>24.426552640000001</v>
      </c>
      <c r="AY49" s="561">
        <v>24.225705349999998</v>
      </c>
      <c r="AZ49" s="561">
        <v>21.869769730000002</v>
      </c>
      <c r="BA49" s="561">
        <v>22.73599901</v>
      </c>
      <c r="BB49" s="561">
        <v>21.93403348</v>
      </c>
      <c r="BC49" s="561">
        <v>23.925968340000001</v>
      </c>
      <c r="BD49" s="561">
        <v>25.980001517000002</v>
      </c>
      <c r="BE49" s="561">
        <v>32.824064602999997</v>
      </c>
      <c r="BF49" s="562">
        <v>31.346419999999998</v>
      </c>
      <c r="BG49" s="562">
        <v>27.07281</v>
      </c>
      <c r="BH49" s="562">
        <v>23.483360000000001</v>
      </c>
      <c r="BI49" s="562">
        <v>22.003910000000001</v>
      </c>
      <c r="BJ49" s="562">
        <v>24.31569</v>
      </c>
      <c r="BK49" s="562">
        <v>24.034649999999999</v>
      </c>
      <c r="BL49" s="562">
        <v>22.3918</v>
      </c>
      <c r="BM49" s="562">
        <v>22.360620000000001</v>
      </c>
      <c r="BN49" s="562">
        <v>21.886050000000001</v>
      </c>
      <c r="BO49" s="562">
        <v>24.473009999999999</v>
      </c>
      <c r="BP49" s="562">
        <v>28.08548</v>
      </c>
      <c r="BQ49" s="562">
        <v>33.739629999999998</v>
      </c>
      <c r="BR49" s="562">
        <v>32.433039999999998</v>
      </c>
      <c r="BS49" s="562">
        <v>27.472280000000001</v>
      </c>
      <c r="BT49" s="562">
        <v>23.66188</v>
      </c>
      <c r="BU49" s="562">
        <v>22.150490000000001</v>
      </c>
      <c r="BV49" s="562">
        <v>24.462060000000001</v>
      </c>
    </row>
    <row r="50" spans="1:74" ht="11.15" customHeight="1" x14ac:dyDescent="0.25">
      <c r="A50" s="86" t="s">
        <v>1120</v>
      </c>
      <c r="B50" s="159" t="s">
        <v>236</v>
      </c>
      <c r="C50" s="561">
        <v>34.81715956</v>
      </c>
      <c r="D50" s="561">
        <v>30.627046589999999</v>
      </c>
      <c r="E50" s="561">
        <v>32.465925439999999</v>
      </c>
      <c r="F50" s="561">
        <v>28.904991219999999</v>
      </c>
      <c r="G50" s="561">
        <v>30.885888380000001</v>
      </c>
      <c r="H50" s="561">
        <v>30.028635919999999</v>
      </c>
      <c r="I50" s="561">
        <v>36.165309960000002</v>
      </c>
      <c r="J50" s="561">
        <v>37.677612930000002</v>
      </c>
      <c r="K50" s="561">
        <v>33.396114769999997</v>
      </c>
      <c r="L50" s="561">
        <v>33.502768719999999</v>
      </c>
      <c r="M50" s="561">
        <v>28.616485059999999</v>
      </c>
      <c r="N50" s="561">
        <v>34.747954489999998</v>
      </c>
      <c r="O50" s="561">
        <v>34.011586880000003</v>
      </c>
      <c r="P50" s="561">
        <v>29.245786949999999</v>
      </c>
      <c r="Q50" s="561">
        <v>31.82647811</v>
      </c>
      <c r="R50" s="561">
        <v>27.836384890000001</v>
      </c>
      <c r="S50" s="561">
        <v>29.071852190000001</v>
      </c>
      <c r="T50" s="561">
        <v>31.764359720000002</v>
      </c>
      <c r="U50" s="561">
        <v>37.37542534</v>
      </c>
      <c r="V50" s="561">
        <v>35.377393980000001</v>
      </c>
      <c r="W50" s="561">
        <v>34.220908950000002</v>
      </c>
      <c r="X50" s="561">
        <v>34.214906810000002</v>
      </c>
      <c r="Y50" s="561">
        <v>28.10852573</v>
      </c>
      <c r="Z50" s="561">
        <v>34.84651951</v>
      </c>
      <c r="AA50" s="561">
        <v>31.469344199999998</v>
      </c>
      <c r="AB50" s="561">
        <v>28.563137220000002</v>
      </c>
      <c r="AC50" s="561">
        <v>33.935256340000002</v>
      </c>
      <c r="AD50" s="561">
        <v>26.435921990000001</v>
      </c>
      <c r="AE50" s="561">
        <v>29.234760510000001</v>
      </c>
      <c r="AF50" s="561">
        <v>33.911278930000002</v>
      </c>
      <c r="AG50" s="561">
        <v>38.05901574</v>
      </c>
      <c r="AH50" s="561">
        <v>37.990281359999997</v>
      </c>
      <c r="AI50" s="561">
        <v>34.248257379999998</v>
      </c>
      <c r="AJ50" s="561">
        <v>31.532458890000001</v>
      </c>
      <c r="AK50" s="561">
        <v>30.27043943</v>
      </c>
      <c r="AL50" s="561">
        <v>33.933586060000003</v>
      </c>
      <c r="AM50" s="561">
        <v>34.344528519999997</v>
      </c>
      <c r="AN50" s="561">
        <v>28.816345340000002</v>
      </c>
      <c r="AO50" s="561">
        <v>32.154573030000002</v>
      </c>
      <c r="AP50" s="561">
        <v>29.704790299999999</v>
      </c>
      <c r="AQ50" s="561">
        <v>29.742080399999999</v>
      </c>
      <c r="AR50" s="561">
        <v>32.119649160000002</v>
      </c>
      <c r="AS50" s="561">
        <v>35.841045620000003</v>
      </c>
      <c r="AT50" s="561">
        <v>39.675502510000001</v>
      </c>
      <c r="AU50" s="561">
        <v>36.638657989999999</v>
      </c>
      <c r="AV50" s="561">
        <v>32.063087170000003</v>
      </c>
      <c r="AW50" s="561">
        <v>30.30039172</v>
      </c>
      <c r="AX50" s="561">
        <v>34.257852389999996</v>
      </c>
      <c r="AY50" s="561">
        <v>34.249798210000002</v>
      </c>
      <c r="AZ50" s="561">
        <v>29.868434740000001</v>
      </c>
      <c r="BA50" s="561">
        <v>32.716508179999998</v>
      </c>
      <c r="BB50" s="561">
        <v>27.640579599999999</v>
      </c>
      <c r="BC50" s="561">
        <v>29.098362609999999</v>
      </c>
      <c r="BD50" s="561">
        <v>30.779988060000001</v>
      </c>
      <c r="BE50" s="561">
        <v>36.912457252999999</v>
      </c>
      <c r="BF50" s="562">
        <v>38.566769999999998</v>
      </c>
      <c r="BG50" s="562">
        <v>34.946660000000001</v>
      </c>
      <c r="BH50" s="562">
        <v>31.559650000000001</v>
      </c>
      <c r="BI50" s="562">
        <v>29.456040000000002</v>
      </c>
      <c r="BJ50" s="562">
        <v>33.279589999999999</v>
      </c>
      <c r="BK50" s="562">
        <v>33.193930000000002</v>
      </c>
      <c r="BL50" s="562">
        <v>29.687080000000002</v>
      </c>
      <c r="BM50" s="562">
        <v>31.15455</v>
      </c>
      <c r="BN50" s="562">
        <v>26.86928</v>
      </c>
      <c r="BO50" s="562">
        <v>28.911339999999999</v>
      </c>
      <c r="BP50" s="562">
        <v>31.40063</v>
      </c>
      <c r="BQ50" s="562">
        <v>37.633229999999998</v>
      </c>
      <c r="BR50" s="562">
        <v>39.013199999999998</v>
      </c>
      <c r="BS50" s="562">
        <v>35.335270000000001</v>
      </c>
      <c r="BT50" s="562">
        <v>31.27169</v>
      </c>
      <c r="BU50" s="562">
        <v>29.17277</v>
      </c>
      <c r="BV50" s="562">
        <v>32.962760000000003</v>
      </c>
    </row>
    <row r="51" spans="1:74" ht="11.25" customHeight="1" x14ac:dyDescent="0.25">
      <c r="A51" s="86" t="s">
        <v>1121</v>
      </c>
      <c r="B51" s="159" t="s">
        <v>237</v>
      </c>
      <c r="C51" s="561">
        <v>1.31601561</v>
      </c>
      <c r="D51" s="561">
        <v>1.13722816</v>
      </c>
      <c r="E51" s="561">
        <v>1.2042104</v>
      </c>
      <c r="F51" s="561">
        <v>1.1744256500000001</v>
      </c>
      <c r="G51" s="561">
        <v>1.2305169199999999</v>
      </c>
      <c r="H51" s="561">
        <v>1.2432370399999999</v>
      </c>
      <c r="I51" s="561">
        <v>1.3253594900000001</v>
      </c>
      <c r="J51" s="561">
        <v>1.3665147499999999</v>
      </c>
      <c r="K51" s="561">
        <v>1.31062784</v>
      </c>
      <c r="L51" s="561">
        <v>1.3377978699999999</v>
      </c>
      <c r="M51" s="561">
        <v>1.29467727</v>
      </c>
      <c r="N51" s="561">
        <v>1.3310810799999999</v>
      </c>
      <c r="O51" s="561">
        <v>1.3641831799999999</v>
      </c>
      <c r="P51" s="561">
        <v>1.2154954499999999</v>
      </c>
      <c r="Q51" s="561">
        <v>1.26064127</v>
      </c>
      <c r="R51" s="561">
        <v>1.0941694</v>
      </c>
      <c r="S51" s="561">
        <v>1.1163381100000001</v>
      </c>
      <c r="T51" s="561">
        <v>1.1596300500000001</v>
      </c>
      <c r="U51" s="561">
        <v>1.20826642</v>
      </c>
      <c r="V51" s="561">
        <v>1.2356844199999999</v>
      </c>
      <c r="W51" s="561">
        <v>1.1922956899999999</v>
      </c>
      <c r="X51" s="561">
        <v>1.2773580499999999</v>
      </c>
      <c r="Y51" s="561">
        <v>1.28143268</v>
      </c>
      <c r="Z51" s="561">
        <v>1.3088433500000001</v>
      </c>
      <c r="AA51" s="561">
        <v>1.26681786</v>
      </c>
      <c r="AB51" s="561">
        <v>1.14554044</v>
      </c>
      <c r="AC51" s="561">
        <v>1.2487043900000001</v>
      </c>
      <c r="AD51" s="561">
        <v>1.17650777</v>
      </c>
      <c r="AE51" s="561">
        <v>1.21440569</v>
      </c>
      <c r="AF51" s="561">
        <v>1.19536153</v>
      </c>
      <c r="AG51" s="561">
        <v>1.2568445100000001</v>
      </c>
      <c r="AH51" s="561">
        <v>1.2770840299999999</v>
      </c>
      <c r="AI51" s="561">
        <v>1.2195703</v>
      </c>
      <c r="AJ51" s="561">
        <v>1.2687694199999999</v>
      </c>
      <c r="AK51" s="561">
        <v>1.2948821699999999</v>
      </c>
      <c r="AL51" s="561">
        <v>1.3413329599999999</v>
      </c>
      <c r="AM51" s="561">
        <v>1.3035599600000001</v>
      </c>
      <c r="AN51" s="561">
        <v>1.16033254</v>
      </c>
      <c r="AO51" s="561">
        <v>1.2577008000000001</v>
      </c>
      <c r="AP51" s="561">
        <v>1.1913452</v>
      </c>
      <c r="AQ51" s="561">
        <v>1.21585728</v>
      </c>
      <c r="AR51" s="561">
        <v>1.1881396099999999</v>
      </c>
      <c r="AS51" s="561">
        <v>1.24848461</v>
      </c>
      <c r="AT51" s="561">
        <v>1.2784210600000001</v>
      </c>
      <c r="AU51" s="561">
        <v>1.25725584</v>
      </c>
      <c r="AV51" s="561">
        <v>1.29739202</v>
      </c>
      <c r="AW51" s="561">
        <v>1.27466459</v>
      </c>
      <c r="AX51" s="561">
        <v>1.3236621</v>
      </c>
      <c r="AY51" s="561">
        <v>1.2994037700000001</v>
      </c>
      <c r="AZ51" s="561">
        <v>1.1439597399999999</v>
      </c>
      <c r="BA51" s="561">
        <v>1.2548775999999999</v>
      </c>
      <c r="BB51" s="561">
        <v>1.2051915099999999</v>
      </c>
      <c r="BC51" s="561">
        <v>1.1944086599999999</v>
      </c>
      <c r="BD51" s="561">
        <v>1.1786733</v>
      </c>
      <c r="BE51" s="561">
        <v>1.24854763</v>
      </c>
      <c r="BF51" s="562">
        <v>1.281066</v>
      </c>
      <c r="BG51" s="562">
        <v>1.2573000000000001</v>
      </c>
      <c r="BH51" s="562">
        <v>1.2985150000000001</v>
      </c>
      <c r="BI51" s="562">
        <v>1.2852319999999999</v>
      </c>
      <c r="BJ51" s="562">
        <v>1.3366720000000001</v>
      </c>
      <c r="BK51" s="562">
        <v>1.318967</v>
      </c>
      <c r="BL51" s="562">
        <v>1.208869</v>
      </c>
      <c r="BM51" s="562">
        <v>1.26179</v>
      </c>
      <c r="BN51" s="562">
        <v>1.2100310000000001</v>
      </c>
      <c r="BO51" s="562">
        <v>1.2073879999999999</v>
      </c>
      <c r="BP51" s="562">
        <v>1.188394</v>
      </c>
      <c r="BQ51" s="562">
        <v>1.25535</v>
      </c>
      <c r="BR51" s="562">
        <v>1.286313</v>
      </c>
      <c r="BS51" s="562">
        <v>1.2610269999999999</v>
      </c>
      <c r="BT51" s="562">
        <v>1.300691</v>
      </c>
      <c r="BU51" s="562">
        <v>1.2864100000000001</v>
      </c>
      <c r="BV51" s="562">
        <v>1.3378350000000001</v>
      </c>
    </row>
    <row r="52" spans="1:74" ht="11.15" customHeight="1" x14ac:dyDescent="0.25">
      <c r="A52" s="86" t="s">
        <v>1122</v>
      </c>
      <c r="B52" s="160" t="s">
        <v>426</v>
      </c>
      <c r="C52" s="567">
        <v>328.60925348000001</v>
      </c>
      <c r="D52" s="567">
        <v>295.79769285999998</v>
      </c>
      <c r="E52" s="567">
        <v>301.85269296000001</v>
      </c>
      <c r="F52" s="567">
        <v>273.89983690000003</v>
      </c>
      <c r="G52" s="567">
        <v>296.80173710000003</v>
      </c>
      <c r="H52" s="567">
        <v>321.46160664000001</v>
      </c>
      <c r="I52" s="567">
        <v>376.0948214</v>
      </c>
      <c r="J52" s="567">
        <v>372.57408577000001</v>
      </c>
      <c r="K52" s="567">
        <v>340.46280239999999</v>
      </c>
      <c r="L52" s="567">
        <v>308.24120739</v>
      </c>
      <c r="M52" s="567">
        <v>285.53204182000002</v>
      </c>
      <c r="N52" s="567">
        <v>309.82269351999997</v>
      </c>
      <c r="O52" s="567">
        <v>315.53278846000001</v>
      </c>
      <c r="P52" s="567">
        <v>294.65940740999997</v>
      </c>
      <c r="Q52" s="567">
        <v>289.89377899999999</v>
      </c>
      <c r="R52" s="567">
        <v>262.40056157999999</v>
      </c>
      <c r="S52" s="567">
        <v>274.70708141</v>
      </c>
      <c r="T52" s="567">
        <v>320.05572136000001</v>
      </c>
      <c r="U52" s="567">
        <v>379.53004041999998</v>
      </c>
      <c r="V52" s="567">
        <v>368.88450379</v>
      </c>
      <c r="W52" s="567">
        <v>322.55451133999998</v>
      </c>
      <c r="X52" s="567">
        <v>296.87657825000002</v>
      </c>
      <c r="Y52" s="567">
        <v>277.24920278000002</v>
      </c>
      <c r="Z52" s="567">
        <v>315.33030411999999</v>
      </c>
      <c r="AA52" s="567">
        <v>321.49647594999999</v>
      </c>
      <c r="AB52" s="567">
        <v>299.69803164000001</v>
      </c>
      <c r="AC52" s="567">
        <v>295.34499951999999</v>
      </c>
      <c r="AD52" s="567">
        <v>272.77869724999999</v>
      </c>
      <c r="AE52" s="567">
        <v>290.06060062</v>
      </c>
      <c r="AF52" s="567">
        <v>338.41538329000002</v>
      </c>
      <c r="AG52" s="567">
        <v>373.94829795999999</v>
      </c>
      <c r="AH52" s="567">
        <v>381.03930319</v>
      </c>
      <c r="AI52" s="567">
        <v>336.44400996000002</v>
      </c>
      <c r="AJ52" s="567">
        <v>302.12747094000002</v>
      </c>
      <c r="AK52" s="567">
        <v>287.13380081999998</v>
      </c>
      <c r="AL52" s="567">
        <v>307.38717817000003</v>
      </c>
      <c r="AM52" s="567">
        <v>337.22664808000002</v>
      </c>
      <c r="AN52" s="567">
        <v>304.49208255999997</v>
      </c>
      <c r="AO52" s="567">
        <v>303.77498291000001</v>
      </c>
      <c r="AP52" s="567">
        <v>283.75087984999999</v>
      </c>
      <c r="AQ52" s="567">
        <v>308.02544326999998</v>
      </c>
      <c r="AR52" s="567">
        <v>346.23573278999999</v>
      </c>
      <c r="AS52" s="567">
        <v>387.75741386999999</v>
      </c>
      <c r="AT52" s="567">
        <v>387.93192399999998</v>
      </c>
      <c r="AU52" s="567">
        <v>338.61069633</v>
      </c>
      <c r="AV52" s="567">
        <v>295.61384465999998</v>
      </c>
      <c r="AW52" s="567">
        <v>289.88007159</v>
      </c>
      <c r="AX52" s="567">
        <v>325.75314932999999</v>
      </c>
      <c r="AY52" s="567">
        <v>323.05840611999997</v>
      </c>
      <c r="AZ52" s="567">
        <v>290.40945895999999</v>
      </c>
      <c r="BA52" s="567">
        <v>303.60071950999998</v>
      </c>
      <c r="BB52" s="567">
        <v>278.35038616000003</v>
      </c>
      <c r="BC52" s="567">
        <v>296.42334781</v>
      </c>
      <c r="BD52" s="567">
        <v>328.23865132999998</v>
      </c>
      <c r="BE52" s="567">
        <v>387.74697342000002</v>
      </c>
      <c r="BF52" s="568">
        <v>385.7946</v>
      </c>
      <c r="BG52" s="568">
        <v>340.6474</v>
      </c>
      <c r="BH52" s="568">
        <v>298.77789999999999</v>
      </c>
      <c r="BI52" s="568">
        <v>291.20080000000002</v>
      </c>
      <c r="BJ52" s="568">
        <v>325.53829999999999</v>
      </c>
      <c r="BK52" s="568">
        <v>332.52420000000001</v>
      </c>
      <c r="BL52" s="568">
        <v>310.39190000000002</v>
      </c>
      <c r="BM52" s="568">
        <v>305.57560000000001</v>
      </c>
      <c r="BN52" s="568">
        <v>279.62110000000001</v>
      </c>
      <c r="BO52" s="568">
        <v>301.70249999999999</v>
      </c>
      <c r="BP52" s="568">
        <v>342.9119</v>
      </c>
      <c r="BQ52" s="568">
        <v>399.88310000000001</v>
      </c>
      <c r="BR52" s="568">
        <v>395.3886</v>
      </c>
      <c r="BS52" s="568">
        <v>344.73689999999999</v>
      </c>
      <c r="BT52" s="568">
        <v>300.0197</v>
      </c>
      <c r="BU52" s="568">
        <v>292.15429999999998</v>
      </c>
      <c r="BV52" s="568">
        <v>326.45350000000002</v>
      </c>
    </row>
    <row r="53" spans="1:74" s="349" customFormat="1" ht="12" customHeight="1" x14ac:dyDescent="0.2">
      <c r="A53" s="348"/>
      <c r="B53" s="683" t="s">
        <v>848</v>
      </c>
      <c r="C53" s="608"/>
      <c r="D53" s="608"/>
      <c r="E53" s="608"/>
      <c r="F53" s="608"/>
      <c r="G53" s="608"/>
      <c r="H53" s="608"/>
      <c r="I53" s="608"/>
      <c r="J53" s="608"/>
      <c r="K53" s="608"/>
      <c r="L53" s="608"/>
      <c r="M53" s="608"/>
      <c r="N53" s="608"/>
      <c r="O53" s="608"/>
      <c r="P53" s="608"/>
      <c r="Q53" s="608"/>
      <c r="AY53" s="380"/>
      <c r="AZ53" s="380"/>
      <c r="BA53" s="380"/>
      <c r="BB53" s="380"/>
      <c r="BC53" s="380"/>
      <c r="BD53" s="380"/>
      <c r="BE53" s="380"/>
      <c r="BF53" s="380"/>
      <c r="BG53" s="380"/>
      <c r="BH53" s="242"/>
      <c r="BI53" s="380"/>
      <c r="BJ53" s="380"/>
    </row>
    <row r="54" spans="1:74" s="349" customFormat="1" ht="12" customHeight="1" x14ac:dyDescent="0.25">
      <c r="A54" s="348"/>
      <c r="B54" s="629" t="s">
        <v>790</v>
      </c>
      <c r="C54" s="630"/>
      <c r="D54" s="630"/>
      <c r="E54" s="630"/>
      <c r="F54" s="630"/>
      <c r="G54" s="630"/>
      <c r="H54" s="630"/>
      <c r="I54" s="630"/>
      <c r="J54" s="630"/>
      <c r="K54" s="630"/>
      <c r="L54" s="630"/>
      <c r="M54" s="630"/>
      <c r="N54" s="630"/>
      <c r="O54" s="630"/>
      <c r="P54" s="630"/>
      <c r="Q54" s="630"/>
      <c r="AY54" s="380"/>
      <c r="AZ54" s="380"/>
      <c r="BA54" s="380"/>
      <c r="BB54" s="380"/>
      <c r="BC54" s="380"/>
      <c r="BD54" s="508"/>
      <c r="BE54" s="508"/>
      <c r="BF54" s="508"/>
      <c r="BG54" s="380"/>
      <c r="BH54" s="190"/>
      <c r="BI54" s="380"/>
      <c r="BJ54" s="380"/>
    </row>
    <row r="55" spans="1:74" s="349" customFormat="1" ht="12" customHeight="1" x14ac:dyDescent="0.25">
      <c r="A55" s="348"/>
      <c r="B55" s="649" t="str">
        <f>"Notes: "&amp;"EIA completed modeling and analysis for this report on " &amp;Dates!D2&amp;"."</f>
        <v>Notes: EIA completed modeling and analysis for this report on Tuesday Augutst 3, 2023.</v>
      </c>
      <c r="C55" s="671"/>
      <c r="D55" s="671"/>
      <c r="E55" s="671"/>
      <c r="F55" s="671"/>
      <c r="G55" s="671"/>
      <c r="H55" s="671"/>
      <c r="I55" s="671"/>
      <c r="J55" s="671"/>
      <c r="K55" s="671"/>
      <c r="L55" s="671"/>
      <c r="M55" s="671"/>
      <c r="N55" s="671"/>
      <c r="O55" s="671"/>
      <c r="P55" s="671"/>
      <c r="Q55" s="650"/>
      <c r="AY55" s="380"/>
      <c r="AZ55" s="380"/>
      <c r="BA55" s="380"/>
      <c r="BB55" s="380"/>
      <c r="BC55" s="380"/>
      <c r="BD55" s="508"/>
      <c r="BE55" s="508"/>
      <c r="BF55" s="508"/>
      <c r="BG55" s="380"/>
      <c r="BH55" s="190"/>
      <c r="BI55" s="380"/>
      <c r="BJ55" s="380"/>
    </row>
    <row r="56" spans="1:74" s="349" customFormat="1" ht="12" customHeight="1" x14ac:dyDescent="0.25">
      <c r="A56" s="348"/>
      <c r="B56" s="622" t="s">
        <v>338</v>
      </c>
      <c r="C56" s="621"/>
      <c r="D56" s="621"/>
      <c r="E56" s="621"/>
      <c r="F56" s="621"/>
      <c r="G56" s="621"/>
      <c r="H56" s="621"/>
      <c r="I56" s="621"/>
      <c r="J56" s="621"/>
      <c r="K56" s="621"/>
      <c r="L56" s="621"/>
      <c r="M56" s="621"/>
      <c r="N56" s="621"/>
      <c r="O56" s="621"/>
      <c r="P56" s="621"/>
      <c r="Q56" s="621"/>
      <c r="AY56" s="380"/>
      <c r="AZ56" s="380"/>
      <c r="BA56" s="380"/>
      <c r="BB56" s="380"/>
      <c r="BC56" s="380"/>
      <c r="BD56" s="508"/>
      <c r="BE56" s="508"/>
      <c r="BF56" s="508"/>
      <c r="BG56" s="380"/>
      <c r="BH56" s="190"/>
      <c r="BI56" s="380"/>
      <c r="BJ56" s="380"/>
    </row>
    <row r="57" spans="1:74" s="349" customFormat="1" ht="12" customHeight="1" x14ac:dyDescent="0.25">
      <c r="A57" s="348"/>
      <c r="B57" s="617" t="s">
        <v>849</v>
      </c>
      <c r="C57" s="614"/>
      <c r="D57" s="614"/>
      <c r="E57" s="614"/>
      <c r="F57" s="614"/>
      <c r="G57" s="614"/>
      <c r="H57" s="614"/>
      <c r="I57" s="614"/>
      <c r="J57" s="614"/>
      <c r="K57" s="614"/>
      <c r="L57" s="614"/>
      <c r="M57" s="614"/>
      <c r="N57" s="614"/>
      <c r="O57" s="614"/>
      <c r="P57" s="614"/>
      <c r="Q57" s="608"/>
      <c r="AY57" s="380"/>
      <c r="AZ57" s="380"/>
      <c r="BA57" s="380"/>
      <c r="BB57" s="380"/>
      <c r="BC57" s="380"/>
      <c r="BD57" s="508"/>
      <c r="BE57" s="508"/>
      <c r="BF57" s="508"/>
      <c r="BG57" s="380"/>
      <c r="BH57" s="190"/>
      <c r="BI57" s="380"/>
      <c r="BJ57" s="380"/>
    </row>
    <row r="58" spans="1:74" s="349" customFormat="1" ht="12" customHeight="1" x14ac:dyDescent="0.25">
      <c r="A58" s="348"/>
      <c r="B58" s="617" t="s">
        <v>840</v>
      </c>
      <c r="C58" s="614"/>
      <c r="D58" s="614"/>
      <c r="E58" s="614"/>
      <c r="F58" s="614"/>
      <c r="G58" s="614"/>
      <c r="H58" s="614"/>
      <c r="I58" s="614"/>
      <c r="J58" s="614"/>
      <c r="K58" s="614"/>
      <c r="L58" s="614"/>
      <c r="M58" s="614"/>
      <c r="N58" s="614"/>
      <c r="O58" s="614"/>
      <c r="P58" s="614"/>
      <c r="Q58" s="608"/>
      <c r="AY58" s="380"/>
      <c r="AZ58" s="380"/>
      <c r="BA58" s="380"/>
      <c r="BB58" s="380"/>
      <c r="BC58" s="380"/>
      <c r="BD58" s="508"/>
      <c r="BE58" s="508"/>
      <c r="BF58" s="508"/>
      <c r="BG58" s="380"/>
      <c r="BH58" s="190"/>
      <c r="BI58" s="380"/>
      <c r="BJ58" s="380"/>
    </row>
    <row r="59" spans="1:74" s="349" customFormat="1" ht="12" customHeight="1" x14ac:dyDescent="0.25">
      <c r="A59" s="348"/>
      <c r="B59" s="667" t="s">
        <v>841</v>
      </c>
      <c r="C59" s="608"/>
      <c r="D59" s="608"/>
      <c r="E59" s="608"/>
      <c r="F59" s="608"/>
      <c r="G59" s="608"/>
      <c r="H59" s="608"/>
      <c r="I59" s="608"/>
      <c r="J59" s="608"/>
      <c r="K59" s="608"/>
      <c r="L59" s="608"/>
      <c r="M59" s="608"/>
      <c r="N59" s="608"/>
      <c r="O59" s="608"/>
      <c r="P59" s="608"/>
      <c r="Q59" s="608"/>
      <c r="AY59" s="380"/>
      <c r="AZ59" s="380"/>
      <c r="BA59" s="380"/>
      <c r="BB59" s="380"/>
      <c r="BC59" s="380"/>
      <c r="BD59" s="508"/>
      <c r="BE59" s="508"/>
      <c r="BF59" s="508"/>
      <c r="BG59" s="380"/>
      <c r="BH59" s="190"/>
      <c r="BI59" s="380"/>
      <c r="BJ59" s="380"/>
    </row>
    <row r="60" spans="1:74" s="349" customFormat="1" ht="12" customHeight="1" x14ac:dyDescent="0.25">
      <c r="A60" s="348"/>
      <c r="B60" s="615" t="s">
        <v>850</v>
      </c>
      <c r="C60" s="614"/>
      <c r="D60" s="614"/>
      <c r="E60" s="614"/>
      <c r="F60" s="614"/>
      <c r="G60" s="614"/>
      <c r="H60" s="614"/>
      <c r="I60" s="614"/>
      <c r="J60" s="614"/>
      <c r="K60" s="614"/>
      <c r="L60" s="614"/>
      <c r="M60" s="614"/>
      <c r="N60" s="614"/>
      <c r="O60" s="614"/>
      <c r="P60" s="614"/>
      <c r="Q60" s="608"/>
      <c r="AY60" s="380"/>
      <c r="AZ60" s="380"/>
      <c r="BA60" s="380"/>
      <c r="BB60" s="380"/>
      <c r="BC60" s="380"/>
      <c r="BD60" s="508"/>
      <c r="BE60" s="508"/>
      <c r="BF60" s="508"/>
      <c r="BG60" s="380"/>
      <c r="BH60" s="190"/>
      <c r="BI60" s="380"/>
      <c r="BJ60" s="380"/>
    </row>
    <row r="61" spans="1:74" s="349" customFormat="1" ht="12" customHeight="1" x14ac:dyDescent="0.25">
      <c r="A61" s="348"/>
      <c r="B61" s="617" t="s">
        <v>813</v>
      </c>
      <c r="C61" s="618"/>
      <c r="D61" s="618"/>
      <c r="E61" s="618"/>
      <c r="F61" s="618"/>
      <c r="G61" s="618"/>
      <c r="H61" s="618"/>
      <c r="I61" s="618"/>
      <c r="J61" s="618"/>
      <c r="K61" s="618"/>
      <c r="L61" s="618"/>
      <c r="M61" s="618"/>
      <c r="N61" s="618"/>
      <c r="O61" s="618"/>
      <c r="P61" s="618"/>
      <c r="Q61" s="608"/>
      <c r="AY61" s="380"/>
      <c r="AZ61" s="380"/>
      <c r="BA61" s="380"/>
      <c r="BB61" s="380"/>
      <c r="BC61" s="380"/>
      <c r="BD61" s="508"/>
      <c r="BE61" s="508"/>
      <c r="BF61" s="508"/>
      <c r="BG61" s="380"/>
      <c r="BH61" s="190"/>
      <c r="BI61" s="380"/>
      <c r="BJ61" s="380"/>
    </row>
    <row r="62" spans="1:74" s="347" customFormat="1" ht="12" customHeight="1" x14ac:dyDescent="0.25">
      <c r="A62" s="322"/>
      <c r="B62" s="638" t="s">
        <v>1282</v>
      </c>
      <c r="C62" s="608"/>
      <c r="D62" s="608"/>
      <c r="E62" s="608"/>
      <c r="F62" s="608"/>
      <c r="G62" s="608"/>
      <c r="H62" s="608"/>
      <c r="I62" s="608"/>
      <c r="J62" s="608"/>
      <c r="K62" s="608"/>
      <c r="L62" s="608"/>
      <c r="M62" s="608"/>
      <c r="N62" s="608"/>
      <c r="O62" s="608"/>
      <c r="P62" s="608"/>
      <c r="Q62" s="608"/>
      <c r="AY62" s="378"/>
      <c r="AZ62" s="378"/>
      <c r="BA62" s="378"/>
      <c r="BB62" s="378"/>
      <c r="BC62" s="378"/>
      <c r="BD62" s="507"/>
      <c r="BE62" s="507"/>
      <c r="BF62" s="507"/>
      <c r="BG62" s="378"/>
      <c r="BH62" s="190"/>
      <c r="BI62" s="378"/>
      <c r="BJ62" s="378"/>
    </row>
    <row r="63" spans="1:74" x14ac:dyDescent="0.25">
      <c r="BH63" s="190"/>
      <c r="BK63" s="273"/>
      <c r="BL63" s="273"/>
      <c r="BM63" s="273"/>
      <c r="BN63" s="273"/>
      <c r="BO63" s="273"/>
      <c r="BP63" s="273"/>
      <c r="BQ63" s="273"/>
      <c r="BR63" s="273"/>
      <c r="BS63" s="273"/>
      <c r="BT63" s="273"/>
      <c r="BU63" s="273"/>
      <c r="BV63" s="273"/>
    </row>
    <row r="64" spans="1:74" x14ac:dyDescent="0.25">
      <c r="BH64" s="190"/>
      <c r="BK64" s="273"/>
      <c r="BL64" s="273"/>
      <c r="BM64" s="273"/>
      <c r="BN64" s="273"/>
      <c r="BO64" s="273"/>
      <c r="BP64" s="273"/>
      <c r="BQ64" s="273"/>
      <c r="BR64" s="273"/>
      <c r="BS64" s="273"/>
      <c r="BT64" s="273"/>
      <c r="BU64" s="273"/>
      <c r="BV64" s="273"/>
    </row>
    <row r="65" spans="60:74" x14ac:dyDescent="0.25">
      <c r="BH65" s="190"/>
      <c r="BK65" s="273"/>
      <c r="BL65" s="273"/>
      <c r="BM65" s="273"/>
      <c r="BN65" s="273"/>
      <c r="BO65" s="273"/>
      <c r="BP65" s="273"/>
      <c r="BQ65" s="273"/>
      <c r="BR65" s="273"/>
      <c r="BS65" s="273"/>
      <c r="BT65" s="273"/>
      <c r="BU65" s="273"/>
      <c r="BV65" s="273"/>
    </row>
    <row r="66" spans="60:74" x14ac:dyDescent="0.25">
      <c r="BH66" s="190"/>
      <c r="BK66" s="273"/>
      <c r="BL66" s="273"/>
      <c r="BM66" s="273"/>
      <c r="BN66" s="273"/>
      <c r="BO66" s="273"/>
      <c r="BP66" s="273"/>
      <c r="BQ66" s="273"/>
      <c r="BR66" s="273"/>
      <c r="BS66" s="273"/>
      <c r="BT66" s="273"/>
      <c r="BU66" s="273"/>
      <c r="BV66" s="273"/>
    </row>
    <row r="67" spans="60:74" x14ac:dyDescent="0.25">
      <c r="BH67" s="190"/>
      <c r="BK67" s="273"/>
      <c r="BL67" s="273"/>
      <c r="BM67" s="273"/>
      <c r="BN67" s="273"/>
      <c r="BO67" s="273"/>
      <c r="BP67" s="273"/>
      <c r="BQ67" s="273"/>
      <c r="BR67" s="273"/>
      <c r="BS67" s="273"/>
      <c r="BT67" s="273"/>
      <c r="BU67" s="273"/>
      <c r="BV67" s="273"/>
    </row>
    <row r="68" spans="60:74" x14ac:dyDescent="0.25">
      <c r="BK68" s="273"/>
      <c r="BL68" s="273"/>
      <c r="BM68" s="273"/>
      <c r="BN68" s="273"/>
      <c r="BO68" s="273"/>
      <c r="BP68" s="273"/>
      <c r="BQ68" s="273"/>
      <c r="BR68" s="273"/>
      <c r="BS68" s="273"/>
      <c r="BT68" s="273"/>
      <c r="BU68" s="273"/>
      <c r="BV68" s="273"/>
    </row>
    <row r="69" spans="60:74" x14ac:dyDescent="0.25">
      <c r="BK69" s="273"/>
      <c r="BL69" s="273"/>
      <c r="BM69" s="273"/>
      <c r="BN69" s="273"/>
      <c r="BO69" s="273"/>
      <c r="BP69" s="273"/>
      <c r="BQ69" s="273"/>
      <c r="BR69" s="273"/>
      <c r="BS69" s="273"/>
      <c r="BT69" s="273"/>
      <c r="BU69" s="273"/>
      <c r="BV69" s="273"/>
    </row>
    <row r="70" spans="60:74" x14ac:dyDescent="0.25">
      <c r="BK70" s="273"/>
      <c r="BL70" s="273"/>
      <c r="BM70" s="273"/>
      <c r="BN70" s="273"/>
      <c r="BO70" s="273"/>
      <c r="BP70" s="273"/>
      <c r="BQ70" s="273"/>
      <c r="BR70" s="273"/>
      <c r="BS70" s="273"/>
      <c r="BT70" s="273"/>
      <c r="BU70" s="273"/>
      <c r="BV70" s="273"/>
    </row>
    <row r="71" spans="60:74" x14ac:dyDescent="0.25">
      <c r="BK71" s="273"/>
      <c r="BL71" s="273"/>
      <c r="BM71" s="273"/>
      <c r="BN71" s="273"/>
      <c r="BO71" s="273"/>
      <c r="BP71" s="273"/>
      <c r="BQ71" s="273"/>
      <c r="BR71" s="273"/>
      <c r="BS71" s="273"/>
      <c r="BT71" s="273"/>
      <c r="BU71" s="273"/>
      <c r="BV71" s="273"/>
    </row>
    <row r="72" spans="60:74" x14ac:dyDescent="0.25">
      <c r="BK72" s="273"/>
      <c r="BL72" s="273"/>
      <c r="BM72" s="273"/>
      <c r="BN72" s="273"/>
      <c r="BO72" s="273"/>
      <c r="BP72" s="273"/>
      <c r="BQ72" s="273"/>
      <c r="BR72" s="273"/>
      <c r="BS72" s="273"/>
      <c r="BT72" s="273"/>
      <c r="BU72" s="273"/>
      <c r="BV72" s="273"/>
    </row>
    <row r="73" spans="60:74" x14ac:dyDescent="0.25">
      <c r="BK73" s="273"/>
      <c r="BL73" s="273"/>
      <c r="BM73" s="273"/>
      <c r="BN73" s="273"/>
      <c r="BO73" s="273"/>
      <c r="BP73" s="273"/>
      <c r="BQ73" s="273"/>
      <c r="BR73" s="273"/>
      <c r="BS73" s="273"/>
      <c r="BT73" s="273"/>
      <c r="BU73" s="273"/>
      <c r="BV73" s="273"/>
    </row>
    <row r="74" spans="60:74" x14ac:dyDescent="0.25">
      <c r="BK74" s="273"/>
      <c r="BL74" s="273"/>
      <c r="BM74" s="273"/>
      <c r="BN74" s="273"/>
      <c r="BO74" s="273"/>
      <c r="BP74" s="273"/>
      <c r="BQ74" s="273"/>
      <c r="BR74" s="273"/>
      <c r="BS74" s="273"/>
      <c r="BT74" s="273"/>
      <c r="BU74" s="273"/>
      <c r="BV74" s="273"/>
    </row>
    <row r="75" spans="60:74" x14ac:dyDescent="0.25">
      <c r="BK75" s="273"/>
      <c r="BL75" s="273"/>
      <c r="BM75" s="273"/>
      <c r="BN75" s="273"/>
      <c r="BO75" s="273"/>
      <c r="BP75" s="273"/>
      <c r="BQ75" s="273"/>
      <c r="BR75" s="273"/>
      <c r="BS75" s="273"/>
      <c r="BT75" s="273"/>
      <c r="BU75" s="273"/>
      <c r="BV75" s="273"/>
    </row>
    <row r="76" spans="60:74" x14ac:dyDescent="0.25">
      <c r="BK76" s="273"/>
      <c r="BL76" s="273"/>
      <c r="BM76" s="273"/>
      <c r="BN76" s="273"/>
      <c r="BO76" s="273"/>
      <c r="BP76" s="273"/>
      <c r="BQ76" s="273"/>
      <c r="BR76" s="273"/>
      <c r="BS76" s="273"/>
      <c r="BT76" s="273"/>
      <c r="BU76" s="273"/>
      <c r="BV76" s="273"/>
    </row>
    <row r="77" spans="60:74" x14ac:dyDescent="0.25">
      <c r="BK77" s="273"/>
      <c r="BL77" s="273"/>
      <c r="BM77" s="273"/>
      <c r="BN77" s="273"/>
      <c r="BO77" s="273"/>
      <c r="BP77" s="273"/>
      <c r="BQ77" s="273"/>
      <c r="BR77" s="273"/>
      <c r="BS77" s="273"/>
      <c r="BT77" s="273"/>
      <c r="BU77" s="273"/>
      <c r="BV77" s="273"/>
    </row>
    <row r="78" spans="60:74" x14ac:dyDescent="0.25">
      <c r="BK78" s="273"/>
      <c r="BL78" s="273"/>
      <c r="BM78" s="273"/>
      <c r="BN78" s="273"/>
      <c r="BO78" s="273"/>
      <c r="BP78" s="273"/>
      <c r="BQ78" s="273"/>
      <c r="BR78" s="273"/>
      <c r="BS78" s="273"/>
      <c r="BT78" s="273"/>
      <c r="BU78" s="273"/>
      <c r="BV78" s="273"/>
    </row>
    <row r="79" spans="60:74" x14ac:dyDescent="0.25">
      <c r="BK79" s="273"/>
      <c r="BL79" s="273"/>
      <c r="BM79" s="273"/>
      <c r="BN79" s="273"/>
      <c r="BO79" s="273"/>
      <c r="BP79" s="273"/>
      <c r="BQ79" s="273"/>
      <c r="BR79" s="273"/>
      <c r="BS79" s="273"/>
      <c r="BT79" s="273"/>
      <c r="BU79" s="273"/>
      <c r="BV79" s="273"/>
    </row>
    <row r="80" spans="60:74" x14ac:dyDescent="0.25">
      <c r="BK80" s="273"/>
      <c r="BL80" s="273"/>
      <c r="BM80" s="273"/>
      <c r="BN80" s="273"/>
      <c r="BO80" s="273"/>
      <c r="BP80" s="273"/>
      <c r="BQ80" s="273"/>
      <c r="BR80" s="273"/>
      <c r="BS80" s="273"/>
      <c r="BT80" s="273"/>
      <c r="BU80" s="273"/>
      <c r="BV80" s="273"/>
    </row>
    <row r="81" spans="63:74" x14ac:dyDescent="0.25">
      <c r="BK81" s="273"/>
      <c r="BL81" s="273"/>
      <c r="BM81" s="273"/>
      <c r="BN81" s="273"/>
      <c r="BO81" s="273"/>
      <c r="BP81" s="273"/>
      <c r="BQ81" s="273"/>
      <c r="BR81" s="273"/>
      <c r="BS81" s="273"/>
      <c r="BT81" s="273"/>
      <c r="BU81" s="273"/>
      <c r="BV81" s="273"/>
    </row>
    <row r="82" spans="63:74" x14ac:dyDescent="0.25">
      <c r="BK82" s="273"/>
      <c r="BL82" s="273"/>
      <c r="BM82" s="273"/>
      <c r="BN82" s="273"/>
      <c r="BO82" s="273"/>
      <c r="BP82" s="273"/>
      <c r="BQ82" s="273"/>
      <c r="BR82" s="273"/>
      <c r="BS82" s="273"/>
      <c r="BT82" s="273"/>
      <c r="BU82" s="273"/>
      <c r="BV82" s="273"/>
    </row>
    <row r="83" spans="63:74" x14ac:dyDescent="0.25">
      <c r="BK83" s="273"/>
      <c r="BL83" s="273"/>
      <c r="BM83" s="273"/>
      <c r="BN83" s="273"/>
      <c r="BO83" s="273"/>
      <c r="BP83" s="273"/>
      <c r="BQ83" s="273"/>
      <c r="BR83" s="273"/>
      <c r="BS83" s="273"/>
      <c r="BT83" s="273"/>
      <c r="BU83" s="273"/>
      <c r="BV83" s="273"/>
    </row>
    <row r="84" spans="63:74" x14ac:dyDescent="0.25">
      <c r="BK84" s="273"/>
      <c r="BL84" s="273"/>
      <c r="BM84" s="273"/>
      <c r="BN84" s="273"/>
      <c r="BO84" s="273"/>
      <c r="BP84" s="273"/>
      <c r="BQ84" s="273"/>
      <c r="BR84" s="273"/>
      <c r="BS84" s="273"/>
      <c r="BT84" s="273"/>
      <c r="BU84" s="273"/>
      <c r="BV84" s="273"/>
    </row>
    <row r="85" spans="63:74" x14ac:dyDescent="0.25">
      <c r="BK85" s="273"/>
      <c r="BL85" s="273"/>
      <c r="BM85" s="273"/>
      <c r="BN85" s="273"/>
      <c r="BO85" s="273"/>
      <c r="BP85" s="273"/>
      <c r="BQ85" s="273"/>
      <c r="BR85" s="273"/>
      <c r="BS85" s="273"/>
      <c r="BT85" s="273"/>
      <c r="BU85" s="273"/>
      <c r="BV85" s="273"/>
    </row>
    <row r="86" spans="63:74" x14ac:dyDescent="0.25">
      <c r="BK86" s="273"/>
      <c r="BL86" s="273"/>
      <c r="BM86" s="273"/>
      <c r="BN86" s="273"/>
      <c r="BO86" s="273"/>
      <c r="BP86" s="273"/>
      <c r="BQ86" s="273"/>
      <c r="BR86" s="273"/>
      <c r="BS86" s="273"/>
      <c r="BT86" s="273"/>
      <c r="BU86" s="273"/>
      <c r="BV86" s="273"/>
    </row>
    <row r="87" spans="63:74" x14ac:dyDescent="0.25">
      <c r="BK87" s="273"/>
      <c r="BL87" s="273"/>
      <c r="BM87" s="273"/>
      <c r="BN87" s="273"/>
      <c r="BO87" s="273"/>
      <c r="BP87" s="273"/>
      <c r="BQ87" s="273"/>
      <c r="BR87" s="273"/>
      <c r="BS87" s="273"/>
      <c r="BT87" s="273"/>
      <c r="BU87" s="273"/>
      <c r="BV87" s="273"/>
    </row>
    <row r="88" spans="63:74" x14ac:dyDescent="0.25">
      <c r="BK88" s="273"/>
      <c r="BL88" s="273"/>
      <c r="BM88" s="273"/>
      <c r="BN88" s="273"/>
      <c r="BO88" s="273"/>
      <c r="BP88" s="273"/>
      <c r="BQ88" s="273"/>
      <c r="BR88" s="273"/>
      <c r="BS88" s="273"/>
      <c r="BT88" s="273"/>
      <c r="BU88" s="273"/>
      <c r="BV88" s="273"/>
    </row>
    <row r="89" spans="63:74" x14ac:dyDescent="0.25">
      <c r="BK89" s="273"/>
      <c r="BL89" s="273"/>
      <c r="BM89" s="273"/>
      <c r="BN89" s="273"/>
      <c r="BO89" s="273"/>
      <c r="BP89" s="273"/>
      <c r="BQ89" s="273"/>
      <c r="BR89" s="273"/>
      <c r="BS89" s="273"/>
      <c r="BT89" s="273"/>
      <c r="BU89" s="273"/>
      <c r="BV89" s="273"/>
    </row>
    <row r="90" spans="63:74" x14ac:dyDescent="0.25">
      <c r="BK90" s="273"/>
      <c r="BL90" s="273"/>
      <c r="BM90" s="273"/>
      <c r="BN90" s="273"/>
      <c r="BO90" s="273"/>
      <c r="BP90" s="273"/>
      <c r="BQ90" s="273"/>
      <c r="BR90" s="273"/>
      <c r="BS90" s="273"/>
      <c r="BT90" s="273"/>
      <c r="BU90" s="273"/>
      <c r="BV90" s="273"/>
    </row>
    <row r="91" spans="63:74" x14ac:dyDescent="0.25">
      <c r="BK91" s="273"/>
      <c r="BL91" s="273"/>
      <c r="BM91" s="273"/>
      <c r="BN91" s="273"/>
      <c r="BO91" s="273"/>
      <c r="BP91" s="273"/>
      <c r="BQ91" s="273"/>
      <c r="BR91" s="273"/>
      <c r="BS91" s="273"/>
      <c r="BT91" s="273"/>
      <c r="BU91" s="273"/>
      <c r="BV91" s="273"/>
    </row>
    <row r="92" spans="63:74" x14ac:dyDescent="0.25">
      <c r="BK92" s="273"/>
      <c r="BL92" s="273"/>
      <c r="BM92" s="273"/>
      <c r="BN92" s="273"/>
      <c r="BO92" s="273"/>
      <c r="BP92" s="273"/>
      <c r="BQ92" s="273"/>
      <c r="BR92" s="273"/>
      <c r="BS92" s="273"/>
      <c r="BT92" s="273"/>
      <c r="BU92" s="273"/>
      <c r="BV92" s="273"/>
    </row>
    <row r="93" spans="63:74" x14ac:dyDescent="0.25">
      <c r="BK93" s="273"/>
      <c r="BL93" s="273"/>
      <c r="BM93" s="273"/>
      <c r="BN93" s="273"/>
      <c r="BO93" s="273"/>
      <c r="BP93" s="273"/>
      <c r="BQ93" s="273"/>
      <c r="BR93" s="273"/>
      <c r="BS93" s="273"/>
      <c r="BT93" s="273"/>
      <c r="BU93" s="273"/>
      <c r="BV93" s="273"/>
    </row>
    <row r="94" spans="63:74" x14ac:dyDescent="0.25">
      <c r="BK94" s="273"/>
      <c r="BL94" s="273"/>
      <c r="BM94" s="273"/>
      <c r="BN94" s="273"/>
      <c r="BO94" s="273"/>
      <c r="BP94" s="273"/>
      <c r="BQ94" s="273"/>
      <c r="BR94" s="273"/>
      <c r="BS94" s="273"/>
      <c r="BT94" s="273"/>
      <c r="BU94" s="273"/>
      <c r="BV94" s="273"/>
    </row>
    <row r="95" spans="63:74" x14ac:dyDescent="0.25">
      <c r="BK95" s="273"/>
      <c r="BL95" s="273"/>
      <c r="BM95" s="273"/>
      <c r="BN95" s="273"/>
      <c r="BO95" s="273"/>
      <c r="BP95" s="273"/>
      <c r="BQ95" s="273"/>
      <c r="BR95" s="273"/>
      <c r="BS95" s="273"/>
      <c r="BT95" s="273"/>
      <c r="BU95" s="273"/>
      <c r="BV95" s="273"/>
    </row>
    <row r="96" spans="63:74" x14ac:dyDescent="0.25">
      <c r="BK96" s="273"/>
      <c r="BL96" s="273"/>
      <c r="BM96" s="273"/>
      <c r="BN96" s="273"/>
      <c r="BO96" s="273"/>
      <c r="BP96" s="273"/>
      <c r="BQ96" s="273"/>
      <c r="BR96" s="273"/>
      <c r="BS96" s="273"/>
      <c r="BT96" s="273"/>
      <c r="BU96" s="273"/>
      <c r="BV96" s="273"/>
    </row>
    <row r="97" spans="63:74" x14ac:dyDescent="0.25">
      <c r="BK97" s="273"/>
      <c r="BL97" s="273"/>
      <c r="BM97" s="273"/>
      <c r="BN97" s="273"/>
      <c r="BO97" s="273"/>
      <c r="BP97" s="273"/>
      <c r="BQ97" s="273"/>
      <c r="BR97" s="273"/>
      <c r="BS97" s="273"/>
      <c r="BT97" s="273"/>
      <c r="BU97" s="273"/>
      <c r="BV97" s="273"/>
    </row>
    <row r="98" spans="63:74" x14ac:dyDescent="0.25">
      <c r="BK98" s="273"/>
      <c r="BL98" s="273"/>
      <c r="BM98" s="273"/>
      <c r="BN98" s="273"/>
      <c r="BO98" s="273"/>
      <c r="BP98" s="273"/>
      <c r="BQ98" s="273"/>
      <c r="BR98" s="273"/>
      <c r="BS98" s="273"/>
      <c r="BT98" s="273"/>
      <c r="BU98" s="273"/>
      <c r="BV98" s="273"/>
    </row>
    <row r="99" spans="63:74" x14ac:dyDescent="0.25">
      <c r="BK99" s="273"/>
      <c r="BL99" s="273"/>
      <c r="BM99" s="273"/>
      <c r="BN99" s="273"/>
      <c r="BO99" s="273"/>
      <c r="BP99" s="273"/>
      <c r="BQ99" s="273"/>
      <c r="BR99" s="273"/>
      <c r="BS99" s="273"/>
      <c r="BT99" s="273"/>
      <c r="BU99" s="273"/>
      <c r="BV99" s="273"/>
    </row>
    <row r="100" spans="63:74" x14ac:dyDescent="0.25">
      <c r="BK100" s="273"/>
      <c r="BL100" s="273"/>
      <c r="BM100" s="273"/>
      <c r="BN100" s="273"/>
      <c r="BO100" s="273"/>
      <c r="BP100" s="273"/>
      <c r="BQ100" s="273"/>
      <c r="BR100" s="273"/>
      <c r="BS100" s="273"/>
      <c r="BT100" s="273"/>
      <c r="BU100" s="273"/>
      <c r="BV100" s="273"/>
    </row>
    <row r="101" spans="63:74" x14ac:dyDescent="0.25">
      <c r="BK101" s="273"/>
      <c r="BL101" s="273"/>
      <c r="BM101" s="273"/>
      <c r="BN101" s="273"/>
      <c r="BO101" s="273"/>
      <c r="BP101" s="273"/>
      <c r="BQ101" s="273"/>
      <c r="BR101" s="273"/>
      <c r="BS101" s="273"/>
      <c r="BT101" s="273"/>
      <c r="BU101" s="273"/>
      <c r="BV101" s="273"/>
    </row>
    <row r="102" spans="63:74" x14ac:dyDescent="0.25">
      <c r="BK102" s="273"/>
      <c r="BL102" s="273"/>
      <c r="BM102" s="273"/>
      <c r="BN102" s="273"/>
      <c r="BO102" s="273"/>
      <c r="BP102" s="273"/>
      <c r="BQ102" s="273"/>
      <c r="BR102" s="273"/>
      <c r="BS102" s="273"/>
      <c r="BT102" s="273"/>
      <c r="BU102" s="273"/>
      <c r="BV102" s="273"/>
    </row>
    <row r="103" spans="63:74" x14ac:dyDescent="0.25">
      <c r="BK103" s="273"/>
      <c r="BL103" s="273"/>
      <c r="BM103" s="273"/>
      <c r="BN103" s="273"/>
      <c r="BO103" s="273"/>
      <c r="BP103" s="273"/>
      <c r="BQ103" s="273"/>
      <c r="BR103" s="273"/>
      <c r="BS103" s="273"/>
      <c r="BT103" s="273"/>
      <c r="BU103" s="273"/>
      <c r="BV103" s="273"/>
    </row>
    <row r="104" spans="63:74" x14ac:dyDescent="0.25">
      <c r="BK104" s="273"/>
      <c r="BL104" s="273"/>
      <c r="BM104" s="273"/>
      <c r="BN104" s="273"/>
      <c r="BO104" s="273"/>
      <c r="BP104" s="273"/>
      <c r="BQ104" s="273"/>
      <c r="BR104" s="273"/>
      <c r="BS104" s="273"/>
      <c r="BT104" s="273"/>
      <c r="BU104" s="273"/>
      <c r="BV104" s="273"/>
    </row>
    <row r="105" spans="63:74" x14ac:dyDescent="0.25">
      <c r="BK105" s="273"/>
      <c r="BL105" s="273"/>
      <c r="BM105" s="273"/>
      <c r="BN105" s="273"/>
      <c r="BO105" s="273"/>
      <c r="BP105" s="273"/>
      <c r="BQ105" s="273"/>
      <c r="BR105" s="273"/>
      <c r="BS105" s="273"/>
      <c r="BT105" s="273"/>
      <c r="BU105" s="273"/>
      <c r="BV105" s="273"/>
    </row>
    <row r="106" spans="63:74" x14ac:dyDescent="0.25">
      <c r="BK106" s="273"/>
      <c r="BL106" s="273"/>
      <c r="BM106" s="273"/>
      <c r="BN106" s="273"/>
      <c r="BO106" s="273"/>
      <c r="BP106" s="273"/>
      <c r="BQ106" s="273"/>
      <c r="BR106" s="273"/>
      <c r="BS106" s="273"/>
      <c r="BT106" s="273"/>
      <c r="BU106" s="273"/>
      <c r="BV106" s="273"/>
    </row>
    <row r="107" spans="63:74" x14ac:dyDescent="0.25">
      <c r="BK107" s="273"/>
      <c r="BL107" s="273"/>
      <c r="BM107" s="273"/>
      <c r="BN107" s="273"/>
      <c r="BO107" s="273"/>
      <c r="BP107" s="273"/>
      <c r="BQ107" s="273"/>
      <c r="BR107" s="273"/>
      <c r="BS107" s="273"/>
      <c r="BT107" s="273"/>
      <c r="BU107" s="273"/>
      <c r="BV107" s="273"/>
    </row>
    <row r="108" spans="63:74" x14ac:dyDescent="0.25">
      <c r="BK108" s="273"/>
      <c r="BL108" s="273"/>
      <c r="BM108" s="273"/>
      <c r="BN108" s="273"/>
      <c r="BO108" s="273"/>
      <c r="BP108" s="273"/>
      <c r="BQ108" s="273"/>
      <c r="BR108" s="273"/>
      <c r="BS108" s="273"/>
      <c r="BT108" s="273"/>
      <c r="BU108" s="273"/>
      <c r="BV108" s="273"/>
    </row>
    <row r="109" spans="63:74" x14ac:dyDescent="0.25">
      <c r="BK109" s="273"/>
      <c r="BL109" s="273"/>
      <c r="BM109" s="273"/>
      <c r="BN109" s="273"/>
      <c r="BO109" s="273"/>
      <c r="BP109" s="273"/>
      <c r="BQ109" s="273"/>
      <c r="BR109" s="273"/>
      <c r="BS109" s="273"/>
      <c r="BT109" s="273"/>
      <c r="BU109" s="273"/>
      <c r="BV109" s="273"/>
    </row>
    <row r="110" spans="63:74" x14ac:dyDescent="0.25">
      <c r="BK110" s="273"/>
      <c r="BL110" s="273"/>
      <c r="BM110" s="273"/>
      <c r="BN110" s="273"/>
      <c r="BO110" s="273"/>
      <c r="BP110" s="273"/>
      <c r="BQ110" s="273"/>
      <c r="BR110" s="273"/>
      <c r="BS110" s="273"/>
      <c r="BT110" s="273"/>
      <c r="BU110" s="273"/>
      <c r="BV110" s="273"/>
    </row>
    <row r="111" spans="63:74" x14ac:dyDescent="0.25">
      <c r="BK111" s="273"/>
      <c r="BL111" s="273"/>
      <c r="BM111" s="273"/>
      <c r="BN111" s="273"/>
      <c r="BO111" s="273"/>
      <c r="BP111" s="273"/>
      <c r="BQ111" s="273"/>
      <c r="BR111" s="273"/>
      <c r="BS111" s="273"/>
      <c r="BT111" s="273"/>
      <c r="BU111" s="273"/>
      <c r="BV111" s="273"/>
    </row>
    <row r="112" spans="63:74" x14ac:dyDescent="0.25">
      <c r="BK112" s="273"/>
      <c r="BL112" s="273"/>
      <c r="BM112" s="273"/>
      <c r="BN112" s="273"/>
      <c r="BO112" s="273"/>
      <c r="BP112" s="273"/>
      <c r="BQ112" s="273"/>
      <c r="BR112" s="273"/>
      <c r="BS112" s="273"/>
      <c r="BT112" s="273"/>
      <c r="BU112" s="273"/>
      <c r="BV112" s="273"/>
    </row>
    <row r="113" spans="63:74" x14ac:dyDescent="0.25">
      <c r="BK113" s="273"/>
      <c r="BL113" s="273"/>
      <c r="BM113" s="273"/>
      <c r="BN113" s="273"/>
      <c r="BO113" s="273"/>
      <c r="BP113" s="273"/>
      <c r="BQ113" s="273"/>
      <c r="BR113" s="273"/>
      <c r="BS113" s="273"/>
      <c r="BT113" s="273"/>
      <c r="BU113" s="273"/>
      <c r="BV113" s="273"/>
    </row>
    <row r="114" spans="63:74" x14ac:dyDescent="0.25">
      <c r="BK114" s="273"/>
      <c r="BL114" s="273"/>
      <c r="BM114" s="273"/>
      <c r="BN114" s="273"/>
      <c r="BO114" s="273"/>
      <c r="BP114" s="273"/>
      <c r="BQ114" s="273"/>
      <c r="BR114" s="273"/>
      <c r="BS114" s="273"/>
      <c r="BT114" s="273"/>
      <c r="BU114" s="273"/>
      <c r="BV114" s="273"/>
    </row>
    <row r="115" spans="63:74" x14ac:dyDescent="0.25">
      <c r="BK115" s="273"/>
      <c r="BL115" s="273"/>
      <c r="BM115" s="273"/>
      <c r="BN115" s="273"/>
      <c r="BO115" s="273"/>
      <c r="BP115" s="273"/>
      <c r="BQ115" s="273"/>
      <c r="BR115" s="273"/>
      <c r="BS115" s="273"/>
      <c r="BT115" s="273"/>
      <c r="BU115" s="273"/>
      <c r="BV115" s="273"/>
    </row>
    <row r="116" spans="63:74" x14ac:dyDescent="0.25">
      <c r="BK116" s="273"/>
      <c r="BL116" s="273"/>
      <c r="BM116" s="273"/>
      <c r="BN116" s="273"/>
      <c r="BO116" s="273"/>
      <c r="BP116" s="273"/>
      <c r="BQ116" s="273"/>
      <c r="BR116" s="273"/>
      <c r="BS116" s="273"/>
      <c r="BT116" s="273"/>
      <c r="BU116" s="273"/>
      <c r="BV116" s="273"/>
    </row>
    <row r="117" spans="63:74" x14ac:dyDescent="0.25">
      <c r="BK117" s="273"/>
      <c r="BL117" s="273"/>
      <c r="BM117" s="273"/>
      <c r="BN117" s="273"/>
      <c r="BO117" s="273"/>
      <c r="BP117" s="273"/>
      <c r="BQ117" s="273"/>
      <c r="BR117" s="273"/>
      <c r="BS117" s="273"/>
      <c r="BT117" s="273"/>
      <c r="BU117" s="273"/>
      <c r="BV117" s="273"/>
    </row>
    <row r="118" spans="63:74" x14ac:dyDescent="0.25">
      <c r="BK118" s="273"/>
      <c r="BL118" s="273"/>
      <c r="BM118" s="273"/>
      <c r="BN118" s="273"/>
      <c r="BO118" s="273"/>
      <c r="BP118" s="273"/>
      <c r="BQ118" s="273"/>
      <c r="BR118" s="273"/>
      <c r="BS118" s="273"/>
      <c r="BT118" s="273"/>
      <c r="BU118" s="273"/>
      <c r="BV118" s="273"/>
    </row>
    <row r="119" spans="63:74" x14ac:dyDescent="0.25">
      <c r="BK119" s="273"/>
      <c r="BL119" s="273"/>
      <c r="BM119" s="273"/>
      <c r="BN119" s="273"/>
      <c r="BO119" s="273"/>
      <c r="BP119" s="273"/>
      <c r="BQ119" s="273"/>
      <c r="BR119" s="273"/>
      <c r="BS119" s="273"/>
      <c r="BT119" s="273"/>
      <c r="BU119" s="273"/>
      <c r="BV119" s="273"/>
    </row>
    <row r="120" spans="63:74" x14ac:dyDescent="0.25">
      <c r="BK120" s="273"/>
      <c r="BL120" s="273"/>
      <c r="BM120" s="273"/>
      <c r="BN120" s="273"/>
      <c r="BO120" s="273"/>
      <c r="BP120" s="273"/>
      <c r="BQ120" s="273"/>
      <c r="BR120" s="273"/>
      <c r="BS120" s="273"/>
      <c r="BT120" s="273"/>
      <c r="BU120" s="273"/>
      <c r="BV120" s="273"/>
    </row>
    <row r="121" spans="63:74" x14ac:dyDescent="0.25">
      <c r="BK121" s="273"/>
      <c r="BL121" s="273"/>
      <c r="BM121" s="273"/>
      <c r="BN121" s="273"/>
      <c r="BO121" s="273"/>
      <c r="BP121" s="273"/>
      <c r="BQ121" s="273"/>
      <c r="BR121" s="273"/>
      <c r="BS121" s="273"/>
      <c r="BT121" s="273"/>
      <c r="BU121" s="273"/>
      <c r="BV121" s="273"/>
    </row>
    <row r="122" spans="63:74" x14ac:dyDescent="0.25">
      <c r="BK122" s="273"/>
      <c r="BL122" s="273"/>
      <c r="BM122" s="273"/>
      <c r="BN122" s="273"/>
      <c r="BO122" s="273"/>
      <c r="BP122" s="273"/>
      <c r="BQ122" s="273"/>
      <c r="BR122" s="273"/>
      <c r="BS122" s="273"/>
      <c r="BT122" s="273"/>
      <c r="BU122" s="273"/>
      <c r="BV122" s="273"/>
    </row>
    <row r="123" spans="63:74" x14ac:dyDescent="0.25">
      <c r="BK123" s="273"/>
      <c r="BL123" s="273"/>
      <c r="BM123" s="273"/>
      <c r="BN123" s="273"/>
      <c r="BO123" s="273"/>
      <c r="BP123" s="273"/>
      <c r="BQ123" s="273"/>
      <c r="BR123" s="273"/>
      <c r="BS123" s="273"/>
      <c r="BT123" s="273"/>
      <c r="BU123" s="273"/>
      <c r="BV123" s="273"/>
    </row>
    <row r="124" spans="63:74" x14ac:dyDescent="0.25">
      <c r="BK124" s="273"/>
      <c r="BL124" s="273"/>
      <c r="BM124" s="273"/>
      <c r="BN124" s="273"/>
      <c r="BO124" s="273"/>
      <c r="BP124" s="273"/>
      <c r="BQ124" s="273"/>
      <c r="BR124" s="273"/>
      <c r="BS124" s="273"/>
      <c r="BT124" s="273"/>
      <c r="BU124" s="273"/>
      <c r="BV124" s="273"/>
    </row>
    <row r="125" spans="63:74" x14ac:dyDescent="0.25">
      <c r="BK125" s="273"/>
      <c r="BL125" s="273"/>
      <c r="BM125" s="273"/>
      <c r="BN125" s="273"/>
      <c r="BO125" s="273"/>
      <c r="BP125" s="273"/>
      <c r="BQ125" s="273"/>
      <c r="BR125" s="273"/>
      <c r="BS125" s="273"/>
      <c r="BT125" s="273"/>
      <c r="BU125" s="273"/>
      <c r="BV125" s="273"/>
    </row>
    <row r="126" spans="63:74" x14ac:dyDescent="0.25">
      <c r="BK126" s="273"/>
      <c r="BL126" s="273"/>
      <c r="BM126" s="273"/>
      <c r="BN126" s="273"/>
      <c r="BO126" s="273"/>
      <c r="BP126" s="273"/>
      <c r="BQ126" s="273"/>
      <c r="BR126" s="273"/>
      <c r="BS126" s="273"/>
      <c r="BT126" s="273"/>
      <c r="BU126" s="273"/>
      <c r="BV126" s="273"/>
    </row>
    <row r="127" spans="63:74" x14ac:dyDescent="0.25">
      <c r="BK127" s="273"/>
      <c r="BL127" s="273"/>
      <c r="BM127" s="273"/>
      <c r="BN127" s="273"/>
      <c r="BO127" s="273"/>
      <c r="BP127" s="273"/>
      <c r="BQ127" s="273"/>
      <c r="BR127" s="273"/>
      <c r="BS127" s="273"/>
      <c r="BT127" s="273"/>
      <c r="BU127" s="273"/>
      <c r="BV127" s="273"/>
    </row>
    <row r="128" spans="63:74" x14ac:dyDescent="0.25">
      <c r="BK128" s="273"/>
      <c r="BL128" s="273"/>
      <c r="BM128" s="273"/>
      <c r="BN128" s="273"/>
      <c r="BO128" s="273"/>
      <c r="BP128" s="273"/>
      <c r="BQ128" s="273"/>
      <c r="BR128" s="273"/>
      <c r="BS128" s="273"/>
      <c r="BT128" s="273"/>
      <c r="BU128" s="273"/>
      <c r="BV128" s="273"/>
    </row>
    <row r="129" spans="63:74" x14ac:dyDescent="0.25">
      <c r="BK129" s="273"/>
      <c r="BL129" s="273"/>
      <c r="BM129" s="273"/>
      <c r="BN129" s="273"/>
      <c r="BO129" s="273"/>
      <c r="BP129" s="273"/>
      <c r="BQ129" s="273"/>
      <c r="BR129" s="273"/>
      <c r="BS129" s="273"/>
      <c r="BT129" s="273"/>
      <c r="BU129" s="273"/>
      <c r="BV129" s="273"/>
    </row>
    <row r="130" spans="63:74" x14ac:dyDescent="0.25">
      <c r="BK130" s="273"/>
      <c r="BL130" s="273"/>
      <c r="BM130" s="273"/>
      <c r="BN130" s="273"/>
      <c r="BO130" s="273"/>
      <c r="BP130" s="273"/>
      <c r="BQ130" s="273"/>
      <c r="BR130" s="273"/>
      <c r="BS130" s="273"/>
      <c r="BT130" s="273"/>
      <c r="BU130" s="273"/>
      <c r="BV130" s="273"/>
    </row>
    <row r="131" spans="63:74" x14ac:dyDescent="0.25">
      <c r="BK131" s="273"/>
      <c r="BL131" s="273"/>
      <c r="BM131" s="273"/>
      <c r="BN131" s="273"/>
      <c r="BO131" s="273"/>
      <c r="BP131" s="273"/>
      <c r="BQ131" s="273"/>
      <c r="BR131" s="273"/>
      <c r="BS131" s="273"/>
      <c r="BT131" s="273"/>
      <c r="BU131" s="273"/>
      <c r="BV131" s="273"/>
    </row>
    <row r="132" spans="63:74" x14ac:dyDescent="0.25">
      <c r="BK132" s="273"/>
      <c r="BL132" s="273"/>
      <c r="BM132" s="273"/>
      <c r="BN132" s="273"/>
      <c r="BO132" s="273"/>
      <c r="BP132" s="273"/>
      <c r="BQ132" s="273"/>
      <c r="BR132" s="273"/>
      <c r="BS132" s="273"/>
      <c r="BT132" s="273"/>
      <c r="BU132" s="273"/>
      <c r="BV132" s="273"/>
    </row>
    <row r="133" spans="63:74" x14ac:dyDescent="0.25">
      <c r="BK133" s="273"/>
      <c r="BL133" s="273"/>
      <c r="BM133" s="273"/>
      <c r="BN133" s="273"/>
      <c r="BO133" s="273"/>
      <c r="BP133" s="273"/>
      <c r="BQ133" s="273"/>
      <c r="BR133" s="273"/>
      <c r="BS133" s="273"/>
      <c r="BT133" s="273"/>
      <c r="BU133" s="273"/>
      <c r="BV133" s="273"/>
    </row>
    <row r="134" spans="63:74" x14ac:dyDescent="0.25">
      <c r="BK134" s="273"/>
      <c r="BL134" s="273"/>
      <c r="BM134" s="273"/>
      <c r="BN134" s="273"/>
      <c r="BO134" s="273"/>
      <c r="BP134" s="273"/>
      <c r="BQ134" s="273"/>
      <c r="BR134" s="273"/>
      <c r="BS134" s="273"/>
      <c r="BT134" s="273"/>
      <c r="BU134" s="273"/>
      <c r="BV134" s="273"/>
    </row>
    <row r="135" spans="63:74" x14ac:dyDescent="0.25">
      <c r="BK135" s="273"/>
      <c r="BL135" s="273"/>
      <c r="BM135" s="273"/>
      <c r="BN135" s="273"/>
      <c r="BO135" s="273"/>
      <c r="BP135" s="273"/>
      <c r="BQ135" s="273"/>
      <c r="BR135" s="273"/>
      <c r="BS135" s="273"/>
      <c r="BT135" s="273"/>
      <c r="BU135" s="273"/>
      <c r="BV135" s="273"/>
    </row>
    <row r="136" spans="63:74" x14ac:dyDescent="0.25">
      <c r="BK136" s="273"/>
      <c r="BL136" s="273"/>
      <c r="BM136" s="273"/>
      <c r="BN136" s="273"/>
      <c r="BO136" s="273"/>
      <c r="BP136" s="273"/>
      <c r="BQ136" s="273"/>
      <c r="BR136" s="273"/>
      <c r="BS136" s="273"/>
      <c r="BT136" s="273"/>
      <c r="BU136" s="273"/>
      <c r="BV136" s="273"/>
    </row>
    <row r="137" spans="63:74" x14ac:dyDescent="0.25">
      <c r="BK137" s="273"/>
      <c r="BL137" s="273"/>
      <c r="BM137" s="273"/>
      <c r="BN137" s="273"/>
      <c r="BO137" s="273"/>
      <c r="BP137" s="273"/>
      <c r="BQ137" s="273"/>
      <c r="BR137" s="273"/>
      <c r="BS137" s="273"/>
      <c r="BT137" s="273"/>
      <c r="BU137" s="273"/>
      <c r="BV137" s="273"/>
    </row>
    <row r="138" spans="63:74" x14ac:dyDescent="0.25">
      <c r="BK138" s="273"/>
      <c r="BL138" s="273"/>
      <c r="BM138" s="273"/>
      <c r="BN138" s="273"/>
      <c r="BO138" s="273"/>
      <c r="BP138" s="273"/>
      <c r="BQ138" s="273"/>
      <c r="BR138" s="273"/>
      <c r="BS138" s="273"/>
      <c r="BT138" s="273"/>
      <c r="BU138" s="273"/>
      <c r="BV138" s="273"/>
    </row>
    <row r="139" spans="63:74" x14ac:dyDescent="0.25">
      <c r="BK139" s="273"/>
      <c r="BL139" s="273"/>
      <c r="BM139" s="273"/>
      <c r="BN139" s="273"/>
      <c r="BO139" s="273"/>
      <c r="BP139" s="273"/>
      <c r="BQ139" s="273"/>
      <c r="BR139" s="273"/>
      <c r="BS139" s="273"/>
      <c r="BT139" s="273"/>
      <c r="BU139" s="273"/>
      <c r="BV139" s="273"/>
    </row>
    <row r="140" spans="63:74" x14ac:dyDescent="0.25">
      <c r="BK140" s="273"/>
      <c r="BL140" s="273"/>
      <c r="BM140" s="273"/>
      <c r="BN140" s="273"/>
      <c r="BO140" s="273"/>
      <c r="BP140" s="273"/>
      <c r="BQ140" s="273"/>
      <c r="BR140" s="273"/>
      <c r="BS140" s="273"/>
      <c r="BT140" s="273"/>
      <c r="BU140" s="273"/>
      <c r="BV140" s="273"/>
    </row>
    <row r="141" spans="63:74" x14ac:dyDescent="0.25">
      <c r="BK141" s="273"/>
      <c r="BL141" s="273"/>
      <c r="BM141" s="273"/>
      <c r="BN141" s="273"/>
      <c r="BO141" s="273"/>
      <c r="BP141" s="273"/>
      <c r="BQ141" s="273"/>
      <c r="BR141" s="273"/>
      <c r="BS141" s="273"/>
      <c r="BT141" s="273"/>
      <c r="BU141" s="273"/>
      <c r="BV141" s="273"/>
    </row>
    <row r="142" spans="63:74" x14ac:dyDescent="0.25">
      <c r="BK142" s="273"/>
      <c r="BL142" s="273"/>
      <c r="BM142" s="273"/>
      <c r="BN142" s="273"/>
      <c r="BO142" s="273"/>
      <c r="BP142" s="273"/>
      <c r="BQ142" s="273"/>
      <c r="BR142" s="273"/>
      <c r="BS142" s="273"/>
      <c r="BT142" s="273"/>
      <c r="BU142" s="273"/>
      <c r="BV142" s="273"/>
    </row>
    <row r="143" spans="63:74" x14ac:dyDescent="0.25">
      <c r="BK143" s="273"/>
      <c r="BL143" s="273"/>
      <c r="BM143" s="273"/>
      <c r="BN143" s="273"/>
      <c r="BO143" s="273"/>
      <c r="BP143" s="273"/>
      <c r="BQ143" s="273"/>
      <c r="BR143" s="273"/>
      <c r="BS143" s="273"/>
      <c r="BT143" s="273"/>
      <c r="BU143" s="273"/>
      <c r="BV143" s="273"/>
    </row>
  </sheetData>
  <mergeCells count="18">
    <mergeCell ref="B54:Q54"/>
    <mergeCell ref="B53:Q53"/>
    <mergeCell ref="B55:Q55"/>
    <mergeCell ref="B57:Q57"/>
    <mergeCell ref="B62:Q62"/>
    <mergeCell ref="B58:Q58"/>
    <mergeCell ref="B59:Q59"/>
    <mergeCell ref="B60:Q60"/>
    <mergeCell ref="B61:Q61"/>
    <mergeCell ref="B56:Q56"/>
    <mergeCell ref="A1:A2"/>
    <mergeCell ref="AM3:AX3"/>
    <mergeCell ref="AY3:BJ3"/>
    <mergeCell ref="BK3:BV3"/>
    <mergeCell ref="B1:AL1"/>
    <mergeCell ref="C3:N3"/>
    <mergeCell ref="O3:Z3"/>
    <mergeCell ref="AA3:AL3"/>
  </mergeCells>
  <phoneticPr fontId="6" type="noConversion"/>
  <hyperlinks>
    <hyperlink ref="A1:A2" location="Contents!A1" display="Table of Contents" xr:uid="{00000000-0004-0000-0F00-000000000000}"/>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ransitionEvaluation="1" transitionEntry="1" codeName="Sheet17">
    <pageSetUpPr fitToPage="1"/>
  </sheetPr>
  <dimension ref="A1:BV144"/>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BE6" sqref="BE6:BE48"/>
    </sheetView>
  </sheetViews>
  <sheetFormatPr defaultColWidth="9.54296875" defaultRowHeight="10.5" x14ac:dyDescent="0.25"/>
  <cols>
    <col min="1" max="1" width="10.54296875" style="92" customWidth="1"/>
    <col min="2" max="2" width="16.54296875" style="92" customWidth="1"/>
    <col min="3" max="50" width="6.54296875" style="92" customWidth="1"/>
    <col min="51" max="55" width="6.54296875" style="269" customWidth="1"/>
    <col min="56" max="58" width="6.54296875" style="93" customWidth="1"/>
    <col min="59" max="62" width="6.54296875" style="269" customWidth="1"/>
    <col min="63" max="74" width="6.54296875" style="92" customWidth="1"/>
    <col min="75" max="16384" width="9.54296875" style="92"/>
  </cols>
  <sheetData>
    <row r="1" spans="1:74" ht="13.4" customHeight="1" x14ac:dyDescent="0.3">
      <c r="A1" s="633" t="s">
        <v>774</v>
      </c>
      <c r="B1" s="684" t="s">
        <v>1323</v>
      </c>
      <c r="C1" s="630"/>
      <c r="D1" s="630"/>
      <c r="E1" s="630"/>
      <c r="F1" s="630"/>
      <c r="G1" s="630"/>
      <c r="H1" s="630"/>
      <c r="I1" s="630"/>
      <c r="J1" s="630"/>
      <c r="K1" s="630"/>
      <c r="L1" s="630"/>
      <c r="M1" s="630"/>
      <c r="N1" s="630"/>
      <c r="O1" s="630"/>
      <c r="P1" s="630"/>
      <c r="Q1" s="630"/>
      <c r="R1" s="630"/>
      <c r="S1" s="630"/>
      <c r="T1" s="630"/>
      <c r="U1" s="630"/>
      <c r="V1" s="630"/>
      <c r="W1" s="630"/>
      <c r="X1" s="630"/>
      <c r="Y1" s="630"/>
      <c r="Z1" s="630"/>
      <c r="AA1" s="630"/>
      <c r="AB1" s="630"/>
      <c r="AC1" s="630"/>
      <c r="AD1" s="630"/>
      <c r="AE1" s="630"/>
      <c r="AF1" s="630"/>
      <c r="AG1" s="630"/>
      <c r="AH1" s="630"/>
      <c r="AI1" s="630"/>
      <c r="AJ1" s="630"/>
      <c r="AK1" s="630"/>
      <c r="AL1" s="630"/>
    </row>
    <row r="2" spans="1:74" s="87" customFormat="1" ht="13.4" customHeight="1" x14ac:dyDescent="0.25">
      <c r="A2" s="634"/>
      <c r="B2" s="402" t="str">
        <f>"U.S. Energy Information Administration  |  Short-Term Energy Outlook  - "&amp;Dates!D1</f>
        <v>U.S. Energy Information Administration  |  Short-Term Energy Outlook  - August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73"/>
      <c r="AZ2" s="273"/>
      <c r="BA2" s="273"/>
      <c r="BB2" s="273"/>
      <c r="BC2" s="273"/>
      <c r="BD2" s="89"/>
      <c r="BE2" s="89"/>
      <c r="BF2" s="89"/>
      <c r="BG2" s="273"/>
      <c r="BH2" s="273"/>
      <c r="BI2" s="273"/>
      <c r="BJ2" s="273"/>
    </row>
    <row r="3" spans="1:74" s="9" customFormat="1" ht="13" x14ac:dyDescent="0.3">
      <c r="A3" s="596" t="s">
        <v>1325</v>
      </c>
      <c r="B3" s="11"/>
      <c r="C3" s="636">
        <f>Dates!D3</f>
        <v>2019</v>
      </c>
      <c r="D3" s="627"/>
      <c r="E3" s="627"/>
      <c r="F3" s="627"/>
      <c r="G3" s="627"/>
      <c r="H3" s="627"/>
      <c r="I3" s="627"/>
      <c r="J3" s="627"/>
      <c r="K3" s="627"/>
      <c r="L3" s="627"/>
      <c r="M3" s="627"/>
      <c r="N3" s="628"/>
      <c r="O3" s="636">
        <f>C3+1</f>
        <v>2020</v>
      </c>
      <c r="P3" s="637"/>
      <c r="Q3" s="637"/>
      <c r="R3" s="637"/>
      <c r="S3" s="637"/>
      <c r="T3" s="637"/>
      <c r="U3" s="637"/>
      <c r="V3" s="637"/>
      <c r="W3" s="637"/>
      <c r="X3" s="627"/>
      <c r="Y3" s="627"/>
      <c r="Z3" s="628"/>
      <c r="AA3" s="624">
        <f>O3+1</f>
        <v>2021</v>
      </c>
      <c r="AB3" s="627"/>
      <c r="AC3" s="627"/>
      <c r="AD3" s="627"/>
      <c r="AE3" s="627"/>
      <c r="AF3" s="627"/>
      <c r="AG3" s="627"/>
      <c r="AH3" s="627"/>
      <c r="AI3" s="627"/>
      <c r="AJ3" s="627"/>
      <c r="AK3" s="627"/>
      <c r="AL3" s="628"/>
      <c r="AM3" s="624">
        <f>AA3+1</f>
        <v>2022</v>
      </c>
      <c r="AN3" s="627"/>
      <c r="AO3" s="627"/>
      <c r="AP3" s="627"/>
      <c r="AQ3" s="627"/>
      <c r="AR3" s="627"/>
      <c r="AS3" s="627"/>
      <c r="AT3" s="627"/>
      <c r="AU3" s="627"/>
      <c r="AV3" s="627"/>
      <c r="AW3" s="627"/>
      <c r="AX3" s="628"/>
      <c r="AY3" s="624">
        <f>AM3+1</f>
        <v>2023</v>
      </c>
      <c r="AZ3" s="625"/>
      <c r="BA3" s="625"/>
      <c r="BB3" s="625"/>
      <c r="BC3" s="625"/>
      <c r="BD3" s="625"/>
      <c r="BE3" s="625"/>
      <c r="BF3" s="625"/>
      <c r="BG3" s="625"/>
      <c r="BH3" s="625"/>
      <c r="BI3" s="625"/>
      <c r="BJ3" s="626"/>
      <c r="BK3" s="624">
        <f>AY3+1</f>
        <v>2024</v>
      </c>
      <c r="BL3" s="627"/>
      <c r="BM3" s="627"/>
      <c r="BN3" s="627"/>
      <c r="BO3" s="627"/>
      <c r="BP3" s="627"/>
      <c r="BQ3" s="627"/>
      <c r="BR3" s="627"/>
      <c r="BS3" s="627"/>
      <c r="BT3" s="627"/>
      <c r="BU3" s="627"/>
      <c r="BV3" s="628"/>
    </row>
    <row r="4" spans="1:74" s="9" customFormat="1" x14ac:dyDescent="0.25">
      <c r="A4" s="597" t="str">
        <f>Dates!$D$2</f>
        <v>Tuesday Augutst 3,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91"/>
      <c r="B5" s="93" t="s">
        <v>7</v>
      </c>
      <c r="C5" s="94"/>
      <c r="D5" s="94"/>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309"/>
      <c r="AZ5" s="309"/>
      <c r="BA5" s="309"/>
      <c r="BB5" s="309"/>
      <c r="BC5" s="309"/>
      <c r="BD5" s="94"/>
      <c r="BE5" s="94"/>
      <c r="BF5" s="94"/>
      <c r="BG5" s="94"/>
      <c r="BH5" s="94"/>
      <c r="BI5" s="94"/>
      <c r="BJ5" s="309"/>
      <c r="BK5" s="309"/>
      <c r="BL5" s="309"/>
      <c r="BM5" s="309"/>
      <c r="BN5" s="309"/>
      <c r="BO5" s="309"/>
      <c r="BP5" s="309"/>
      <c r="BQ5" s="309"/>
      <c r="BR5" s="309"/>
      <c r="BS5" s="309"/>
      <c r="BT5" s="309"/>
      <c r="BU5" s="309"/>
      <c r="BV5" s="309"/>
    </row>
    <row r="6" spans="1:74" ht="11.15" customHeight="1" x14ac:dyDescent="0.25">
      <c r="A6" s="91" t="s">
        <v>598</v>
      </c>
      <c r="B6" s="159" t="s">
        <v>418</v>
      </c>
      <c r="C6" s="168">
        <v>20.936984856999999</v>
      </c>
      <c r="D6" s="168">
        <v>21.548644420999999</v>
      </c>
      <c r="E6" s="168">
        <v>21.626688227999999</v>
      </c>
      <c r="F6" s="168">
        <v>21.803839933999999</v>
      </c>
      <c r="G6" s="168">
        <v>21.605534248000001</v>
      </c>
      <c r="H6" s="168">
        <v>21.16963045</v>
      </c>
      <c r="I6" s="168">
        <v>20.283593081999999</v>
      </c>
      <c r="J6" s="168">
        <v>20.819872121</v>
      </c>
      <c r="K6" s="168">
        <v>21.162524052999999</v>
      </c>
      <c r="L6" s="168">
        <v>20.941286633000001</v>
      </c>
      <c r="M6" s="168">
        <v>21.009630791999999</v>
      </c>
      <c r="N6" s="168">
        <v>20.856606633999998</v>
      </c>
      <c r="O6" s="168">
        <v>21.683181081000001</v>
      </c>
      <c r="P6" s="168">
        <v>22.109746094999998</v>
      </c>
      <c r="Q6" s="168">
        <v>21.722515873999999</v>
      </c>
      <c r="R6" s="168">
        <v>22.06718339</v>
      </c>
      <c r="S6" s="168">
        <v>21.656900639</v>
      </c>
      <c r="T6" s="168">
        <v>20.517213578</v>
      </c>
      <c r="U6" s="168">
        <v>20.722164775</v>
      </c>
      <c r="V6" s="168">
        <v>21.015734777999999</v>
      </c>
      <c r="W6" s="168">
        <v>21.374816669000001</v>
      </c>
      <c r="X6" s="168">
        <v>21.146947888</v>
      </c>
      <c r="Y6" s="168">
        <v>21.052254747999999</v>
      </c>
      <c r="Z6" s="168">
        <v>20.440250031000001</v>
      </c>
      <c r="AA6" s="168">
        <v>20.983553435000001</v>
      </c>
      <c r="AB6" s="168">
        <v>21.522678192000001</v>
      </c>
      <c r="AC6" s="168">
        <v>21.611452366000002</v>
      </c>
      <c r="AD6" s="168">
        <v>22.108653404999998</v>
      </c>
      <c r="AE6" s="168">
        <v>21.344865337000002</v>
      </c>
      <c r="AF6" s="168">
        <v>20.706113574</v>
      </c>
      <c r="AG6" s="168">
        <v>21.374489730000001</v>
      </c>
      <c r="AH6" s="168">
        <v>20.856960009000002</v>
      </c>
      <c r="AI6" s="168">
        <v>22.209835353999999</v>
      </c>
      <c r="AJ6" s="168">
        <v>21.907147909999999</v>
      </c>
      <c r="AK6" s="168">
        <v>21.872780318</v>
      </c>
      <c r="AL6" s="168">
        <v>22.066907551</v>
      </c>
      <c r="AM6" s="168">
        <v>22.861258655</v>
      </c>
      <c r="AN6" s="168">
        <v>24.668798269</v>
      </c>
      <c r="AO6" s="168">
        <v>24.530412399999999</v>
      </c>
      <c r="AP6" s="168">
        <v>24.494499825999998</v>
      </c>
      <c r="AQ6" s="168">
        <v>23.844594589</v>
      </c>
      <c r="AR6" s="168">
        <v>24.563996425999999</v>
      </c>
      <c r="AS6" s="168">
        <v>21.778122152000002</v>
      </c>
      <c r="AT6" s="168">
        <v>25.529988729999999</v>
      </c>
      <c r="AU6" s="168">
        <v>27.417950915999999</v>
      </c>
      <c r="AV6" s="168">
        <v>25.677146214</v>
      </c>
      <c r="AW6" s="168">
        <v>26.280453747999999</v>
      </c>
      <c r="AX6" s="168">
        <v>27.047089013000001</v>
      </c>
      <c r="AY6" s="168">
        <v>29.748568166999998</v>
      </c>
      <c r="AZ6" s="168">
        <v>31.079602838</v>
      </c>
      <c r="BA6" s="168">
        <v>31.16828516</v>
      </c>
      <c r="BB6" s="168">
        <v>31.08</v>
      </c>
      <c r="BC6" s="168">
        <v>29.32</v>
      </c>
      <c r="BD6" s="168">
        <v>28.872070000000001</v>
      </c>
      <c r="BE6" s="168">
        <v>24.774270000000001</v>
      </c>
      <c r="BF6" s="258">
        <v>28.532720000000001</v>
      </c>
      <c r="BG6" s="258">
        <v>29.868880000000001</v>
      </c>
      <c r="BH6" s="258">
        <v>27.326530000000002</v>
      </c>
      <c r="BI6" s="258">
        <v>27.367419999999999</v>
      </c>
      <c r="BJ6" s="258">
        <v>27.795200000000001</v>
      </c>
      <c r="BK6" s="258">
        <v>30.040849999999999</v>
      </c>
      <c r="BL6" s="258">
        <v>31.007719999999999</v>
      </c>
      <c r="BM6" s="258">
        <v>30.825469999999999</v>
      </c>
      <c r="BN6" s="258">
        <v>30.505369999999999</v>
      </c>
      <c r="BO6" s="258">
        <v>28.58501</v>
      </c>
      <c r="BP6" s="258">
        <v>27.964749999999999</v>
      </c>
      <c r="BQ6" s="258">
        <v>24.066880000000001</v>
      </c>
      <c r="BR6" s="258">
        <v>27.77131</v>
      </c>
      <c r="BS6" s="258">
        <v>29.207850000000001</v>
      </c>
      <c r="BT6" s="258">
        <v>26.851890000000001</v>
      </c>
      <c r="BU6" s="258">
        <v>27.236640000000001</v>
      </c>
      <c r="BV6" s="258">
        <v>27.931480000000001</v>
      </c>
    </row>
    <row r="7" spans="1:74" ht="11.15" customHeight="1" x14ac:dyDescent="0.25">
      <c r="A7" s="91" t="s">
        <v>599</v>
      </c>
      <c r="B7" s="148" t="s">
        <v>448</v>
      </c>
      <c r="C7" s="168">
        <v>14.857610643999999</v>
      </c>
      <c r="D7" s="168">
        <v>15.534123229</v>
      </c>
      <c r="E7" s="168">
        <v>15.257233878999999</v>
      </c>
      <c r="F7" s="168">
        <v>15.911457301</v>
      </c>
      <c r="G7" s="168">
        <v>16.011567223</v>
      </c>
      <c r="H7" s="168">
        <v>16.203018595</v>
      </c>
      <c r="I7" s="168">
        <v>16.211395421999999</v>
      </c>
      <c r="J7" s="168">
        <v>16.092890186999998</v>
      </c>
      <c r="K7" s="168">
        <v>16.178074078000002</v>
      </c>
      <c r="L7" s="168">
        <v>16.192758355999999</v>
      </c>
      <c r="M7" s="168">
        <v>15.80901113</v>
      </c>
      <c r="N7" s="168">
        <v>15.46378986</v>
      </c>
      <c r="O7" s="168">
        <v>15.430668606999999</v>
      </c>
      <c r="P7" s="168">
        <v>15.471068882999999</v>
      </c>
      <c r="Q7" s="168">
        <v>15.56662279</v>
      </c>
      <c r="R7" s="168">
        <v>15.542254802</v>
      </c>
      <c r="S7" s="168">
        <v>16.074557588000001</v>
      </c>
      <c r="T7" s="168">
        <v>16.2446102</v>
      </c>
      <c r="U7" s="168">
        <v>16.184340699</v>
      </c>
      <c r="V7" s="168">
        <v>16.035819673999999</v>
      </c>
      <c r="W7" s="168">
        <v>16.412071710999999</v>
      </c>
      <c r="X7" s="168">
        <v>16.538432045</v>
      </c>
      <c r="Y7" s="168">
        <v>16.024348595999999</v>
      </c>
      <c r="Z7" s="168">
        <v>15.569857628999999</v>
      </c>
      <c r="AA7" s="168">
        <v>15.551195865</v>
      </c>
      <c r="AB7" s="168">
        <v>15.792376773999999</v>
      </c>
      <c r="AC7" s="168">
        <v>15.580229622999999</v>
      </c>
      <c r="AD7" s="168">
        <v>16.188765352000001</v>
      </c>
      <c r="AE7" s="168">
        <v>16.607577809999999</v>
      </c>
      <c r="AF7" s="168">
        <v>16.658155577999999</v>
      </c>
      <c r="AG7" s="168">
        <v>16.747512042</v>
      </c>
      <c r="AH7" s="168">
        <v>16.897534824000001</v>
      </c>
      <c r="AI7" s="168">
        <v>17.187028328</v>
      </c>
      <c r="AJ7" s="168">
        <v>17.311517051999999</v>
      </c>
      <c r="AK7" s="168">
        <v>16.720277051</v>
      </c>
      <c r="AL7" s="168">
        <v>16.595363836000001</v>
      </c>
      <c r="AM7" s="168">
        <v>16.972989415000001</v>
      </c>
      <c r="AN7" s="168">
        <v>17.354702688</v>
      </c>
      <c r="AO7" s="168">
        <v>17.307389024999999</v>
      </c>
      <c r="AP7" s="168">
        <v>17.713980654</v>
      </c>
      <c r="AQ7" s="168">
        <v>18.164804847999999</v>
      </c>
      <c r="AR7" s="168">
        <v>18.849890874</v>
      </c>
      <c r="AS7" s="168">
        <v>18.699515936000001</v>
      </c>
      <c r="AT7" s="168">
        <v>18.478871802</v>
      </c>
      <c r="AU7" s="168">
        <v>19.909266636000002</v>
      </c>
      <c r="AV7" s="168">
        <v>19.681262505999999</v>
      </c>
      <c r="AW7" s="168">
        <v>19.532898594999999</v>
      </c>
      <c r="AX7" s="168">
        <v>19.348485287999999</v>
      </c>
      <c r="AY7" s="168">
        <v>19.862717852999999</v>
      </c>
      <c r="AZ7" s="168">
        <v>20.067757347000001</v>
      </c>
      <c r="BA7" s="168">
        <v>19.088601292</v>
      </c>
      <c r="BB7" s="168">
        <v>18.75</v>
      </c>
      <c r="BC7" s="168">
        <v>18.89</v>
      </c>
      <c r="BD7" s="168">
        <v>19.025179999999999</v>
      </c>
      <c r="BE7" s="168">
        <v>18.494299999999999</v>
      </c>
      <c r="BF7" s="258">
        <v>18.13194</v>
      </c>
      <c r="BG7" s="258">
        <v>19.26857</v>
      </c>
      <c r="BH7" s="258">
        <v>18.873480000000001</v>
      </c>
      <c r="BI7" s="258">
        <v>18.786439999999999</v>
      </c>
      <c r="BJ7" s="258">
        <v>18.697790000000001</v>
      </c>
      <c r="BK7" s="258">
        <v>19.354900000000001</v>
      </c>
      <c r="BL7" s="258">
        <v>19.881679999999999</v>
      </c>
      <c r="BM7" s="258">
        <v>19.292870000000001</v>
      </c>
      <c r="BN7" s="258">
        <v>18.9847</v>
      </c>
      <c r="BO7" s="258">
        <v>19.200620000000001</v>
      </c>
      <c r="BP7" s="258">
        <v>19.367940000000001</v>
      </c>
      <c r="BQ7" s="258">
        <v>18.979990000000001</v>
      </c>
      <c r="BR7" s="258">
        <v>18.707139999999999</v>
      </c>
      <c r="BS7" s="258">
        <v>19.963850000000001</v>
      </c>
      <c r="BT7" s="258">
        <v>19.657959999999999</v>
      </c>
      <c r="BU7" s="258">
        <v>19.51998</v>
      </c>
      <c r="BV7" s="258">
        <v>19.380330000000001</v>
      </c>
    </row>
    <row r="8" spans="1:74" ht="11.15" customHeight="1" x14ac:dyDescent="0.25">
      <c r="A8" s="91" t="s">
        <v>600</v>
      </c>
      <c r="B8" s="159" t="s">
        <v>419</v>
      </c>
      <c r="C8" s="168">
        <v>12.865613262</v>
      </c>
      <c r="D8" s="168">
        <v>12.960572499</v>
      </c>
      <c r="E8" s="168">
        <v>13.203687543999999</v>
      </c>
      <c r="F8" s="168">
        <v>13.890655158</v>
      </c>
      <c r="G8" s="168">
        <v>14.125409316000001</v>
      </c>
      <c r="H8" s="168">
        <v>13.795335948</v>
      </c>
      <c r="I8" s="168">
        <v>13.307899964000001</v>
      </c>
      <c r="J8" s="168">
        <v>13.520106896</v>
      </c>
      <c r="K8" s="168">
        <v>13.278261464</v>
      </c>
      <c r="L8" s="168">
        <v>13.742308917000001</v>
      </c>
      <c r="M8" s="168">
        <v>13.493092326999999</v>
      </c>
      <c r="N8" s="168">
        <v>13.022816993999999</v>
      </c>
      <c r="O8" s="168">
        <v>13.086401128</v>
      </c>
      <c r="P8" s="168">
        <v>13.122253329999999</v>
      </c>
      <c r="Q8" s="168">
        <v>13.479141599</v>
      </c>
      <c r="R8" s="168">
        <v>13.860042158000001</v>
      </c>
      <c r="S8" s="168">
        <v>14.023185935000001</v>
      </c>
      <c r="T8" s="168">
        <v>13.621928906999999</v>
      </c>
      <c r="U8" s="168">
        <v>13.279374110999999</v>
      </c>
      <c r="V8" s="168">
        <v>13.415107501</v>
      </c>
      <c r="W8" s="168">
        <v>13.692963796000001</v>
      </c>
      <c r="X8" s="168">
        <v>14.36820855</v>
      </c>
      <c r="Y8" s="168">
        <v>13.940286709</v>
      </c>
      <c r="Z8" s="168">
        <v>13.348007754999999</v>
      </c>
      <c r="AA8" s="168">
        <v>13.133113228999999</v>
      </c>
      <c r="AB8" s="168">
        <v>13.067875362000001</v>
      </c>
      <c r="AC8" s="168">
        <v>13.952736173</v>
      </c>
      <c r="AD8" s="168">
        <v>14.499574426000001</v>
      </c>
      <c r="AE8" s="168">
        <v>14.682875578999999</v>
      </c>
      <c r="AF8" s="168">
        <v>14.276422798</v>
      </c>
      <c r="AG8" s="168">
        <v>14.079063983999999</v>
      </c>
      <c r="AH8" s="168">
        <v>14.114108483000001</v>
      </c>
      <c r="AI8" s="168">
        <v>14.176192444</v>
      </c>
      <c r="AJ8" s="168">
        <v>14.725485409999999</v>
      </c>
      <c r="AK8" s="168">
        <v>14.640887602999999</v>
      </c>
      <c r="AL8" s="168">
        <v>14.091293528</v>
      </c>
      <c r="AM8" s="168">
        <v>13.906484914</v>
      </c>
      <c r="AN8" s="168">
        <v>14.166235527</v>
      </c>
      <c r="AO8" s="168">
        <v>14.652895398</v>
      </c>
      <c r="AP8" s="168">
        <v>15.010549291</v>
      </c>
      <c r="AQ8" s="168">
        <v>15.407956663</v>
      </c>
      <c r="AR8" s="168">
        <v>15.925168249</v>
      </c>
      <c r="AS8" s="168">
        <v>15.981694591</v>
      </c>
      <c r="AT8" s="168">
        <v>16.236798217</v>
      </c>
      <c r="AU8" s="168">
        <v>16.371220809</v>
      </c>
      <c r="AV8" s="168">
        <v>16.718121330999999</v>
      </c>
      <c r="AW8" s="168">
        <v>16.292219182</v>
      </c>
      <c r="AX8" s="168">
        <v>15.618964449</v>
      </c>
      <c r="AY8" s="168">
        <v>15.769539131</v>
      </c>
      <c r="AZ8" s="168">
        <v>16.236397496999999</v>
      </c>
      <c r="BA8" s="168">
        <v>16.416400456000002</v>
      </c>
      <c r="BB8" s="168">
        <v>16.53</v>
      </c>
      <c r="BC8" s="168">
        <v>16.79</v>
      </c>
      <c r="BD8" s="168">
        <v>16.980830000000001</v>
      </c>
      <c r="BE8" s="168">
        <v>16.586600000000001</v>
      </c>
      <c r="BF8" s="258">
        <v>16.541119999999999</v>
      </c>
      <c r="BG8" s="258">
        <v>16.387239999999998</v>
      </c>
      <c r="BH8" s="258">
        <v>16.517589999999998</v>
      </c>
      <c r="BI8" s="258">
        <v>15.86867</v>
      </c>
      <c r="BJ8" s="258">
        <v>15.077400000000001</v>
      </c>
      <c r="BK8" s="258">
        <v>15.028309999999999</v>
      </c>
      <c r="BL8" s="258">
        <v>15.44205</v>
      </c>
      <c r="BM8" s="258">
        <v>15.734209999999999</v>
      </c>
      <c r="BN8" s="258">
        <v>15.91859</v>
      </c>
      <c r="BO8" s="258">
        <v>16.23969</v>
      </c>
      <c r="BP8" s="258">
        <v>16.44943</v>
      </c>
      <c r="BQ8" s="258">
        <v>16.177340000000001</v>
      </c>
      <c r="BR8" s="258">
        <v>16.318159999999999</v>
      </c>
      <c r="BS8" s="258">
        <v>16.346409999999999</v>
      </c>
      <c r="BT8" s="258">
        <v>16.606380000000001</v>
      </c>
      <c r="BU8" s="258">
        <v>16.058759999999999</v>
      </c>
      <c r="BV8" s="258">
        <v>15.34211</v>
      </c>
    </row>
    <row r="9" spans="1:74" ht="11.15" customHeight="1" x14ac:dyDescent="0.25">
      <c r="A9" s="91" t="s">
        <v>601</v>
      </c>
      <c r="B9" s="159" t="s">
        <v>420</v>
      </c>
      <c r="C9" s="168">
        <v>10.507440755999999</v>
      </c>
      <c r="D9" s="168">
        <v>10.652735998000001</v>
      </c>
      <c r="E9" s="168">
        <v>10.954159914</v>
      </c>
      <c r="F9" s="168">
        <v>11.987827027</v>
      </c>
      <c r="G9" s="168">
        <v>12.865651043</v>
      </c>
      <c r="H9" s="168">
        <v>13.272087782</v>
      </c>
      <c r="I9" s="168">
        <v>13.084840946</v>
      </c>
      <c r="J9" s="168">
        <v>13.146309048999999</v>
      </c>
      <c r="K9" s="168">
        <v>12.51612166</v>
      </c>
      <c r="L9" s="168">
        <v>11.794458489</v>
      </c>
      <c r="M9" s="168">
        <v>11.225342945</v>
      </c>
      <c r="N9" s="168">
        <v>10.819048251</v>
      </c>
      <c r="O9" s="168">
        <v>10.733188022</v>
      </c>
      <c r="P9" s="168">
        <v>10.873007125999999</v>
      </c>
      <c r="Q9" s="168">
        <v>11.338593746000001</v>
      </c>
      <c r="R9" s="168">
        <v>11.708627462000001</v>
      </c>
      <c r="S9" s="168">
        <v>12.886608449000001</v>
      </c>
      <c r="T9" s="168">
        <v>12.946082441</v>
      </c>
      <c r="U9" s="168">
        <v>13.015088499000001</v>
      </c>
      <c r="V9" s="168">
        <v>13.081791482</v>
      </c>
      <c r="W9" s="168">
        <v>12.370494774000001</v>
      </c>
      <c r="X9" s="168">
        <v>12.147167603</v>
      </c>
      <c r="Y9" s="168">
        <v>11.498895962000001</v>
      </c>
      <c r="Z9" s="168">
        <v>10.846659003999999</v>
      </c>
      <c r="AA9" s="168">
        <v>10.571374097</v>
      </c>
      <c r="AB9" s="168">
        <v>10.754240430999999</v>
      </c>
      <c r="AC9" s="168">
        <v>11.333884769000001</v>
      </c>
      <c r="AD9" s="168">
        <v>12.133746994999999</v>
      </c>
      <c r="AE9" s="168">
        <v>12.584807210999999</v>
      </c>
      <c r="AF9" s="168">
        <v>13.326124772</v>
      </c>
      <c r="AG9" s="168">
        <v>13.303411465</v>
      </c>
      <c r="AH9" s="168">
        <v>13.307636820000001</v>
      </c>
      <c r="AI9" s="168">
        <v>13.231592296000001</v>
      </c>
      <c r="AJ9" s="168">
        <v>12.391857046</v>
      </c>
      <c r="AK9" s="168">
        <v>12.017039878</v>
      </c>
      <c r="AL9" s="168">
        <v>11.388163207</v>
      </c>
      <c r="AM9" s="168">
        <v>10.979780444999999</v>
      </c>
      <c r="AN9" s="168">
        <v>11.154061373999999</v>
      </c>
      <c r="AO9" s="168">
        <v>11.801918119</v>
      </c>
      <c r="AP9" s="168">
        <v>12.361940746</v>
      </c>
      <c r="AQ9" s="168">
        <v>13.027729468</v>
      </c>
      <c r="AR9" s="168">
        <v>14.147771608999999</v>
      </c>
      <c r="AS9" s="168">
        <v>14.382206954000001</v>
      </c>
      <c r="AT9" s="168">
        <v>14.433959229999999</v>
      </c>
      <c r="AU9" s="168">
        <v>14.221961019</v>
      </c>
      <c r="AV9" s="168">
        <v>13.369224277000001</v>
      </c>
      <c r="AW9" s="168">
        <v>12.619767453</v>
      </c>
      <c r="AX9" s="168">
        <v>11.618700391999999</v>
      </c>
      <c r="AY9" s="168">
        <v>11.402963059999999</v>
      </c>
      <c r="AZ9" s="168">
        <v>12.091041413999999</v>
      </c>
      <c r="BA9" s="168">
        <v>12.162891776</v>
      </c>
      <c r="BB9" s="168">
        <v>12.69</v>
      </c>
      <c r="BC9" s="168">
        <v>13.45</v>
      </c>
      <c r="BD9" s="168">
        <v>13.917899999999999</v>
      </c>
      <c r="BE9" s="168">
        <v>13.99268</v>
      </c>
      <c r="BF9" s="258">
        <v>13.842280000000001</v>
      </c>
      <c r="BG9" s="258">
        <v>13.7088</v>
      </c>
      <c r="BH9" s="258">
        <v>12.85454</v>
      </c>
      <c r="BI9" s="258">
        <v>12.19896</v>
      </c>
      <c r="BJ9" s="258">
        <v>11.336259999999999</v>
      </c>
      <c r="BK9" s="258">
        <v>11.06479</v>
      </c>
      <c r="BL9" s="258">
        <v>11.841290000000001</v>
      </c>
      <c r="BM9" s="258">
        <v>12.14105</v>
      </c>
      <c r="BN9" s="258">
        <v>12.732430000000001</v>
      </c>
      <c r="BO9" s="258">
        <v>13.53115</v>
      </c>
      <c r="BP9" s="258">
        <v>14.01088</v>
      </c>
      <c r="BQ9" s="258">
        <v>13.881550000000001</v>
      </c>
      <c r="BR9" s="258">
        <v>13.781929999999999</v>
      </c>
      <c r="BS9" s="258">
        <v>13.672129999999999</v>
      </c>
      <c r="BT9" s="258">
        <v>12.815300000000001</v>
      </c>
      <c r="BU9" s="258">
        <v>12.164720000000001</v>
      </c>
      <c r="BV9" s="258">
        <v>11.328390000000001</v>
      </c>
    </row>
    <row r="10" spans="1:74" ht="11.15" customHeight="1" x14ac:dyDescent="0.25">
      <c r="A10" s="91" t="s">
        <v>602</v>
      </c>
      <c r="B10" s="159" t="s">
        <v>421</v>
      </c>
      <c r="C10" s="168">
        <v>11.497264058000001</v>
      </c>
      <c r="D10" s="168">
        <v>11.730472603999999</v>
      </c>
      <c r="E10" s="168">
        <v>11.854392848</v>
      </c>
      <c r="F10" s="168">
        <v>12.223729565999999</v>
      </c>
      <c r="G10" s="168">
        <v>11.963257217000001</v>
      </c>
      <c r="H10" s="168">
        <v>12.186374561999999</v>
      </c>
      <c r="I10" s="168">
        <v>12.074350303999999</v>
      </c>
      <c r="J10" s="168">
        <v>12.105231635999999</v>
      </c>
      <c r="K10" s="168">
        <v>12.038863303999999</v>
      </c>
      <c r="L10" s="168">
        <v>12.035754121</v>
      </c>
      <c r="M10" s="168">
        <v>12.001223123000001</v>
      </c>
      <c r="N10" s="168">
        <v>11.454639856</v>
      </c>
      <c r="O10" s="168">
        <v>11.534651801000001</v>
      </c>
      <c r="P10" s="168">
        <v>11.730764423</v>
      </c>
      <c r="Q10" s="168">
        <v>11.870337598000001</v>
      </c>
      <c r="R10" s="168">
        <v>11.965997818</v>
      </c>
      <c r="S10" s="168">
        <v>11.22147157</v>
      </c>
      <c r="T10" s="168">
        <v>11.924951368</v>
      </c>
      <c r="U10" s="168">
        <v>11.864651592</v>
      </c>
      <c r="V10" s="168">
        <v>11.948515231</v>
      </c>
      <c r="W10" s="168">
        <v>12.072773284</v>
      </c>
      <c r="X10" s="168">
        <v>12.083548015</v>
      </c>
      <c r="Y10" s="168">
        <v>11.902273472999999</v>
      </c>
      <c r="Z10" s="168">
        <v>11.348057684</v>
      </c>
      <c r="AA10" s="168">
        <v>11.184155293</v>
      </c>
      <c r="AB10" s="168">
        <v>11.634534451</v>
      </c>
      <c r="AC10" s="168">
        <v>11.782531554</v>
      </c>
      <c r="AD10" s="168">
        <v>12.064964068</v>
      </c>
      <c r="AE10" s="168">
        <v>12.210607258</v>
      </c>
      <c r="AF10" s="168">
        <v>12.319965763000001</v>
      </c>
      <c r="AG10" s="168">
        <v>12.256948232999999</v>
      </c>
      <c r="AH10" s="168">
        <v>12.271114608</v>
      </c>
      <c r="AI10" s="168">
        <v>12.508732932999999</v>
      </c>
      <c r="AJ10" s="168">
        <v>12.57607936</v>
      </c>
      <c r="AK10" s="168">
        <v>12.439067976</v>
      </c>
      <c r="AL10" s="168">
        <v>12.095461157000001</v>
      </c>
      <c r="AM10" s="168">
        <v>12.332212500000001</v>
      </c>
      <c r="AN10" s="168">
        <v>12.635128606</v>
      </c>
      <c r="AO10" s="168">
        <v>13.16742923</v>
      </c>
      <c r="AP10" s="168">
        <v>13.385059733</v>
      </c>
      <c r="AQ10" s="168">
        <v>13.522586853</v>
      </c>
      <c r="AR10" s="168">
        <v>13.830528226</v>
      </c>
      <c r="AS10" s="168">
        <v>14.078046406</v>
      </c>
      <c r="AT10" s="168">
        <v>14.256274167000001</v>
      </c>
      <c r="AU10" s="168">
        <v>14.519942949000001</v>
      </c>
      <c r="AV10" s="168">
        <v>14.348897840999999</v>
      </c>
      <c r="AW10" s="168">
        <v>13.874423756000001</v>
      </c>
      <c r="AX10" s="168">
        <v>13.459794214</v>
      </c>
      <c r="AY10" s="168">
        <v>14.042236242</v>
      </c>
      <c r="AZ10" s="168">
        <v>14.69479728</v>
      </c>
      <c r="BA10" s="168">
        <v>14.327747051999999</v>
      </c>
      <c r="BB10" s="168">
        <v>14.79</v>
      </c>
      <c r="BC10" s="168">
        <v>14.74</v>
      </c>
      <c r="BD10" s="168">
        <v>14.62481</v>
      </c>
      <c r="BE10" s="168">
        <v>14.387689999999999</v>
      </c>
      <c r="BF10" s="258">
        <v>14.227550000000001</v>
      </c>
      <c r="BG10" s="258">
        <v>14.243880000000001</v>
      </c>
      <c r="BH10" s="258">
        <v>13.85599</v>
      </c>
      <c r="BI10" s="258">
        <v>13.25605</v>
      </c>
      <c r="BJ10" s="258">
        <v>12.758850000000001</v>
      </c>
      <c r="BK10" s="258">
        <v>13.12738</v>
      </c>
      <c r="BL10" s="258">
        <v>13.64127</v>
      </c>
      <c r="BM10" s="258">
        <v>13.438190000000001</v>
      </c>
      <c r="BN10" s="258">
        <v>14.010999999999999</v>
      </c>
      <c r="BO10" s="258">
        <v>14.014939999999999</v>
      </c>
      <c r="BP10" s="258">
        <v>13.933</v>
      </c>
      <c r="BQ10" s="258">
        <v>13.83291</v>
      </c>
      <c r="BR10" s="258">
        <v>13.77633</v>
      </c>
      <c r="BS10" s="258">
        <v>13.918900000000001</v>
      </c>
      <c r="BT10" s="258">
        <v>13.62096</v>
      </c>
      <c r="BU10" s="258">
        <v>13.063560000000001</v>
      </c>
      <c r="BV10" s="258">
        <v>12.62391</v>
      </c>
    </row>
    <row r="11" spans="1:74" ht="11.15" customHeight="1" x14ac:dyDescent="0.25">
      <c r="A11" s="91" t="s">
        <v>603</v>
      </c>
      <c r="B11" s="159" t="s">
        <v>422</v>
      </c>
      <c r="C11" s="168">
        <v>10.990532200000001</v>
      </c>
      <c r="D11" s="168">
        <v>11.188292648999999</v>
      </c>
      <c r="E11" s="168">
        <v>11.268012577</v>
      </c>
      <c r="F11" s="168">
        <v>11.767059934000001</v>
      </c>
      <c r="G11" s="168">
        <v>11.746953692</v>
      </c>
      <c r="H11" s="168">
        <v>11.605294708000001</v>
      </c>
      <c r="I11" s="168">
        <v>11.488975304</v>
      </c>
      <c r="J11" s="168">
        <v>11.41772851</v>
      </c>
      <c r="K11" s="168">
        <v>11.231154046</v>
      </c>
      <c r="L11" s="168">
        <v>11.362224552000001</v>
      </c>
      <c r="M11" s="168">
        <v>11.521337147000001</v>
      </c>
      <c r="N11" s="168">
        <v>10.987340086</v>
      </c>
      <c r="O11" s="168">
        <v>11.270339946</v>
      </c>
      <c r="P11" s="168">
        <v>11.088529462</v>
      </c>
      <c r="Q11" s="168">
        <v>11.388670056</v>
      </c>
      <c r="R11" s="168">
        <v>11.537479803</v>
      </c>
      <c r="S11" s="168">
        <v>11.560424291</v>
      </c>
      <c r="T11" s="168">
        <v>11.454827847000001</v>
      </c>
      <c r="U11" s="168">
        <v>11.200704303</v>
      </c>
      <c r="V11" s="168">
        <v>11.166418407</v>
      </c>
      <c r="W11" s="168">
        <v>11.361022176000001</v>
      </c>
      <c r="X11" s="168">
        <v>11.806252103</v>
      </c>
      <c r="Y11" s="168">
        <v>11.813711671</v>
      </c>
      <c r="Z11" s="168">
        <v>10.837257554000001</v>
      </c>
      <c r="AA11" s="168">
        <v>10.882767027</v>
      </c>
      <c r="AB11" s="168">
        <v>11.038031789</v>
      </c>
      <c r="AC11" s="168">
        <v>11.460835810000001</v>
      </c>
      <c r="AD11" s="168">
        <v>12.266596878</v>
      </c>
      <c r="AE11" s="168">
        <v>12.218911279</v>
      </c>
      <c r="AF11" s="168">
        <v>12.013011885999999</v>
      </c>
      <c r="AG11" s="168">
        <v>11.869891739</v>
      </c>
      <c r="AH11" s="168">
        <v>11.905376967</v>
      </c>
      <c r="AI11" s="168">
        <v>11.937503606</v>
      </c>
      <c r="AJ11" s="168">
        <v>12.286021107</v>
      </c>
      <c r="AK11" s="168">
        <v>12.366645957999999</v>
      </c>
      <c r="AL11" s="168">
        <v>11.251936929999999</v>
      </c>
      <c r="AM11" s="168">
        <v>11.975692910999999</v>
      </c>
      <c r="AN11" s="168">
        <v>11.67999526</v>
      </c>
      <c r="AO11" s="168">
        <v>12.342727983</v>
      </c>
      <c r="AP11" s="168">
        <v>12.872978609</v>
      </c>
      <c r="AQ11" s="168">
        <v>13.027430296</v>
      </c>
      <c r="AR11" s="168">
        <v>13.257231171999999</v>
      </c>
      <c r="AS11" s="168">
        <v>13.507086636</v>
      </c>
      <c r="AT11" s="168">
        <v>14.072790158</v>
      </c>
      <c r="AU11" s="168">
        <v>13.773228448999999</v>
      </c>
      <c r="AV11" s="168">
        <v>13.886796787</v>
      </c>
      <c r="AW11" s="168">
        <v>13.798905664999999</v>
      </c>
      <c r="AX11" s="168">
        <v>12.736581705000001</v>
      </c>
      <c r="AY11" s="168">
        <v>12.967486655</v>
      </c>
      <c r="AZ11" s="168">
        <v>13.399569199</v>
      </c>
      <c r="BA11" s="168">
        <v>13.190565634</v>
      </c>
      <c r="BB11" s="168">
        <v>13.07</v>
      </c>
      <c r="BC11" s="168">
        <v>13.27</v>
      </c>
      <c r="BD11" s="168">
        <v>13.184519999999999</v>
      </c>
      <c r="BE11" s="168">
        <v>13.046060000000001</v>
      </c>
      <c r="BF11" s="258">
        <v>13.32118</v>
      </c>
      <c r="BG11" s="258">
        <v>12.863189999999999</v>
      </c>
      <c r="BH11" s="258">
        <v>13.11121</v>
      </c>
      <c r="BI11" s="258">
        <v>13.140140000000001</v>
      </c>
      <c r="BJ11" s="258">
        <v>12.282109999999999</v>
      </c>
      <c r="BK11" s="258">
        <v>12.59844</v>
      </c>
      <c r="BL11" s="258">
        <v>13.18378</v>
      </c>
      <c r="BM11" s="258">
        <v>13.38448</v>
      </c>
      <c r="BN11" s="258">
        <v>13.50502</v>
      </c>
      <c r="BO11" s="258">
        <v>13.62904</v>
      </c>
      <c r="BP11" s="258">
        <v>13.36065</v>
      </c>
      <c r="BQ11" s="258">
        <v>13.171340000000001</v>
      </c>
      <c r="BR11" s="258">
        <v>13.56118</v>
      </c>
      <c r="BS11" s="258">
        <v>13.175190000000001</v>
      </c>
      <c r="BT11" s="258">
        <v>13.486829999999999</v>
      </c>
      <c r="BU11" s="258">
        <v>13.55626</v>
      </c>
      <c r="BV11" s="258">
        <v>12.631740000000001</v>
      </c>
    </row>
    <row r="12" spans="1:74" ht="11.15" customHeight="1" x14ac:dyDescent="0.25">
      <c r="A12" s="91" t="s">
        <v>604</v>
      </c>
      <c r="B12" s="159" t="s">
        <v>423</v>
      </c>
      <c r="C12" s="168">
        <v>10.644672781000001</v>
      </c>
      <c r="D12" s="168">
        <v>10.860638324</v>
      </c>
      <c r="E12" s="168">
        <v>10.934651712000001</v>
      </c>
      <c r="F12" s="168">
        <v>11.459860992999999</v>
      </c>
      <c r="G12" s="168">
        <v>11.536387203</v>
      </c>
      <c r="H12" s="168">
        <v>11.305378039000001</v>
      </c>
      <c r="I12" s="168">
        <v>11.243663997000001</v>
      </c>
      <c r="J12" s="168">
        <v>11.281283174</v>
      </c>
      <c r="K12" s="168">
        <v>11.312986313</v>
      </c>
      <c r="L12" s="168">
        <v>11.355993570000001</v>
      </c>
      <c r="M12" s="168">
        <v>11.242877995000001</v>
      </c>
      <c r="N12" s="168">
        <v>10.836665559</v>
      </c>
      <c r="O12" s="168">
        <v>10.747674409</v>
      </c>
      <c r="P12" s="168">
        <v>10.951225450000001</v>
      </c>
      <c r="Q12" s="168">
        <v>11.121433237</v>
      </c>
      <c r="R12" s="168">
        <v>11.409023266</v>
      </c>
      <c r="S12" s="168">
        <v>11.280819304</v>
      </c>
      <c r="T12" s="168">
        <v>11.268439274</v>
      </c>
      <c r="U12" s="168">
        <v>11.127682278</v>
      </c>
      <c r="V12" s="168">
        <v>11.076658077999999</v>
      </c>
      <c r="W12" s="168">
        <v>11.388073949000001</v>
      </c>
      <c r="X12" s="168">
        <v>11.501579159</v>
      </c>
      <c r="Y12" s="168">
        <v>11.417120816000001</v>
      </c>
      <c r="Z12" s="168">
        <v>10.901400370999999</v>
      </c>
      <c r="AA12" s="168">
        <v>10.641094097</v>
      </c>
      <c r="AB12" s="168">
        <v>12.047024348000001</v>
      </c>
      <c r="AC12" s="168">
        <v>11.100555870999999</v>
      </c>
      <c r="AD12" s="168">
        <v>11.796128341999999</v>
      </c>
      <c r="AE12" s="168">
        <v>11.86120594</v>
      </c>
      <c r="AF12" s="168">
        <v>11.840776993</v>
      </c>
      <c r="AG12" s="168">
        <v>11.551744675</v>
      </c>
      <c r="AH12" s="168">
        <v>11.794442511</v>
      </c>
      <c r="AI12" s="168">
        <v>12.129236791</v>
      </c>
      <c r="AJ12" s="168">
        <v>12.390410774999999</v>
      </c>
      <c r="AK12" s="168">
        <v>12.413901737</v>
      </c>
      <c r="AL12" s="168">
        <v>12.075453996</v>
      </c>
      <c r="AM12" s="168">
        <v>11.720214765</v>
      </c>
      <c r="AN12" s="168">
        <v>11.662921036</v>
      </c>
      <c r="AO12" s="168">
        <v>12.249859211</v>
      </c>
      <c r="AP12" s="168">
        <v>12.778573994</v>
      </c>
      <c r="AQ12" s="168">
        <v>12.866115875</v>
      </c>
      <c r="AR12" s="168">
        <v>13.158834854</v>
      </c>
      <c r="AS12" s="168">
        <v>13.464045751</v>
      </c>
      <c r="AT12" s="168">
        <v>13.849499626</v>
      </c>
      <c r="AU12" s="168">
        <v>14.331731903</v>
      </c>
      <c r="AV12" s="168">
        <v>14.436077555000001</v>
      </c>
      <c r="AW12" s="168">
        <v>14.16632205</v>
      </c>
      <c r="AX12" s="168">
        <v>13.394814507</v>
      </c>
      <c r="AY12" s="168">
        <v>13.268128724</v>
      </c>
      <c r="AZ12" s="168">
        <v>13.835644983</v>
      </c>
      <c r="BA12" s="168">
        <v>13.663552173999999</v>
      </c>
      <c r="BB12" s="168">
        <v>13.45</v>
      </c>
      <c r="BC12" s="168">
        <v>13.7</v>
      </c>
      <c r="BD12" s="168">
        <v>13.65832</v>
      </c>
      <c r="BE12" s="168">
        <v>13.76248</v>
      </c>
      <c r="BF12" s="258">
        <v>14.047980000000001</v>
      </c>
      <c r="BG12" s="258">
        <v>14.42008</v>
      </c>
      <c r="BH12" s="258">
        <v>14.473850000000001</v>
      </c>
      <c r="BI12" s="258">
        <v>14.253489999999999</v>
      </c>
      <c r="BJ12" s="258">
        <v>13.45843</v>
      </c>
      <c r="BK12" s="258">
        <v>13.208920000000001</v>
      </c>
      <c r="BL12" s="258">
        <v>13.87088</v>
      </c>
      <c r="BM12" s="258">
        <v>13.8057</v>
      </c>
      <c r="BN12" s="258">
        <v>13.61881</v>
      </c>
      <c r="BO12" s="258">
        <v>13.87163</v>
      </c>
      <c r="BP12" s="258">
        <v>13.86098</v>
      </c>
      <c r="BQ12" s="258">
        <v>14.004390000000001</v>
      </c>
      <c r="BR12" s="258">
        <v>14.21988</v>
      </c>
      <c r="BS12" s="258">
        <v>14.533300000000001</v>
      </c>
      <c r="BT12" s="258">
        <v>14.56578</v>
      </c>
      <c r="BU12" s="258">
        <v>14.34015</v>
      </c>
      <c r="BV12" s="258">
        <v>13.559620000000001</v>
      </c>
    </row>
    <row r="13" spans="1:74" ht="11.15" customHeight="1" x14ac:dyDescent="0.25">
      <c r="A13" s="91" t="s">
        <v>605</v>
      </c>
      <c r="B13" s="159" t="s">
        <v>424</v>
      </c>
      <c r="C13" s="168">
        <v>11.399688226</v>
      </c>
      <c r="D13" s="168">
        <v>11.411275362</v>
      </c>
      <c r="E13" s="168">
        <v>11.519409521</v>
      </c>
      <c r="F13" s="168">
        <v>11.864349383</v>
      </c>
      <c r="G13" s="168">
        <v>12.081300814</v>
      </c>
      <c r="H13" s="168">
        <v>12.183678613</v>
      </c>
      <c r="I13" s="168">
        <v>12.173488983</v>
      </c>
      <c r="J13" s="168">
        <v>12.058729963999999</v>
      </c>
      <c r="K13" s="168">
        <v>12.093385468999999</v>
      </c>
      <c r="L13" s="168">
        <v>11.912948567000001</v>
      </c>
      <c r="M13" s="168">
        <v>11.440558060000001</v>
      </c>
      <c r="N13" s="168">
        <v>11.228945415</v>
      </c>
      <c r="O13" s="168">
        <v>11.229337871</v>
      </c>
      <c r="P13" s="168">
        <v>11.302544805</v>
      </c>
      <c r="Q13" s="168">
        <v>11.4507048</v>
      </c>
      <c r="R13" s="168">
        <v>11.69461753</v>
      </c>
      <c r="S13" s="168">
        <v>11.916282880000001</v>
      </c>
      <c r="T13" s="168">
        <v>12.130062002000001</v>
      </c>
      <c r="U13" s="168">
        <v>12.06686865</v>
      </c>
      <c r="V13" s="168">
        <v>11.929822802</v>
      </c>
      <c r="W13" s="168">
        <v>12.211021643</v>
      </c>
      <c r="X13" s="168">
        <v>11.802868740999999</v>
      </c>
      <c r="Y13" s="168">
        <v>11.400880235000001</v>
      </c>
      <c r="Z13" s="168">
        <v>11.391379177999999</v>
      </c>
      <c r="AA13" s="168">
        <v>11.328639975</v>
      </c>
      <c r="AB13" s="168">
        <v>11.53569761</v>
      </c>
      <c r="AC13" s="168">
        <v>11.595175361000001</v>
      </c>
      <c r="AD13" s="168">
        <v>11.846484017</v>
      </c>
      <c r="AE13" s="168">
        <v>12.102364134</v>
      </c>
      <c r="AF13" s="168">
        <v>12.143850241000001</v>
      </c>
      <c r="AG13" s="168">
        <v>12.175047094</v>
      </c>
      <c r="AH13" s="168">
        <v>12.287264891</v>
      </c>
      <c r="AI13" s="168">
        <v>12.460598032</v>
      </c>
      <c r="AJ13" s="168">
        <v>12.515134177</v>
      </c>
      <c r="AK13" s="168">
        <v>12.159960476</v>
      </c>
      <c r="AL13" s="168">
        <v>12.053986373000001</v>
      </c>
      <c r="AM13" s="168">
        <v>12.004474740999999</v>
      </c>
      <c r="AN13" s="168">
        <v>12.134304707</v>
      </c>
      <c r="AO13" s="168">
        <v>12.295309549000001</v>
      </c>
      <c r="AP13" s="168">
        <v>12.623010291</v>
      </c>
      <c r="AQ13" s="168">
        <v>12.750169502</v>
      </c>
      <c r="AR13" s="168">
        <v>13.084730784</v>
      </c>
      <c r="AS13" s="168">
        <v>13.147280890999999</v>
      </c>
      <c r="AT13" s="168">
        <v>13.214050821000001</v>
      </c>
      <c r="AU13" s="168">
        <v>13.34840709</v>
      </c>
      <c r="AV13" s="168">
        <v>13.424715899000001</v>
      </c>
      <c r="AW13" s="168">
        <v>12.971754134999999</v>
      </c>
      <c r="AX13" s="168">
        <v>12.625787869</v>
      </c>
      <c r="AY13" s="168">
        <v>12.782440167000001</v>
      </c>
      <c r="AZ13" s="168">
        <v>13.055390769000001</v>
      </c>
      <c r="BA13" s="168">
        <v>13.080282833</v>
      </c>
      <c r="BB13" s="168">
        <v>13.42</v>
      </c>
      <c r="BC13" s="168">
        <v>13.93</v>
      </c>
      <c r="BD13" s="168">
        <v>14.124359999999999</v>
      </c>
      <c r="BE13" s="168">
        <v>14.112780000000001</v>
      </c>
      <c r="BF13" s="258">
        <v>14.10643</v>
      </c>
      <c r="BG13" s="258">
        <v>14.16802</v>
      </c>
      <c r="BH13" s="258">
        <v>14.168229999999999</v>
      </c>
      <c r="BI13" s="258">
        <v>13.597060000000001</v>
      </c>
      <c r="BJ13" s="258">
        <v>13.060700000000001</v>
      </c>
      <c r="BK13" s="258">
        <v>13.09098</v>
      </c>
      <c r="BL13" s="258">
        <v>13.27651</v>
      </c>
      <c r="BM13" s="258">
        <v>13.24797</v>
      </c>
      <c r="BN13" s="258">
        <v>13.46264</v>
      </c>
      <c r="BO13" s="258">
        <v>13.856479999999999</v>
      </c>
      <c r="BP13" s="258">
        <v>13.993309999999999</v>
      </c>
      <c r="BQ13" s="258">
        <v>13.98775</v>
      </c>
      <c r="BR13" s="258">
        <v>13.93839</v>
      </c>
      <c r="BS13" s="258">
        <v>13.993230000000001</v>
      </c>
      <c r="BT13" s="258">
        <v>14.1129</v>
      </c>
      <c r="BU13" s="258">
        <v>13.660439999999999</v>
      </c>
      <c r="BV13" s="258">
        <v>13.20449</v>
      </c>
    </row>
    <row r="14" spans="1:74" ht="11.15" customHeight="1" x14ac:dyDescent="0.25">
      <c r="A14" s="91" t="s">
        <v>606</v>
      </c>
      <c r="B14" s="161" t="s">
        <v>425</v>
      </c>
      <c r="C14" s="168">
        <v>14.667632762</v>
      </c>
      <c r="D14" s="168">
        <v>14.996124156</v>
      </c>
      <c r="E14" s="168">
        <v>14.957448785</v>
      </c>
      <c r="F14" s="168">
        <v>14.508417301</v>
      </c>
      <c r="G14" s="168">
        <v>15.788905652</v>
      </c>
      <c r="H14" s="168">
        <v>17.154270468</v>
      </c>
      <c r="I14" s="168">
        <v>16.986784757999999</v>
      </c>
      <c r="J14" s="168">
        <v>17.120522830999999</v>
      </c>
      <c r="K14" s="168">
        <v>17.668808365</v>
      </c>
      <c r="L14" s="168">
        <v>13.159892553000001</v>
      </c>
      <c r="M14" s="168">
        <v>15.536421296</v>
      </c>
      <c r="N14" s="168">
        <v>15.174705424000001</v>
      </c>
      <c r="O14" s="168">
        <v>15.590223887000001</v>
      </c>
      <c r="P14" s="168">
        <v>15.90377159</v>
      </c>
      <c r="Q14" s="168">
        <v>15.627945686</v>
      </c>
      <c r="R14" s="168">
        <v>15.898811409</v>
      </c>
      <c r="S14" s="168">
        <v>15.849550673</v>
      </c>
      <c r="T14" s="168">
        <v>16.732188941</v>
      </c>
      <c r="U14" s="168">
        <v>17.246142771999999</v>
      </c>
      <c r="V14" s="168">
        <v>17.777884082</v>
      </c>
      <c r="W14" s="168">
        <v>18.301697109999999</v>
      </c>
      <c r="X14" s="168">
        <v>17.667856653000001</v>
      </c>
      <c r="Y14" s="168">
        <v>16.682205188000001</v>
      </c>
      <c r="Z14" s="168">
        <v>16.145313010999999</v>
      </c>
      <c r="AA14" s="168">
        <v>16.435506718999999</v>
      </c>
      <c r="AB14" s="168">
        <v>16.568413026000002</v>
      </c>
      <c r="AC14" s="168">
        <v>16.965321619000001</v>
      </c>
      <c r="AD14" s="168">
        <v>17.538137518999999</v>
      </c>
      <c r="AE14" s="168">
        <v>18.249789728</v>
      </c>
      <c r="AF14" s="168">
        <v>18.594405492</v>
      </c>
      <c r="AG14" s="168">
        <v>19.022100114000001</v>
      </c>
      <c r="AH14" s="168">
        <v>19.610905237000001</v>
      </c>
      <c r="AI14" s="168">
        <v>19.802066339</v>
      </c>
      <c r="AJ14" s="168">
        <v>17.604330472000001</v>
      </c>
      <c r="AK14" s="168">
        <v>17.934959092</v>
      </c>
      <c r="AL14" s="168">
        <v>17.337192915999999</v>
      </c>
      <c r="AM14" s="168">
        <v>17.548367320000001</v>
      </c>
      <c r="AN14" s="168">
        <v>17.921129677</v>
      </c>
      <c r="AO14" s="168">
        <v>19.037795434</v>
      </c>
      <c r="AP14" s="168">
        <v>18.095318351</v>
      </c>
      <c r="AQ14" s="168">
        <v>20.640790920000001</v>
      </c>
      <c r="AR14" s="168">
        <v>22.848175633</v>
      </c>
      <c r="AS14" s="168">
        <v>21.474529112999999</v>
      </c>
      <c r="AT14" s="168">
        <v>22.233488543</v>
      </c>
      <c r="AU14" s="168">
        <v>22.349991970000001</v>
      </c>
      <c r="AV14" s="168">
        <v>20.111353963999999</v>
      </c>
      <c r="AW14" s="168">
        <v>19.025405409000001</v>
      </c>
      <c r="AX14" s="168">
        <v>17.671539246999998</v>
      </c>
      <c r="AY14" s="168">
        <v>19.474260606000001</v>
      </c>
      <c r="AZ14" s="168">
        <v>19.281695767999999</v>
      </c>
      <c r="BA14" s="168">
        <v>19.425849454000002</v>
      </c>
      <c r="BB14" s="168">
        <v>21.27</v>
      </c>
      <c r="BC14" s="168">
        <v>22.11</v>
      </c>
      <c r="BD14" s="168">
        <v>23.832660000000001</v>
      </c>
      <c r="BE14" s="168">
        <v>22.053889999999999</v>
      </c>
      <c r="BF14" s="258">
        <v>22.653919999999999</v>
      </c>
      <c r="BG14" s="258">
        <v>22.629809999999999</v>
      </c>
      <c r="BH14" s="258">
        <v>19.784009999999999</v>
      </c>
      <c r="BI14" s="258">
        <v>19.348469999999999</v>
      </c>
      <c r="BJ14" s="258">
        <v>17.911470000000001</v>
      </c>
      <c r="BK14" s="258">
        <v>19.608650000000001</v>
      </c>
      <c r="BL14" s="258">
        <v>19.345210000000002</v>
      </c>
      <c r="BM14" s="258">
        <v>19.549669999999999</v>
      </c>
      <c r="BN14" s="258">
        <v>22.218029999999999</v>
      </c>
      <c r="BO14" s="258">
        <v>22.634450000000001</v>
      </c>
      <c r="BP14" s="258">
        <v>24.775459999999999</v>
      </c>
      <c r="BQ14" s="258">
        <v>23.101700000000001</v>
      </c>
      <c r="BR14" s="258">
        <v>23.854009999999999</v>
      </c>
      <c r="BS14" s="258">
        <v>23.867920000000002</v>
      </c>
      <c r="BT14" s="258">
        <v>20.232099999999999</v>
      </c>
      <c r="BU14" s="258">
        <v>20.326219999999999</v>
      </c>
      <c r="BV14" s="258">
        <v>18.753599999999999</v>
      </c>
    </row>
    <row r="15" spans="1:74" ht="11.15" customHeight="1" x14ac:dyDescent="0.25">
      <c r="A15" s="91" t="s">
        <v>607</v>
      </c>
      <c r="B15" s="161" t="s">
        <v>399</v>
      </c>
      <c r="C15" s="168">
        <v>12.47</v>
      </c>
      <c r="D15" s="168">
        <v>12.72</v>
      </c>
      <c r="E15" s="168">
        <v>12.84</v>
      </c>
      <c r="F15" s="168">
        <v>13.25</v>
      </c>
      <c r="G15" s="168">
        <v>13.31</v>
      </c>
      <c r="H15" s="168">
        <v>13.32</v>
      </c>
      <c r="I15" s="168">
        <v>13.26</v>
      </c>
      <c r="J15" s="168">
        <v>13.3</v>
      </c>
      <c r="K15" s="168">
        <v>13.16</v>
      </c>
      <c r="L15" s="168">
        <v>12.81</v>
      </c>
      <c r="M15" s="168">
        <v>13.03</v>
      </c>
      <c r="N15" s="168">
        <v>12.68</v>
      </c>
      <c r="O15" s="168">
        <v>12.76</v>
      </c>
      <c r="P15" s="168">
        <v>12.82</v>
      </c>
      <c r="Q15" s="168">
        <v>13.04</v>
      </c>
      <c r="R15" s="168">
        <v>13.24</v>
      </c>
      <c r="S15" s="168">
        <v>13.1</v>
      </c>
      <c r="T15" s="168">
        <v>13.22</v>
      </c>
      <c r="U15" s="168">
        <v>13.21</v>
      </c>
      <c r="V15" s="168">
        <v>13.26</v>
      </c>
      <c r="W15" s="168">
        <v>13.49</v>
      </c>
      <c r="X15" s="168">
        <v>13.66</v>
      </c>
      <c r="Y15" s="168">
        <v>13.31</v>
      </c>
      <c r="Z15" s="168">
        <v>12.78</v>
      </c>
      <c r="AA15" s="168">
        <v>12.62</v>
      </c>
      <c r="AB15" s="168">
        <v>13.01</v>
      </c>
      <c r="AC15" s="168">
        <v>13.24</v>
      </c>
      <c r="AD15" s="168">
        <v>13.73</v>
      </c>
      <c r="AE15" s="168">
        <v>13.86</v>
      </c>
      <c r="AF15" s="168">
        <v>13.83</v>
      </c>
      <c r="AG15" s="168">
        <v>13.83</v>
      </c>
      <c r="AH15" s="168">
        <v>13.92</v>
      </c>
      <c r="AI15" s="168">
        <v>14.14</v>
      </c>
      <c r="AJ15" s="168">
        <v>14.06</v>
      </c>
      <c r="AK15" s="168">
        <v>14.07</v>
      </c>
      <c r="AL15" s="168">
        <v>13.72</v>
      </c>
      <c r="AM15" s="168">
        <v>13.72</v>
      </c>
      <c r="AN15" s="168">
        <v>13.83</v>
      </c>
      <c r="AO15" s="168">
        <v>14.48</v>
      </c>
      <c r="AP15" s="168">
        <v>14.71</v>
      </c>
      <c r="AQ15" s="168">
        <v>14.97</v>
      </c>
      <c r="AR15" s="168">
        <v>15.4</v>
      </c>
      <c r="AS15" s="168">
        <v>15.41</v>
      </c>
      <c r="AT15" s="168">
        <v>15.93</v>
      </c>
      <c r="AU15" s="168">
        <v>16.309999999999999</v>
      </c>
      <c r="AV15" s="168">
        <v>16.010000000000002</v>
      </c>
      <c r="AW15" s="168">
        <v>15.64</v>
      </c>
      <c r="AX15" s="168">
        <v>14.96</v>
      </c>
      <c r="AY15" s="168">
        <v>15.47</v>
      </c>
      <c r="AZ15" s="168">
        <v>15.96</v>
      </c>
      <c r="BA15" s="168">
        <v>15.85</v>
      </c>
      <c r="BB15" s="168">
        <v>16.11</v>
      </c>
      <c r="BC15" s="168">
        <v>16.14</v>
      </c>
      <c r="BD15" s="168">
        <v>16.108709999999999</v>
      </c>
      <c r="BE15" s="168">
        <v>15.75226</v>
      </c>
      <c r="BF15" s="258">
        <v>15.94736</v>
      </c>
      <c r="BG15" s="258">
        <v>16.093450000000001</v>
      </c>
      <c r="BH15" s="258">
        <v>15.71386</v>
      </c>
      <c r="BI15" s="258">
        <v>15.37321</v>
      </c>
      <c r="BJ15" s="258">
        <v>14.658910000000001</v>
      </c>
      <c r="BK15" s="258">
        <v>15.01946</v>
      </c>
      <c r="BL15" s="258">
        <v>15.486409999999999</v>
      </c>
      <c r="BM15" s="258">
        <v>15.53903</v>
      </c>
      <c r="BN15" s="258">
        <v>15.968909999999999</v>
      </c>
      <c r="BO15" s="258">
        <v>15.953659999999999</v>
      </c>
      <c r="BP15" s="258">
        <v>15.98033</v>
      </c>
      <c r="BQ15" s="258">
        <v>15.69717</v>
      </c>
      <c r="BR15" s="258">
        <v>15.982329999999999</v>
      </c>
      <c r="BS15" s="258">
        <v>16.21641</v>
      </c>
      <c r="BT15" s="258">
        <v>15.787419999999999</v>
      </c>
      <c r="BU15" s="258">
        <v>15.548690000000001</v>
      </c>
      <c r="BV15" s="258">
        <v>14.854749999999999</v>
      </c>
    </row>
    <row r="16" spans="1:74" ht="11.15" customHeight="1" x14ac:dyDescent="0.25">
      <c r="A16" s="91"/>
      <c r="B16" s="93" t="s">
        <v>8</v>
      </c>
      <c r="C16" s="363"/>
      <c r="D16" s="363"/>
      <c r="E16" s="363"/>
      <c r="F16" s="363"/>
      <c r="G16" s="363"/>
      <c r="H16" s="363"/>
      <c r="I16" s="363"/>
      <c r="J16" s="363"/>
      <c r="K16" s="363"/>
      <c r="L16" s="363"/>
      <c r="M16" s="363"/>
      <c r="N16" s="363"/>
      <c r="O16" s="363"/>
      <c r="P16" s="363"/>
      <c r="Q16" s="363"/>
      <c r="R16" s="363"/>
      <c r="S16" s="363"/>
      <c r="T16" s="363"/>
      <c r="U16" s="363"/>
      <c r="V16" s="363"/>
      <c r="W16" s="363"/>
      <c r="X16" s="363"/>
      <c r="Y16" s="363"/>
      <c r="Z16" s="363"/>
      <c r="AA16" s="363"/>
      <c r="AB16" s="363"/>
      <c r="AC16" s="363"/>
      <c r="AD16" s="363"/>
      <c r="AE16" s="363"/>
      <c r="AF16" s="363"/>
      <c r="AG16" s="363"/>
      <c r="AH16" s="363"/>
      <c r="AI16" s="363"/>
      <c r="AJ16" s="363"/>
      <c r="AK16" s="363"/>
      <c r="AL16" s="363"/>
      <c r="AM16" s="363"/>
      <c r="AN16" s="363"/>
      <c r="AO16" s="363"/>
      <c r="AP16" s="363"/>
      <c r="AQ16" s="363"/>
      <c r="AR16" s="363"/>
      <c r="AS16" s="363"/>
      <c r="AT16" s="363"/>
      <c r="AU16" s="363"/>
      <c r="AV16" s="363"/>
      <c r="AW16" s="363"/>
      <c r="AX16" s="363"/>
      <c r="AY16" s="363"/>
      <c r="AZ16" s="363"/>
      <c r="BA16" s="363"/>
      <c r="BB16" s="363"/>
      <c r="BC16" s="363"/>
      <c r="BD16" s="363"/>
      <c r="BE16" s="363"/>
      <c r="BF16" s="364"/>
      <c r="BG16" s="364"/>
      <c r="BH16" s="364"/>
      <c r="BI16" s="364"/>
      <c r="BJ16" s="364"/>
      <c r="BK16" s="364"/>
      <c r="BL16" s="364"/>
      <c r="BM16" s="364"/>
      <c r="BN16" s="364"/>
      <c r="BO16" s="364"/>
      <c r="BP16" s="364"/>
      <c r="BQ16" s="364"/>
      <c r="BR16" s="364"/>
      <c r="BS16" s="364"/>
      <c r="BT16" s="364"/>
      <c r="BU16" s="364"/>
      <c r="BV16" s="364"/>
    </row>
    <row r="17" spans="1:74" ht="11.15" customHeight="1" x14ac:dyDescent="0.25">
      <c r="A17" s="91" t="s">
        <v>608</v>
      </c>
      <c r="B17" s="159" t="s">
        <v>418</v>
      </c>
      <c r="C17" s="168">
        <v>16.900892968000001</v>
      </c>
      <c r="D17" s="168">
        <v>16.881588044000001</v>
      </c>
      <c r="E17" s="168">
        <v>16.932042584000001</v>
      </c>
      <c r="F17" s="168">
        <v>16.449975915</v>
      </c>
      <c r="G17" s="168">
        <v>16.309969098</v>
      </c>
      <c r="H17" s="168">
        <v>16.340658174000001</v>
      </c>
      <c r="I17" s="168">
        <v>15.990228895</v>
      </c>
      <c r="J17" s="168">
        <v>16.204672890000001</v>
      </c>
      <c r="K17" s="168">
        <v>16.107578183000001</v>
      </c>
      <c r="L17" s="168">
        <v>16.008036393000001</v>
      </c>
      <c r="M17" s="168">
        <v>15.797951680000001</v>
      </c>
      <c r="N17" s="168">
        <v>16.107216737000002</v>
      </c>
      <c r="O17" s="168">
        <v>16.186677169999999</v>
      </c>
      <c r="P17" s="168">
        <v>16.347419266999999</v>
      </c>
      <c r="Q17" s="168">
        <v>15.984393038</v>
      </c>
      <c r="R17" s="168">
        <v>16.102505294</v>
      </c>
      <c r="S17" s="168">
        <v>15.422289617000001</v>
      </c>
      <c r="T17" s="168">
        <v>15.329538927</v>
      </c>
      <c r="U17" s="168">
        <v>15.805311869000001</v>
      </c>
      <c r="V17" s="168">
        <v>16.196122151000001</v>
      </c>
      <c r="W17" s="168">
        <v>15.721464696</v>
      </c>
      <c r="X17" s="168">
        <v>15.668205794</v>
      </c>
      <c r="Y17" s="168">
        <v>15.495932445999999</v>
      </c>
      <c r="Z17" s="168">
        <v>15.626898262999999</v>
      </c>
      <c r="AA17" s="168">
        <v>15.862833542000001</v>
      </c>
      <c r="AB17" s="168">
        <v>16.463689609999999</v>
      </c>
      <c r="AC17" s="168">
        <v>16.236495013999999</v>
      </c>
      <c r="AD17" s="168">
        <v>15.702829933</v>
      </c>
      <c r="AE17" s="168">
        <v>15.648289255</v>
      </c>
      <c r="AF17" s="168">
        <v>16.066078018999999</v>
      </c>
      <c r="AG17" s="168">
        <v>16.831774374999998</v>
      </c>
      <c r="AH17" s="168">
        <v>16.109072665999999</v>
      </c>
      <c r="AI17" s="168">
        <v>16.945644950999998</v>
      </c>
      <c r="AJ17" s="168">
        <v>16.698054901999999</v>
      </c>
      <c r="AK17" s="168">
        <v>16.501980815</v>
      </c>
      <c r="AL17" s="168">
        <v>16.904633434000001</v>
      </c>
      <c r="AM17" s="168">
        <v>18.186788020000002</v>
      </c>
      <c r="AN17" s="168">
        <v>19.299171799</v>
      </c>
      <c r="AO17" s="168">
        <v>17.964346188</v>
      </c>
      <c r="AP17" s="168">
        <v>17.493038565999999</v>
      </c>
      <c r="AQ17" s="168">
        <v>17.04180418</v>
      </c>
      <c r="AR17" s="168">
        <v>17.832704407000001</v>
      </c>
      <c r="AS17" s="168">
        <v>17.111252991000001</v>
      </c>
      <c r="AT17" s="168">
        <v>18.783656073</v>
      </c>
      <c r="AU17" s="168">
        <v>19.165050782000002</v>
      </c>
      <c r="AV17" s="168">
        <v>18.231951483</v>
      </c>
      <c r="AW17" s="168">
        <v>18.147236255999999</v>
      </c>
      <c r="AX17" s="168">
        <v>19.230611286999999</v>
      </c>
      <c r="AY17" s="168">
        <v>20.507518002000001</v>
      </c>
      <c r="AZ17" s="168">
        <v>21.065144092000001</v>
      </c>
      <c r="BA17" s="168">
        <v>20.082907856999999</v>
      </c>
      <c r="BB17" s="168">
        <v>19.27</v>
      </c>
      <c r="BC17" s="168">
        <v>18.12</v>
      </c>
      <c r="BD17" s="168">
        <v>18.748180000000001</v>
      </c>
      <c r="BE17" s="168">
        <v>17.700479999999999</v>
      </c>
      <c r="BF17" s="258">
        <v>19.377980000000001</v>
      </c>
      <c r="BG17" s="258">
        <v>19.270890000000001</v>
      </c>
      <c r="BH17" s="258">
        <v>18.08475</v>
      </c>
      <c r="BI17" s="258">
        <v>17.772220000000001</v>
      </c>
      <c r="BJ17" s="258">
        <v>18.658290000000001</v>
      </c>
      <c r="BK17" s="258">
        <v>19.703340000000001</v>
      </c>
      <c r="BL17" s="258">
        <v>20.206949999999999</v>
      </c>
      <c r="BM17" s="258">
        <v>19.286560000000001</v>
      </c>
      <c r="BN17" s="258">
        <v>18.534759999999999</v>
      </c>
      <c r="BO17" s="258">
        <v>17.513030000000001</v>
      </c>
      <c r="BP17" s="258">
        <v>18.15972</v>
      </c>
      <c r="BQ17" s="258">
        <v>17.401209999999999</v>
      </c>
      <c r="BR17" s="258">
        <v>19.136420000000001</v>
      </c>
      <c r="BS17" s="258">
        <v>19.30294</v>
      </c>
      <c r="BT17" s="258">
        <v>18.308029999999999</v>
      </c>
      <c r="BU17" s="258">
        <v>18.16282</v>
      </c>
      <c r="BV17" s="258">
        <v>19.22326</v>
      </c>
    </row>
    <row r="18" spans="1:74" ht="11.15" customHeight="1" x14ac:dyDescent="0.25">
      <c r="A18" s="91" t="s">
        <v>609</v>
      </c>
      <c r="B18" s="148" t="s">
        <v>448</v>
      </c>
      <c r="C18" s="168">
        <v>11.399382705000001</v>
      </c>
      <c r="D18" s="168">
        <v>11.767127780999999</v>
      </c>
      <c r="E18" s="168">
        <v>11.551194471000001</v>
      </c>
      <c r="F18" s="168">
        <v>11.801137090999999</v>
      </c>
      <c r="G18" s="168">
        <v>11.953796555</v>
      </c>
      <c r="H18" s="168">
        <v>12.708235274</v>
      </c>
      <c r="I18" s="168">
        <v>13.052195677</v>
      </c>
      <c r="J18" s="168">
        <v>12.947850976</v>
      </c>
      <c r="K18" s="168">
        <v>13.075196742999999</v>
      </c>
      <c r="L18" s="168">
        <v>12.333625134</v>
      </c>
      <c r="M18" s="168">
        <v>11.868135050999999</v>
      </c>
      <c r="N18" s="168">
        <v>11.715388806</v>
      </c>
      <c r="O18" s="168">
        <v>11.573990487</v>
      </c>
      <c r="P18" s="168">
        <v>11.609913350999999</v>
      </c>
      <c r="Q18" s="168">
        <v>11.864847665999999</v>
      </c>
      <c r="R18" s="168">
        <v>11.854787188</v>
      </c>
      <c r="S18" s="168">
        <v>12.273592130999999</v>
      </c>
      <c r="T18" s="168">
        <v>13.287174928000001</v>
      </c>
      <c r="U18" s="168">
        <v>13.161075282000001</v>
      </c>
      <c r="V18" s="168">
        <v>13.191348573999999</v>
      </c>
      <c r="W18" s="168">
        <v>13.270994694000001</v>
      </c>
      <c r="X18" s="168">
        <v>12.790435639</v>
      </c>
      <c r="Y18" s="168">
        <v>12.446685916</v>
      </c>
      <c r="Z18" s="168">
        <v>11.98879827</v>
      </c>
      <c r="AA18" s="168">
        <v>12.076198482000001</v>
      </c>
      <c r="AB18" s="168">
        <v>12.650287844999999</v>
      </c>
      <c r="AC18" s="168">
        <v>12.627640105999999</v>
      </c>
      <c r="AD18" s="168">
        <v>12.296020641</v>
      </c>
      <c r="AE18" s="168">
        <v>13.088693311</v>
      </c>
      <c r="AF18" s="168">
        <v>14.015609582</v>
      </c>
      <c r="AG18" s="168">
        <v>14.150847922000001</v>
      </c>
      <c r="AH18" s="168">
        <v>14.194472034</v>
      </c>
      <c r="AI18" s="168">
        <v>14.362306948000001</v>
      </c>
      <c r="AJ18" s="168">
        <v>13.957826288</v>
      </c>
      <c r="AK18" s="168">
        <v>13.36283435</v>
      </c>
      <c r="AL18" s="168">
        <v>13.076788168</v>
      </c>
      <c r="AM18" s="168">
        <v>13.843902373000001</v>
      </c>
      <c r="AN18" s="168">
        <v>14.447740052</v>
      </c>
      <c r="AO18" s="168">
        <v>13.884797800999999</v>
      </c>
      <c r="AP18" s="168">
        <v>14.05293225</v>
      </c>
      <c r="AQ18" s="168">
        <v>14.566290734000001</v>
      </c>
      <c r="AR18" s="168">
        <v>16.135688189</v>
      </c>
      <c r="AS18" s="168">
        <v>16.298690759999999</v>
      </c>
      <c r="AT18" s="168">
        <v>16.690842042</v>
      </c>
      <c r="AU18" s="168">
        <v>16.822702383999999</v>
      </c>
      <c r="AV18" s="168">
        <v>15.679437881</v>
      </c>
      <c r="AW18" s="168">
        <v>14.953010035</v>
      </c>
      <c r="AX18" s="168">
        <v>15.148438124</v>
      </c>
      <c r="AY18" s="168">
        <v>15.417962737</v>
      </c>
      <c r="AZ18" s="168">
        <v>14.54715002</v>
      </c>
      <c r="BA18" s="168">
        <v>14.524869155999999</v>
      </c>
      <c r="BB18" s="168">
        <v>14.34</v>
      </c>
      <c r="BC18" s="168">
        <v>14.4</v>
      </c>
      <c r="BD18" s="168">
        <v>15.499470000000001</v>
      </c>
      <c r="BE18" s="168">
        <v>15.33944</v>
      </c>
      <c r="BF18" s="258">
        <v>15.444610000000001</v>
      </c>
      <c r="BG18" s="258">
        <v>15.360849999999999</v>
      </c>
      <c r="BH18" s="258">
        <v>14.208259999999999</v>
      </c>
      <c r="BI18" s="258">
        <v>13.434760000000001</v>
      </c>
      <c r="BJ18" s="258">
        <v>13.53</v>
      </c>
      <c r="BK18" s="258">
        <v>14.05377</v>
      </c>
      <c r="BL18" s="258">
        <v>13.4259</v>
      </c>
      <c r="BM18" s="258">
        <v>13.69476</v>
      </c>
      <c r="BN18" s="258">
        <v>13.87541</v>
      </c>
      <c r="BO18" s="258">
        <v>14.242800000000001</v>
      </c>
      <c r="BP18" s="258">
        <v>15.65192</v>
      </c>
      <c r="BQ18" s="258">
        <v>15.71494</v>
      </c>
      <c r="BR18" s="258">
        <v>16.037140000000001</v>
      </c>
      <c r="BS18" s="258">
        <v>16.030639999999998</v>
      </c>
      <c r="BT18" s="258">
        <v>14.84994</v>
      </c>
      <c r="BU18" s="258">
        <v>14.00868</v>
      </c>
      <c r="BV18" s="258">
        <v>14.03023</v>
      </c>
    </row>
    <row r="19" spans="1:74" ht="11.15" customHeight="1" x14ac:dyDescent="0.25">
      <c r="A19" s="91" t="s">
        <v>610</v>
      </c>
      <c r="B19" s="159" t="s">
        <v>419</v>
      </c>
      <c r="C19" s="168">
        <v>9.9959147156999997</v>
      </c>
      <c r="D19" s="168">
        <v>10.332152430000001</v>
      </c>
      <c r="E19" s="168">
        <v>10.257750438</v>
      </c>
      <c r="F19" s="168">
        <v>10.362803958000001</v>
      </c>
      <c r="G19" s="168">
        <v>10.324943945999999</v>
      </c>
      <c r="H19" s="168">
        <v>10.312409350999999</v>
      </c>
      <c r="I19" s="168">
        <v>10.184971246</v>
      </c>
      <c r="J19" s="168">
        <v>10.151874599999999</v>
      </c>
      <c r="K19" s="168">
        <v>10.152263259</v>
      </c>
      <c r="L19" s="168">
        <v>10.231337412</v>
      </c>
      <c r="M19" s="168">
        <v>10.21152749</v>
      </c>
      <c r="N19" s="168">
        <v>9.8883392163000003</v>
      </c>
      <c r="O19" s="168">
        <v>9.9315446591000001</v>
      </c>
      <c r="P19" s="168">
        <v>9.9388998430999997</v>
      </c>
      <c r="Q19" s="168">
        <v>10.163630700000001</v>
      </c>
      <c r="R19" s="168">
        <v>10.410397318999999</v>
      </c>
      <c r="S19" s="168">
        <v>10.350308734</v>
      </c>
      <c r="T19" s="168">
        <v>10.5432484</v>
      </c>
      <c r="U19" s="168">
        <v>10.113948667000001</v>
      </c>
      <c r="V19" s="168">
        <v>10.135232021</v>
      </c>
      <c r="W19" s="168">
        <v>10.622865904999999</v>
      </c>
      <c r="X19" s="168">
        <v>10.440630404</v>
      </c>
      <c r="Y19" s="168">
        <v>10.466703295</v>
      </c>
      <c r="Z19" s="168">
        <v>10.1942336</v>
      </c>
      <c r="AA19" s="168">
        <v>10.071852163999999</v>
      </c>
      <c r="AB19" s="168">
        <v>10.441721533000001</v>
      </c>
      <c r="AC19" s="168">
        <v>10.650154339</v>
      </c>
      <c r="AD19" s="168">
        <v>10.611072209</v>
      </c>
      <c r="AE19" s="168">
        <v>10.743413986</v>
      </c>
      <c r="AF19" s="168">
        <v>10.700115452</v>
      </c>
      <c r="AG19" s="168">
        <v>10.546718293</v>
      </c>
      <c r="AH19" s="168">
        <v>10.647080955</v>
      </c>
      <c r="AI19" s="168">
        <v>10.810234884</v>
      </c>
      <c r="AJ19" s="168">
        <v>10.961536927999999</v>
      </c>
      <c r="AK19" s="168">
        <v>11.072919125</v>
      </c>
      <c r="AL19" s="168">
        <v>10.70341103</v>
      </c>
      <c r="AM19" s="168">
        <v>10.776095891000001</v>
      </c>
      <c r="AN19" s="168">
        <v>11.236877675000001</v>
      </c>
      <c r="AO19" s="168">
        <v>11.192481471000001</v>
      </c>
      <c r="AP19" s="168">
        <v>11.495433493</v>
      </c>
      <c r="AQ19" s="168">
        <v>11.854869675</v>
      </c>
      <c r="AR19" s="168">
        <v>12.120657382999999</v>
      </c>
      <c r="AS19" s="168">
        <v>12.072842547</v>
      </c>
      <c r="AT19" s="168">
        <v>12.158873030000001</v>
      </c>
      <c r="AU19" s="168">
        <v>12.134037881999999</v>
      </c>
      <c r="AV19" s="168">
        <v>12.126466085000001</v>
      </c>
      <c r="AW19" s="168">
        <v>11.760445681</v>
      </c>
      <c r="AX19" s="168">
        <v>11.733925599999999</v>
      </c>
      <c r="AY19" s="168">
        <v>12.077030261999999</v>
      </c>
      <c r="AZ19" s="168">
        <v>11.983376973</v>
      </c>
      <c r="BA19" s="168">
        <v>11.955641559</v>
      </c>
      <c r="BB19" s="168">
        <v>12.01</v>
      </c>
      <c r="BC19" s="168">
        <v>12.14</v>
      </c>
      <c r="BD19" s="168">
        <v>12.104189999999999</v>
      </c>
      <c r="BE19" s="168">
        <v>11.741199999999999</v>
      </c>
      <c r="BF19" s="258">
        <v>11.622479999999999</v>
      </c>
      <c r="BG19" s="258">
        <v>11.430199999999999</v>
      </c>
      <c r="BH19" s="258">
        <v>11.3169</v>
      </c>
      <c r="BI19" s="258">
        <v>10.89775</v>
      </c>
      <c r="BJ19" s="258">
        <v>10.828989999999999</v>
      </c>
      <c r="BK19" s="258">
        <v>11.19331</v>
      </c>
      <c r="BL19" s="258">
        <v>11.194850000000001</v>
      </c>
      <c r="BM19" s="258">
        <v>11.335470000000001</v>
      </c>
      <c r="BN19" s="258">
        <v>11.572800000000001</v>
      </c>
      <c r="BO19" s="258">
        <v>11.89237</v>
      </c>
      <c r="BP19" s="258">
        <v>12.01896</v>
      </c>
      <c r="BQ19" s="258">
        <v>11.79654</v>
      </c>
      <c r="BR19" s="258">
        <v>11.830120000000001</v>
      </c>
      <c r="BS19" s="258">
        <v>11.74334</v>
      </c>
      <c r="BT19" s="258">
        <v>11.686579999999999</v>
      </c>
      <c r="BU19" s="258">
        <v>11.26778</v>
      </c>
      <c r="BV19" s="258">
        <v>11.18618</v>
      </c>
    </row>
    <row r="20" spans="1:74" ht="11.15" customHeight="1" x14ac:dyDescent="0.25">
      <c r="A20" s="91" t="s">
        <v>611</v>
      </c>
      <c r="B20" s="159" t="s">
        <v>420</v>
      </c>
      <c r="C20" s="168">
        <v>8.7349903932000004</v>
      </c>
      <c r="D20" s="168">
        <v>9.0198755245999997</v>
      </c>
      <c r="E20" s="168">
        <v>9.1772777971000004</v>
      </c>
      <c r="F20" s="168">
        <v>9.3571111377000005</v>
      </c>
      <c r="G20" s="168">
        <v>10.008897785</v>
      </c>
      <c r="H20" s="168">
        <v>10.687248664</v>
      </c>
      <c r="I20" s="168">
        <v>10.601475904000001</v>
      </c>
      <c r="J20" s="168">
        <v>10.578756876</v>
      </c>
      <c r="K20" s="168">
        <v>10.062903208</v>
      </c>
      <c r="L20" s="168">
        <v>9.3210069427000004</v>
      </c>
      <c r="M20" s="168">
        <v>9.1238335964000008</v>
      </c>
      <c r="N20" s="168">
        <v>8.9083096034999993</v>
      </c>
      <c r="O20" s="168">
        <v>8.8992918552999996</v>
      </c>
      <c r="P20" s="168">
        <v>9.0853980486000001</v>
      </c>
      <c r="Q20" s="168">
        <v>9.2141435809000001</v>
      </c>
      <c r="R20" s="168">
        <v>9.4989764316999992</v>
      </c>
      <c r="S20" s="168">
        <v>10.139348942</v>
      </c>
      <c r="T20" s="168">
        <v>10.600035021</v>
      </c>
      <c r="U20" s="168">
        <v>10.454887144000001</v>
      </c>
      <c r="V20" s="168">
        <v>10.472018223999999</v>
      </c>
      <c r="W20" s="168">
        <v>10.003935475</v>
      </c>
      <c r="X20" s="168">
        <v>9.2810515593999998</v>
      </c>
      <c r="Y20" s="168">
        <v>9.1429101726000006</v>
      </c>
      <c r="Z20" s="168">
        <v>8.8643407180999993</v>
      </c>
      <c r="AA20" s="168">
        <v>8.8146654378000004</v>
      </c>
      <c r="AB20" s="168">
        <v>9.2285350351000002</v>
      </c>
      <c r="AC20" s="168">
        <v>9.2636025590000006</v>
      </c>
      <c r="AD20" s="168">
        <v>9.4924240382999994</v>
      </c>
      <c r="AE20" s="168">
        <v>9.8946724809000006</v>
      </c>
      <c r="AF20" s="168">
        <v>11.032551765999999</v>
      </c>
      <c r="AG20" s="168">
        <v>10.934082799</v>
      </c>
      <c r="AH20" s="168">
        <v>10.851788687999999</v>
      </c>
      <c r="AI20" s="168">
        <v>10.699040886000001</v>
      </c>
      <c r="AJ20" s="168">
        <v>9.7224262649999993</v>
      </c>
      <c r="AK20" s="168">
        <v>9.7283710587000005</v>
      </c>
      <c r="AL20" s="168">
        <v>9.4137077356999992</v>
      </c>
      <c r="AM20" s="168">
        <v>9.4841797652000004</v>
      </c>
      <c r="AN20" s="168">
        <v>9.6372508574999998</v>
      </c>
      <c r="AO20" s="168">
        <v>9.8479628767000005</v>
      </c>
      <c r="AP20" s="168">
        <v>9.9576661236999993</v>
      </c>
      <c r="AQ20" s="168">
        <v>10.420453955999999</v>
      </c>
      <c r="AR20" s="168">
        <v>11.623409179999999</v>
      </c>
      <c r="AS20" s="168">
        <v>11.746870195</v>
      </c>
      <c r="AT20" s="168">
        <v>11.813495657000001</v>
      </c>
      <c r="AU20" s="168">
        <v>11.522256662</v>
      </c>
      <c r="AV20" s="168">
        <v>10.487344128</v>
      </c>
      <c r="AW20" s="168">
        <v>10.249721278999999</v>
      </c>
      <c r="AX20" s="168">
        <v>9.7442527358</v>
      </c>
      <c r="AY20" s="168">
        <v>9.8146361440999996</v>
      </c>
      <c r="AZ20" s="168">
        <v>10.132213541</v>
      </c>
      <c r="BA20" s="168">
        <v>10.118247373999999</v>
      </c>
      <c r="BB20" s="168">
        <v>10.19</v>
      </c>
      <c r="BC20" s="168">
        <v>10.46</v>
      </c>
      <c r="BD20" s="168">
        <v>11.50681</v>
      </c>
      <c r="BE20" s="168">
        <v>11.401759999999999</v>
      </c>
      <c r="BF20" s="258">
        <v>11.305870000000001</v>
      </c>
      <c r="BG20" s="258">
        <v>10.946009999999999</v>
      </c>
      <c r="BH20" s="258">
        <v>9.9409829999999992</v>
      </c>
      <c r="BI20" s="258">
        <v>9.6181780000000003</v>
      </c>
      <c r="BJ20" s="258">
        <v>9.0992940000000004</v>
      </c>
      <c r="BK20" s="258">
        <v>9.31846</v>
      </c>
      <c r="BL20" s="258">
        <v>9.7972459999999995</v>
      </c>
      <c r="BM20" s="258">
        <v>9.9768139999999992</v>
      </c>
      <c r="BN20" s="258">
        <v>10.229789999999999</v>
      </c>
      <c r="BO20" s="258">
        <v>10.629390000000001</v>
      </c>
      <c r="BP20" s="258">
        <v>11.805440000000001</v>
      </c>
      <c r="BQ20" s="258">
        <v>11.66447</v>
      </c>
      <c r="BR20" s="258">
        <v>11.65864</v>
      </c>
      <c r="BS20" s="258">
        <v>11.24192</v>
      </c>
      <c r="BT20" s="258">
        <v>10.135479999999999</v>
      </c>
      <c r="BU20" s="258">
        <v>9.7527220000000003</v>
      </c>
      <c r="BV20" s="258">
        <v>9.1858570000000004</v>
      </c>
    </row>
    <row r="21" spans="1:74" ht="11.15" customHeight="1" x14ac:dyDescent="0.25">
      <c r="A21" s="91" t="s">
        <v>612</v>
      </c>
      <c r="B21" s="159" t="s">
        <v>421</v>
      </c>
      <c r="C21" s="168">
        <v>9.3108152247000007</v>
      </c>
      <c r="D21" s="168">
        <v>9.5809942592000006</v>
      </c>
      <c r="E21" s="168">
        <v>9.4228549725999997</v>
      </c>
      <c r="F21" s="168">
        <v>9.4596731559999991</v>
      </c>
      <c r="G21" s="168">
        <v>9.2843065869999997</v>
      </c>
      <c r="H21" s="168">
        <v>9.3080561887000002</v>
      </c>
      <c r="I21" s="168">
        <v>9.3564680361000008</v>
      </c>
      <c r="J21" s="168">
        <v>9.3008046527000001</v>
      </c>
      <c r="K21" s="168">
        <v>9.3404175110000001</v>
      </c>
      <c r="L21" s="168">
        <v>9.3318351653999994</v>
      </c>
      <c r="M21" s="168">
        <v>9.4842970589999993</v>
      </c>
      <c r="N21" s="168">
        <v>9.1403209522999997</v>
      </c>
      <c r="O21" s="168">
        <v>9.0220932071999993</v>
      </c>
      <c r="P21" s="168">
        <v>9.2237169948000002</v>
      </c>
      <c r="Q21" s="168">
        <v>9.2133336825000001</v>
      </c>
      <c r="R21" s="168">
        <v>9.2255742287999993</v>
      </c>
      <c r="S21" s="168">
        <v>8.6171248157000004</v>
      </c>
      <c r="T21" s="168">
        <v>9.0000674042999993</v>
      </c>
      <c r="U21" s="168">
        <v>8.9217604592999997</v>
      </c>
      <c r="V21" s="168">
        <v>9.0021871545999996</v>
      </c>
      <c r="W21" s="168">
        <v>9.1158535542999992</v>
      </c>
      <c r="X21" s="168">
        <v>9.0801091762000006</v>
      </c>
      <c r="Y21" s="168">
        <v>9.0175567133999994</v>
      </c>
      <c r="Z21" s="168">
        <v>9.2471422151000002</v>
      </c>
      <c r="AA21" s="168">
        <v>8.8940953785999994</v>
      </c>
      <c r="AB21" s="168">
        <v>9.4708853160000004</v>
      </c>
      <c r="AC21" s="168">
        <v>9.3120002640999999</v>
      </c>
      <c r="AD21" s="168">
        <v>8.8619834751000006</v>
      </c>
      <c r="AE21" s="168">
        <v>9.1453637235999992</v>
      </c>
      <c r="AF21" s="168">
        <v>9.2973983406999992</v>
      </c>
      <c r="AG21" s="168">
        <v>9.3415821034000004</v>
      </c>
      <c r="AH21" s="168">
        <v>9.4440240403000004</v>
      </c>
      <c r="AI21" s="168">
        <v>9.5628918608000006</v>
      </c>
      <c r="AJ21" s="168">
        <v>9.7716382445000001</v>
      </c>
      <c r="AK21" s="168">
        <v>9.9482134148999997</v>
      </c>
      <c r="AL21" s="168">
        <v>9.9018124758999999</v>
      </c>
      <c r="AM21" s="168">
        <v>10.035586345</v>
      </c>
      <c r="AN21" s="168">
        <v>10.433002440999999</v>
      </c>
      <c r="AO21" s="168">
        <v>10.451383727</v>
      </c>
      <c r="AP21" s="168">
        <v>10.396181157999999</v>
      </c>
      <c r="AQ21" s="168">
        <v>10.930930334999999</v>
      </c>
      <c r="AR21" s="168">
        <v>11.219857414</v>
      </c>
      <c r="AS21" s="168">
        <v>11.386442468</v>
      </c>
      <c r="AT21" s="168">
        <v>11.614342651999999</v>
      </c>
      <c r="AU21" s="168">
        <v>11.553559177</v>
      </c>
      <c r="AV21" s="168">
        <v>11.375352251000001</v>
      </c>
      <c r="AW21" s="168">
        <v>11.08167132</v>
      </c>
      <c r="AX21" s="168">
        <v>11.236102176999999</v>
      </c>
      <c r="AY21" s="168">
        <v>11.626157538999999</v>
      </c>
      <c r="AZ21" s="168">
        <v>11.521778046</v>
      </c>
      <c r="BA21" s="168">
        <v>10.993861084000001</v>
      </c>
      <c r="BB21" s="168">
        <v>11.04</v>
      </c>
      <c r="BC21" s="168">
        <v>10.75</v>
      </c>
      <c r="BD21" s="168">
        <v>10.94842</v>
      </c>
      <c r="BE21" s="168">
        <v>10.95524</v>
      </c>
      <c r="BF21" s="258">
        <v>10.97969</v>
      </c>
      <c r="BG21" s="258">
        <v>10.793749999999999</v>
      </c>
      <c r="BH21" s="258">
        <v>10.49794</v>
      </c>
      <c r="BI21" s="258">
        <v>10.05692</v>
      </c>
      <c r="BJ21" s="258">
        <v>10.06508</v>
      </c>
      <c r="BK21" s="258">
        <v>10.41187</v>
      </c>
      <c r="BL21" s="258">
        <v>10.36275</v>
      </c>
      <c r="BM21" s="258">
        <v>9.9842259999999996</v>
      </c>
      <c r="BN21" s="258">
        <v>10.162610000000001</v>
      </c>
      <c r="BO21" s="258">
        <v>10.07704</v>
      </c>
      <c r="BP21" s="258">
        <v>10.42464</v>
      </c>
      <c r="BQ21" s="258">
        <v>10.52397</v>
      </c>
      <c r="BR21" s="258">
        <v>10.6823</v>
      </c>
      <c r="BS21" s="258">
        <v>10.5792</v>
      </c>
      <c r="BT21" s="258">
        <v>10.32009</v>
      </c>
      <c r="BU21" s="258">
        <v>9.9354999999999993</v>
      </c>
      <c r="BV21" s="258">
        <v>9.9735750000000003</v>
      </c>
    </row>
    <row r="22" spans="1:74" ht="11.15" customHeight="1" x14ac:dyDescent="0.25">
      <c r="A22" s="91" t="s">
        <v>613</v>
      </c>
      <c r="B22" s="159" t="s">
        <v>422</v>
      </c>
      <c r="C22" s="168">
        <v>10.666324405999999</v>
      </c>
      <c r="D22" s="168">
        <v>10.899272472</v>
      </c>
      <c r="E22" s="168">
        <v>10.776482851000001</v>
      </c>
      <c r="F22" s="168">
        <v>10.784565212</v>
      </c>
      <c r="G22" s="168">
        <v>10.692703759</v>
      </c>
      <c r="H22" s="168">
        <v>10.816802999</v>
      </c>
      <c r="I22" s="168">
        <v>10.806621345</v>
      </c>
      <c r="J22" s="168">
        <v>10.744997418000001</v>
      </c>
      <c r="K22" s="168">
        <v>10.612079591000001</v>
      </c>
      <c r="L22" s="168">
        <v>10.569602769999999</v>
      </c>
      <c r="M22" s="168">
        <v>10.969699339</v>
      </c>
      <c r="N22" s="168">
        <v>10.575673049000001</v>
      </c>
      <c r="O22" s="168">
        <v>10.812263388</v>
      </c>
      <c r="P22" s="168">
        <v>10.717488900999999</v>
      </c>
      <c r="Q22" s="168">
        <v>10.809890880999999</v>
      </c>
      <c r="R22" s="168">
        <v>10.819069051</v>
      </c>
      <c r="S22" s="168">
        <v>10.872665333</v>
      </c>
      <c r="T22" s="168">
        <v>10.834884309</v>
      </c>
      <c r="U22" s="168">
        <v>10.585759914</v>
      </c>
      <c r="V22" s="168">
        <v>10.560347957999999</v>
      </c>
      <c r="W22" s="168">
        <v>10.740716446</v>
      </c>
      <c r="X22" s="168">
        <v>10.670218156000001</v>
      </c>
      <c r="Y22" s="168">
        <v>10.914178994</v>
      </c>
      <c r="Z22" s="168">
        <v>10.529464662000001</v>
      </c>
      <c r="AA22" s="168">
        <v>10.610770075</v>
      </c>
      <c r="AB22" s="168">
        <v>10.979192331</v>
      </c>
      <c r="AC22" s="168">
        <v>11.011848493</v>
      </c>
      <c r="AD22" s="168">
        <v>11.139905389999999</v>
      </c>
      <c r="AE22" s="168">
        <v>11.09630499</v>
      </c>
      <c r="AF22" s="168">
        <v>11.135353426</v>
      </c>
      <c r="AG22" s="168">
        <v>11.121738701</v>
      </c>
      <c r="AH22" s="168">
        <v>11.110717748000001</v>
      </c>
      <c r="AI22" s="168">
        <v>11.209909917999999</v>
      </c>
      <c r="AJ22" s="168">
        <v>11.193777239999999</v>
      </c>
      <c r="AK22" s="168">
        <v>11.500644486000001</v>
      </c>
      <c r="AL22" s="168">
        <v>10.727609742</v>
      </c>
      <c r="AM22" s="168">
        <v>11.663318507</v>
      </c>
      <c r="AN22" s="168">
        <v>11.627622077</v>
      </c>
      <c r="AO22" s="168">
        <v>11.77546677</v>
      </c>
      <c r="AP22" s="168">
        <v>11.922124348000001</v>
      </c>
      <c r="AQ22" s="168">
        <v>12.062457616</v>
      </c>
      <c r="AR22" s="168">
        <v>12.547991420000001</v>
      </c>
      <c r="AS22" s="168">
        <v>12.745957116</v>
      </c>
      <c r="AT22" s="168">
        <v>13.311360251</v>
      </c>
      <c r="AU22" s="168">
        <v>13.010650624</v>
      </c>
      <c r="AV22" s="168">
        <v>12.707771352</v>
      </c>
      <c r="AW22" s="168">
        <v>12.792188962000001</v>
      </c>
      <c r="AX22" s="168">
        <v>12.277579703000001</v>
      </c>
      <c r="AY22" s="168">
        <v>12.601172468</v>
      </c>
      <c r="AZ22" s="168">
        <v>12.940250516000001</v>
      </c>
      <c r="BA22" s="168">
        <v>12.255015670000001</v>
      </c>
      <c r="BB22" s="168">
        <v>11.96</v>
      </c>
      <c r="BC22" s="168">
        <v>12.02</v>
      </c>
      <c r="BD22" s="168">
        <v>12.461690000000001</v>
      </c>
      <c r="BE22" s="168">
        <v>12.498950000000001</v>
      </c>
      <c r="BF22" s="258">
        <v>12.931089999999999</v>
      </c>
      <c r="BG22" s="258">
        <v>12.5801</v>
      </c>
      <c r="BH22" s="258">
        <v>12.33502</v>
      </c>
      <c r="BI22" s="258">
        <v>12.410729999999999</v>
      </c>
      <c r="BJ22" s="258">
        <v>11.940910000000001</v>
      </c>
      <c r="BK22" s="258">
        <v>12.371</v>
      </c>
      <c r="BL22" s="258">
        <v>12.830640000000001</v>
      </c>
      <c r="BM22" s="258">
        <v>12.30992</v>
      </c>
      <c r="BN22" s="258">
        <v>12.180619999999999</v>
      </c>
      <c r="BO22" s="258">
        <v>12.357659999999999</v>
      </c>
      <c r="BP22" s="258">
        <v>12.85866</v>
      </c>
      <c r="BQ22" s="258">
        <v>12.93173</v>
      </c>
      <c r="BR22" s="258">
        <v>13.45965</v>
      </c>
      <c r="BS22" s="258">
        <v>13.08531</v>
      </c>
      <c r="BT22" s="258">
        <v>12.77899</v>
      </c>
      <c r="BU22" s="258">
        <v>12.80721</v>
      </c>
      <c r="BV22" s="258">
        <v>12.25107</v>
      </c>
    </row>
    <row r="23" spans="1:74" ht="11.15" customHeight="1" x14ac:dyDescent="0.25">
      <c r="A23" s="91" t="s">
        <v>614</v>
      </c>
      <c r="B23" s="159" t="s">
        <v>423</v>
      </c>
      <c r="C23" s="168">
        <v>7.9995919267</v>
      </c>
      <c r="D23" s="168">
        <v>8.1676557253999995</v>
      </c>
      <c r="E23" s="168">
        <v>8.2435862590000006</v>
      </c>
      <c r="F23" s="168">
        <v>8.1817895638000007</v>
      </c>
      <c r="G23" s="168">
        <v>8.0570664978999993</v>
      </c>
      <c r="H23" s="168">
        <v>8.1344257654999996</v>
      </c>
      <c r="I23" s="168">
        <v>8.0842747172999996</v>
      </c>
      <c r="J23" s="168">
        <v>8.4295766684999993</v>
      </c>
      <c r="K23" s="168">
        <v>8.4771456610999998</v>
      </c>
      <c r="L23" s="168">
        <v>8.1878670627000005</v>
      </c>
      <c r="M23" s="168">
        <v>8.2484006099999991</v>
      </c>
      <c r="N23" s="168">
        <v>8.0467049095000007</v>
      </c>
      <c r="O23" s="168">
        <v>7.6220499935000001</v>
      </c>
      <c r="P23" s="168">
        <v>7.8769167761999999</v>
      </c>
      <c r="Q23" s="168">
        <v>7.8328969335999998</v>
      </c>
      <c r="R23" s="168">
        <v>7.8545500358</v>
      </c>
      <c r="S23" s="168">
        <v>7.7522477268000003</v>
      </c>
      <c r="T23" s="168">
        <v>7.8111553655000003</v>
      </c>
      <c r="U23" s="168">
        <v>7.6242827145999996</v>
      </c>
      <c r="V23" s="168">
        <v>7.8374996963000001</v>
      </c>
      <c r="W23" s="168">
        <v>8.0335897821</v>
      </c>
      <c r="X23" s="168">
        <v>7.7742803792000004</v>
      </c>
      <c r="Y23" s="168">
        <v>8.0548089907999998</v>
      </c>
      <c r="Z23" s="168">
        <v>7.7877382677</v>
      </c>
      <c r="AA23" s="168">
        <v>7.7850857923000003</v>
      </c>
      <c r="AB23" s="168">
        <v>12.576745751000001</v>
      </c>
      <c r="AC23" s="168">
        <v>10.003637166000001</v>
      </c>
      <c r="AD23" s="168">
        <v>10.061004777000001</v>
      </c>
      <c r="AE23" s="168">
        <v>8.6596492753999996</v>
      </c>
      <c r="AF23" s="168">
        <v>8.0886350284000006</v>
      </c>
      <c r="AG23" s="168">
        <v>8.3867120431999993</v>
      </c>
      <c r="AH23" s="168">
        <v>8.4736512058999995</v>
      </c>
      <c r="AI23" s="168">
        <v>8.5798132055000007</v>
      </c>
      <c r="AJ23" s="168">
        <v>8.6283541289999999</v>
      </c>
      <c r="AK23" s="168">
        <v>8.7280728789000008</v>
      </c>
      <c r="AL23" s="168">
        <v>8.4235019470000001</v>
      </c>
      <c r="AM23" s="168">
        <v>8.3511839964999997</v>
      </c>
      <c r="AN23" s="168">
        <v>8.8482258469000001</v>
      </c>
      <c r="AO23" s="168">
        <v>8.8656076493999993</v>
      </c>
      <c r="AP23" s="168">
        <v>8.8865787260999998</v>
      </c>
      <c r="AQ23" s="168">
        <v>9.7045609422000005</v>
      </c>
      <c r="AR23" s="168">
        <v>10.200590454</v>
      </c>
      <c r="AS23" s="168">
        <v>10.468709412000001</v>
      </c>
      <c r="AT23" s="168">
        <v>10.634051776</v>
      </c>
      <c r="AU23" s="168">
        <v>10.295880259</v>
      </c>
      <c r="AV23" s="168">
        <v>10.149148866000001</v>
      </c>
      <c r="AW23" s="168">
        <v>9.7746456129000006</v>
      </c>
      <c r="AX23" s="168">
        <v>9.7798346508999998</v>
      </c>
      <c r="AY23" s="168">
        <v>9.3888718803</v>
      </c>
      <c r="AZ23" s="168">
        <v>9.7975620080999999</v>
      </c>
      <c r="BA23" s="168">
        <v>9.3661181859999996</v>
      </c>
      <c r="BB23" s="168">
        <v>8.6</v>
      </c>
      <c r="BC23" s="168">
        <v>8.92</v>
      </c>
      <c r="BD23" s="168">
        <v>9.3928340000000006</v>
      </c>
      <c r="BE23" s="168">
        <v>9.5367730000000002</v>
      </c>
      <c r="BF23" s="258">
        <v>9.6892499999999995</v>
      </c>
      <c r="BG23" s="258">
        <v>9.3985280000000007</v>
      </c>
      <c r="BH23" s="258">
        <v>9.2484850000000005</v>
      </c>
      <c r="BI23" s="258">
        <v>8.7828309999999998</v>
      </c>
      <c r="BJ23" s="258">
        <v>8.807696</v>
      </c>
      <c r="BK23" s="258">
        <v>8.7336989999999997</v>
      </c>
      <c r="BL23" s="258">
        <v>9.3698359999999994</v>
      </c>
      <c r="BM23" s="258">
        <v>9.2100690000000007</v>
      </c>
      <c r="BN23" s="258">
        <v>8.7837230000000002</v>
      </c>
      <c r="BO23" s="258">
        <v>9.5159000000000002</v>
      </c>
      <c r="BP23" s="258">
        <v>10.312519999999999</v>
      </c>
      <c r="BQ23" s="258">
        <v>10.746880000000001</v>
      </c>
      <c r="BR23" s="258">
        <v>11.03003</v>
      </c>
      <c r="BS23" s="258">
        <v>10.71142</v>
      </c>
      <c r="BT23" s="258">
        <v>10.40803</v>
      </c>
      <c r="BU23" s="258">
        <v>9.7496729999999996</v>
      </c>
      <c r="BV23" s="258">
        <v>9.6011500000000005</v>
      </c>
    </row>
    <row r="24" spans="1:74" ht="11.15" customHeight="1" x14ac:dyDescent="0.25">
      <c r="A24" s="91" t="s">
        <v>615</v>
      </c>
      <c r="B24" s="159" t="s">
        <v>424</v>
      </c>
      <c r="C24" s="168">
        <v>8.9892061576</v>
      </c>
      <c r="D24" s="168">
        <v>9.3267451757999993</v>
      </c>
      <c r="E24" s="168">
        <v>9.2235470088000007</v>
      </c>
      <c r="F24" s="168">
        <v>9.3200357034000003</v>
      </c>
      <c r="G24" s="168">
        <v>9.6672748439999996</v>
      </c>
      <c r="H24" s="168">
        <v>10.178320143000001</v>
      </c>
      <c r="I24" s="168">
        <v>10.119324625000001</v>
      </c>
      <c r="J24" s="168">
        <v>10.028869093999999</v>
      </c>
      <c r="K24" s="168">
        <v>9.8693629397000002</v>
      </c>
      <c r="L24" s="168">
        <v>9.5813932976</v>
      </c>
      <c r="M24" s="168">
        <v>9.0910429798999992</v>
      </c>
      <c r="N24" s="168">
        <v>8.8970051497</v>
      </c>
      <c r="O24" s="168">
        <v>8.7615645741999995</v>
      </c>
      <c r="P24" s="168">
        <v>8.9202850471000001</v>
      </c>
      <c r="Q24" s="168">
        <v>8.9712186072000009</v>
      </c>
      <c r="R24" s="168">
        <v>9.2671734108999999</v>
      </c>
      <c r="S24" s="168">
        <v>9.6400455718</v>
      </c>
      <c r="T24" s="168">
        <v>10.089310232000001</v>
      </c>
      <c r="U24" s="168">
        <v>10.036999509999999</v>
      </c>
      <c r="V24" s="168">
        <v>9.9198674244999996</v>
      </c>
      <c r="W24" s="168">
        <v>9.9166173087999994</v>
      </c>
      <c r="X24" s="168">
        <v>9.3899801871000008</v>
      </c>
      <c r="Y24" s="168">
        <v>9.1707748977999994</v>
      </c>
      <c r="Z24" s="168">
        <v>8.9560109197000006</v>
      </c>
      <c r="AA24" s="168">
        <v>8.9262044062000001</v>
      </c>
      <c r="AB24" s="168">
        <v>9.2962949814000009</v>
      </c>
      <c r="AC24" s="168">
        <v>9.1365204372999997</v>
      </c>
      <c r="AD24" s="168">
        <v>9.3481787767999993</v>
      </c>
      <c r="AE24" s="168">
        <v>9.6756220711999994</v>
      </c>
      <c r="AF24" s="168">
        <v>10.182142289</v>
      </c>
      <c r="AG24" s="168">
        <v>10.336252292999999</v>
      </c>
      <c r="AH24" s="168">
        <v>10.163908843</v>
      </c>
      <c r="AI24" s="168">
        <v>10.151712453</v>
      </c>
      <c r="AJ24" s="168">
        <v>9.8295012089</v>
      </c>
      <c r="AK24" s="168">
        <v>9.5285856101000004</v>
      </c>
      <c r="AL24" s="168">
        <v>9.4219738081000006</v>
      </c>
      <c r="AM24" s="168">
        <v>9.4779254039000005</v>
      </c>
      <c r="AN24" s="168">
        <v>9.6567087097000002</v>
      </c>
      <c r="AO24" s="168">
        <v>9.5725143570999993</v>
      </c>
      <c r="AP24" s="168">
        <v>9.9256771039</v>
      </c>
      <c r="AQ24" s="168">
        <v>10.132725821999999</v>
      </c>
      <c r="AR24" s="168">
        <v>10.820770232999999</v>
      </c>
      <c r="AS24" s="168">
        <v>11.046255037</v>
      </c>
      <c r="AT24" s="168">
        <v>10.687490992000001</v>
      </c>
      <c r="AU24" s="168">
        <v>11.187850869</v>
      </c>
      <c r="AV24" s="168">
        <v>10.651922988000001</v>
      </c>
      <c r="AW24" s="168">
        <v>10.449431773000001</v>
      </c>
      <c r="AX24" s="168">
        <v>10.15622432</v>
      </c>
      <c r="AY24" s="168">
        <v>10.201092394</v>
      </c>
      <c r="AZ24" s="168">
        <v>10.445486827</v>
      </c>
      <c r="BA24" s="168">
        <v>10.412444031</v>
      </c>
      <c r="BB24" s="168">
        <v>10.72</v>
      </c>
      <c r="BC24" s="168">
        <v>10.92</v>
      </c>
      <c r="BD24" s="168">
        <v>11.612489999999999</v>
      </c>
      <c r="BE24" s="168">
        <v>11.7066</v>
      </c>
      <c r="BF24" s="258">
        <v>11.27032</v>
      </c>
      <c r="BG24" s="258">
        <v>11.673819999999999</v>
      </c>
      <c r="BH24" s="258">
        <v>11.013199999999999</v>
      </c>
      <c r="BI24" s="258">
        <v>10.75661</v>
      </c>
      <c r="BJ24" s="258">
        <v>10.38472</v>
      </c>
      <c r="BK24" s="258">
        <v>10.31887</v>
      </c>
      <c r="BL24" s="258">
        <v>10.45369</v>
      </c>
      <c r="BM24" s="258">
        <v>10.352180000000001</v>
      </c>
      <c r="BN24" s="258">
        <v>10.60665</v>
      </c>
      <c r="BO24" s="258">
        <v>10.73387</v>
      </c>
      <c r="BP24" s="258">
        <v>11.353389999999999</v>
      </c>
      <c r="BQ24" s="258">
        <v>11.55965</v>
      </c>
      <c r="BR24" s="258">
        <v>11.203010000000001</v>
      </c>
      <c r="BS24" s="258">
        <v>11.67535</v>
      </c>
      <c r="BT24" s="258">
        <v>11.091390000000001</v>
      </c>
      <c r="BU24" s="258">
        <v>10.88847</v>
      </c>
      <c r="BV24" s="258">
        <v>10.50046</v>
      </c>
    </row>
    <row r="25" spans="1:74" ht="11.15" customHeight="1" x14ac:dyDescent="0.25">
      <c r="A25" s="91" t="s">
        <v>616</v>
      </c>
      <c r="B25" s="161" t="s">
        <v>425</v>
      </c>
      <c r="C25" s="168">
        <v>12.911320523000001</v>
      </c>
      <c r="D25" s="168">
        <v>13.023989509</v>
      </c>
      <c r="E25" s="168">
        <v>12.80968296</v>
      </c>
      <c r="F25" s="168">
        <v>13.06359571</v>
      </c>
      <c r="G25" s="168">
        <v>13.635050548000001</v>
      </c>
      <c r="H25" s="168">
        <v>15.464039723999999</v>
      </c>
      <c r="I25" s="168">
        <v>16.159099424000001</v>
      </c>
      <c r="J25" s="168">
        <v>16.066681512999999</v>
      </c>
      <c r="K25" s="168">
        <v>16.255131692999999</v>
      </c>
      <c r="L25" s="168">
        <v>15.411523224</v>
      </c>
      <c r="M25" s="168">
        <v>14.248738242</v>
      </c>
      <c r="N25" s="168">
        <v>13.271224097999999</v>
      </c>
      <c r="O25" s="168">
        <v>13.281972274999999</v>
      </c>
      <c r="P25" s="168">
        <v>13.476176421</v>
      </c>
      <c r="Q25" s="168">
        <v>13.306090458</v>
      </c>
      <c r="R25" s="168">
        <v>13.157424401</v>
      </c>
      <c r="S25" s="168">
        <v>14.411673349000001</v>
      </c>
      <c r="T25" s="168">
        <v>16.350916095999999</v>
      </c>
      <c r="U25" s="168">
        <v>16.816324990999998</v>
      </c>
      <c r="V25" s="168">
        <v>17.445836307</v>
      </c>
      <c r="W25" s="168">
        <v>17.036475679999999</v>
      </c>
      <c r="X25" s="168">
        <v>15.989942981</v>
      </c>
      <c r="Y25" s="168">
        <v>14.752489200999999</v>
      </c>
      <c r="Z25" s="168">
        <v>14.067689441000001</v>
      </c>
      <c r="AA25" s="168">
        <v>14.113069649</v>
      </c>
      <c r="AB25" s="168">
        <v>14.589693131000001</v>
      </c>
      <c r="AC25" s="168">
        <v>14.557835549</v>
      </c>
      <c r="AD25" s="168">
        <v>15.314779383999999</v>
      </c>
      <c r="AE25" s="168">
        <v>15.14614877</v>
      </c>
      <c r="AF25" s="168">
        <v>17.171424212000002</v>
      </c>
      <c r="AG25" s="168">
        <v>17.758570464999998</v>
      </c>
      <c r="AH25" s="168">
        <v>18.035598104000002</v>
      </c>
      <c r="AI25" s="168">
        <v>18.415405014000001</v>
      </c>
      <c r="AJ25" s="168">
        <v>17.414490312000002</v>
      </c>
      <c r="AK25" s="168">
        <v>15.176191551000001</v>
      </c>
      <c r="AL25" s="168">
        <v>15.547235239000001</v>
      </c>
      <c r="AM25" s="168">
        <v>15.614324601</v>
      </c>
      <c r="AN25" s="168">
        <v>16.225554322000001</v>
      </c>
      <c r="AO25" s="168">
        <v>16.545492378999999</v>
      </c>
      <c r="AP25" s="168">
        <v>17.608381203</v>
      </c>
      <c r="AQ25" s="168">
        <v>16.824352181999998</v>
      </c>
      <c r="AR25" s="168">
        <v>18.935007363</v>
      </c>
      <c r="AS25" s="168">
        <v>19.889940857999999</v>
      </c>
      <c r="AT25" s="168">
        <v>20.677754844999999</v>
      </c>
      <c r="AU25" s="168">
        <v>20.409022211</v>
      </c>
      <c r="AV25" s="168">
        <v>19.399474425000001</v>
      </c>
      <c r="AW25" s="168">
        <v>17.879714976999999</v>
      </c>
      <c r="AX25" s="168">
        <v>16.651491006000001</v>
      </c>
      <c r="AY25" s="168">
        <v>18.312999386000001</v>
      </c>
      <c r="AZ25" s="168">
        <v>17.866960398</v>
      </c>
      <c r="BA25" s="168">
        <v>18.019857947999999</v>
      </c>
      <c r="BB25" s="168">
        <v>17.68</v>
      </c>
      <c r="BC25" s="168">
        <v>18.510000000000002</v>
      </c>
      <c r="BD25" s="168">
        <v>21.045380000000002</v>
      </c>
      <c r="BE25" s="168">
        <v>22.069959999999998</v>
      </c>
      <c r="BF25" s="258">
        <v>22.76286</v>
      </c>
      <c r="BG25" s="258">
        <v>22.111540000000002</v>
      </c>
      <c r="BH25" s="258">
        <v>20.785450000000001</v>
      </c>
      <c r="BI25" s="258">
        <v>18.98301</v>
      </c>
      <c r="BJ25" s="258">
        <v>17.52345</v>
      </c>
      <c r="BK25" s="258">
        <v>18.982230000000001</v>
      </c>
      <c r="BL25" s="258">
        <v>18.226030000000002</v>
      </c>
      <c r="BM25" s="258">
        <v>18.275770000000001</v>
      </c>
      <c r="BN25" s="258">
        <v>17.831620000000001</v>
      </c>
      <c r="BO25" s="258">
        <v>18.490729999999999</v>
      </c>
      <c r="BP25" s="258">
        <v>20.932410000000001</v>
      </c>
      <c r="BQ25" s="258">
        <v>22.305859999999999</v>
      </c>
      <c r="BR25" s="258">
        <v>23.380859999999998</v>
      </c>
      <c r="BS25" s="258">
        <v>22.939029999999999</v>
      </c>
      <c r="BT25" s="258">
        <v>21.75385</v>
      </c>
      <c r="BU25" s="258">
        <v>20.071729999999999</v>
      </c>
      <c r="BV25" s="258">
        <v>18.447310000000002</v>
      </c>
    </row>
    <row r="26" spans="1:74" ht="11.15" customHeight="1" x14ac:dyDescent="0.25">
      <c r="A26" s="91" t="s">
        <v>617</v>
      </c>
      <c r="B26" s="161" t="s">
        <v>399</v>
      </c>
      <c r="C26" s="168">
        <v>10.3</v>
      </c>
      <c r="D26" s="168">
        <v>10.54</v>
      </c>
      <c r="E26" s="168">
        <v>10.46</v>
      </c>
      <c r="F26" s="168">
        <v>10.52</v>
      </c>
      <c r="G26" s="168">
        <v>10.54</v>
      </c>
      <c r="H26" s="168">
        <v>10.9</v>
      </c>
      <c r="I26" s="168">
        <v>11.02</v>
      </c>
      <c r="J26" s="168">
        <v>11.02</v>
      </c>
      <c r="K26" s="168">
        <v>10.96</v>
      </c>
      <c r="L26" s="168">
        <v>10.74</v>
      </c>
      <c r="M26" s="168">
        <v>10.57</v>
      </c>
      <c r="N26" s="168">
        <v>10.32</v>
      </c>
      <c r="O26" s="168">
        <v>10.18</v>
      </c>
      <c r="P26" s="168">
        <v>10.3</v>
      </c>
      <c r="Q26" s="168">
        <v>10.34</v>
      </c>
      <c r="R26" s="168">
        <v>10.37</v>
      </c>
      <c r="S26" s="168">
        <v>10.4</v>
      </c>
      <c r="T26" s="168">
        <v>10.89</v>
      </c>
      <c r="U26" s="168">
        <v>10.84</v>
      </c>
      <c r="V26" s="168">
        <v>10.9</v>
      </c>
      <c r="W26" s="168">
        <v>11.02</v>
      </c>
      <c r="X26" s="168">
        <v>10.72</v>
      </c>
      <c r="Y26" s="168">
        <v>10.53</v>
      </c>
      <c r="Z26" s="168">
        <v>10.41</v>
      </c>
      <c r="AA26" s="168">
        <v>10.27</v>
      </c>
      <c r="AB26" s="168">
        <v>11.36</v>
      </c>
      <c r="AC26" s="168">
        <v>11.08</v>
      </c>
      <c r="AD26" s="168">
        <v>10.87</v>
      </c>
      <c r="AE26" s="168">
        <v>10.86</v>
      </c>
      <c r="AF26" s="168">
        <v>11.33</v>
      </c>
      <c r="AG26" s="168">
        <v>11.46</v>
      </c>
      <c r="AH26" s="168">
        <v>11.52</v>
      </c>
      <c r="AI26" s="168">
        <v>11.65</v>
      </c>
      <c r="AJ26" s="168">
        <v>11.52</v>
      </c>
      <c r="AK26" s="168">
        <v>11.29</v>
      </c>
      <c r="AL26" s="168">
        <v>11.15</v>
      </c>
      <c r="AM26" s="168">
        <v>11.36</v>
      </c>
      <c r="AN26" s="168">
        <v>11.79</v>
      </c>
      <c r="AO26" s="168">
        <v>11.77</v>
      </c>
      <c r="AP26" s="168">
        <v>11.93</v>
      </c>
      <c r="AQ26" s="168">
        <v>12.15</v>
      </c>
      <c r="AR26" s="168">
        <v>12.9</v>
      </c>
      <c r="AS26" s="168">
        <v>13.15</v>
      </c>
      <c r="AT26" s="168">
        <v>13.53</v>
      </c>
      <c r="AU26" s="168">
        <v>13.45</v>
      </c>
      <c r="AV26" s="168">
        <v>13.05</v>
      </c>
      <c r="AW26" s="168">
        <v>12.5</v>
      </c>
      <c r="AX26" s="168">
        <v>12.42</v>
      </c>
      <c r="AY26" s="168">
        <v>12.79</v>
      </c>
      <c r="AZ26" s="168">
        <v>12.77</v>
      </c>
      <c r="BA26" s="168">
        <v>12.52</v>
      </c>
      <c r="BB26" s="168">
        <v>12.22</v>
      </c>
      <c r="BC26" s="168">
        <v>12.31</v>
      </c>
      <c r="BD26" s="168">
        <v>12.951779999999999</v>
      </c>
      <c r="BE26" s="168">
        <v>13.04608</v>
      </c>
      <c r="BF26" s="258">
        <v>13.21149</v>
      </c>
      <c r="BG26" s="258">
        <v>13.00723</v>
      </c>
      <c r="BH26" s="258">
        <v>12.54139</v>
      </c>
      <c r="BI26" s="258">
        <v>11.862550000000001</v>
      </c>
      <c r="BJ26" s="258">
        <v>11.719150000000001</v>
      </c>
      <c r="BK26" s="258">
        <v>12.11774</v>
      </c>
      <c r="BL26" s="258">
        <v>12.16267</v>
      </c>
      <c r="BM26" s="258">
        <v>12.06076</v>
      </c>
      <c r="BN26" s="258">
        <v>11.92145</v>
      </c>
      <c r="BO26" s="258">
        <v>12.164149999999999</v>
      </c>
      <c r="BP26" s="258">
        <v>12.96274</v>
      </c>
      <c r="BQ26" s="258">
        <v>13.234360000000001</v>
      </c>
      <c r="BR26" s="258">
        <v>13.562609999999999</v>
      </c>
      <c r="BS26" s="258">
        <v>13.453609999999999</v>
      </c>
      <c r="BT26" s="258">
        <v>12.97551</v>
      </c>
      <c r="BU26" s="258">
        <v>12.274470000000001</v>
      </c>
      <c r="BV26" s="258">
        <v>12.089270000000001</v>
      </c>
    </row>
    <row r="27" spans="1:74" ht="11.15" customHeight="1" x14ac:dyDescent="0.25">
      <c r="A27" s="91"/>
      <c r="B27" s="93" t="s">
        <v>29</v>
      </c>
      <c r="C27" s="363"/>
      <c r="D27" s="363"/>
      <c r="E27" s="363"/>
      <c r="F27" s="363"/>
      <c r="G27" s="363"/>
      <c r="H27" s="363"/>
      <c r="I27" s="363"/>
      <c r="J27" s="363"/>
      <c r="K27" s="363"/>
      <c r="L27" s="363"/>
      <c r="M27" s="363"/>
      <c r="N27" s="363"/>
      <c r="O27" s="363"/>
      <c r="P27" s="363"/>
      <c r="Q27" s="363"/>
      <c r="R27" s="363"/>
      <c r="S27" s="363"/>
      <c r="T27" s="363"/>
      <c r="U27" s="363"/>
      <c r="V27" s="363"/>
      <c r="W27" s="363"/>
      <c r="X27" s="363"/>
      <c r="Y27" s="363"/>
      <c r="Z27" s="363"/>
      <c r="AA27" s="363"/>
      <c r="AB27" s="363"/>
      <c r="AC27" s="363"/>
      <c r="AD27" s="363"/>
      <c r="AE27" s="363"/>
      <c r="AF27" s="363"/>
      <c r="AG27" s="363"/>
      <c r="AH27" s="363"/>
      <c r="AI27" s="363"/>
      <c r="AJ27" s="363"/>
      <c r="AK27" s="363"/>
      <c r="AL27" s="363"/>
      <c r="AM27" s="363"/>
      <c r="AN27" s="363"/>
      <c r="AO27" s="363"/>
      <c r="AP27" s="363"/>
      <c r="AQ27" s="363"/>
      <c r="AR27" s="363"/>
      <c r="AS27" s="363"/>
      <c r="AT27" s="363"/>
      <c r="AU27" s="363"/>
      <c r="AV27" s="363"/>
      <c r="AW27" s="363"/>
      <c r="AX27" s="363"/>
      <c r="AY27" s="363"/>
      <c r="AZ27" s="363"/>
      <c r="BA27" s="363"/>
      <c r="BB27" s="363"/>
      <c r="BC27" s="363"/>
      <c r="BD27" s="363"/>
      <c r="BE27" s="363"/>
      <c r="BF27" s="364"/>
      <c r="BG27" s="364"/>
      <c r="BH27" s="364"/>
      <c r="BI27" s="364"/>
      <c r="BJ27" s="364"/>
      <c r="BK27" s="364"/>
      <c r="BL27" s="364"/>
      <c r="BM27" s="364"/>
      <c r="BN27" s="364"/>
      <c r="BO27" s="364"/>
      <c r="BP27" s="364"/>
      <c r="BQ27" s="364"/>
      <c r="BR27" s="364"/>
      <c r="BS27" s="364"/>
      <c r="BT27" s="364"/>
      <c r="BU27" s="364"/>
      <c r="BV27" s="364"/>
    </row>
    <row r="28" spans="1:74" ht="11.15" customHeight="1" x14ac:dyDescent="0.25">
      <c r="A28" s="91" t="s">
        <v>618</v>
      </c>
      <c r="B28" s="159" t="s">
        <v>418</v>
      </c>
      <c r="C28" s="168">
        <v>13.439342194</v>
      </c>
      <c r="D28" s="168">
        <v>14.068303342</v>
      </c>
      <c r="E28" s="168">
        <v>13.454841027000001</v>
      </c>
      <c r="F28" s="168">
        <v>13.185185892</v>
      </c>
      <c r="G28" s="168">
        <v>12.584726184999999</v>
      </c>
      <c r="H28" s="168">
        <v>13.152950235</v>
      </c>
      <c r="I28" s="168">
        <v>12.77394</v>
      </c>
      <c r="J28" s="168">
        <v>12.716706287999999</v>
      </c>
      <c r="K28" s="168">
        <v>12.923197577</v>
      </c>
      <c r="L28" s="168">
        <v>12.512631208</v>
      </c>
      <c r="M28" s="168">
        <v>13.181720771</v>
      </c>
      <c r="N28" s="168">
        <v>13.055725718</v>
      </c>
      <c r="O28" s="168">
        <v>13.217267387</v>
      </c>
      <c r="P28" s="168">
        <v>13.096735646000001</v>
      </c>
      <c r="Q28" s="168">
        <v>12.847841194000001</v>
      </c>
      <c r="R28" s="168">
        <v>12.859046425000001</v>
      </c>
      <c r="S28" s="168">
        <v>13.03534368</v>
      </c>
      <c r="T28" s="168">
        <v>12.823530775</v>
      </c>
      <c r="U28" s="168">
        <v>13.087591976000001</v>
      </c>
      <c r="V28" s="168">
        <v>13.040714662999999</v>
      </c>
      <c r="W28" s="168">
        <v>12.802897241</v>
      </c>
      <c r="X28" s="168">
        <v>12.516286856000001</v>
      </c>
      <c r="Y28" s="168">
        <v>12.562359388999999</v>
      </c>
      <c r="Z28" s="168">
        <v>12.713910773</v>
      </c>
      <c r="AA28" s="168">
        <v>12.422948471</v>
      </c>
      <c r="AB28" s="168">
        <v>13.228068444</v>
      </c>
      <c r="AC28" s="168">
        <v>12.750089239999999</v>
      </c>
      <c r="AD28" s="168">
        <v>11.906142044999999</v>
      </c>
      <c r="AE28" s="168">
        <v>12.064642473999999</v>
      </c>
      <c r="AF28" s="168">
        <v>12.646033853</v>
      </c>
      <c r="AG28" s="168">
        <v>12.856625482</v>
      </c>
      <c r="AH28" s="168">
        <v>12.70655597</v>
      </c>
      <c r="AI28" s="168">
        <v>13.052499578999999</v>
      </c>
      <c r="AJ28" s="168">
        <v>13.086565413000001</v>
      </c>
      <c r="AK28" s="168">
        <v>13.411839647000001</v>
      </c>
      <c r="AL28" s="168">
        <v>13.474086418000001</v>
      </c>
      <c r="AM28" s="168">
        <v>15.268598594</v>
      </c>
      <c r="AN28" s="168">
        <v>15.262515800999999</v>
      </c>
      <c r="AO28" s="168">
        <v>14.829016291</v>
      </c>
      <c r="AP28" s="168">
        <v>14.770588384</v>
      </c>
      <c r="AQ28" s="168">
        <v>15.042501529000001</v>
      </c>
      <c r="AR28" s="168">
        <v>15.676912019</v>
      </c>
      <c r="AS28" s="168">
        <v>15.784544966</v>
      </c>
      <c r="AT28" s="168">
        <v>16.159652969</v>
      </c>
      <c r="AU28" s="168">
        <v>15.822762657</v>
      </c>
      <c r="AV28" s="168">
        <v>14.95613322</v>
      </c>
      <c r="AW28" s="168">
        <v>14.773719161000001</v>
      </c>
      <c r="AX28" s="168">
        <v>16.381050419000001</v>
      </c>
      <c r="AY28" s="168">
        <v>16.380924180000001</v>
      </c>
      <c r="AZ28" s="168">
        <v>16.202107388000002</v>
      </c>
      <c r="BA28" s="168">
        <v>16.046857586000002</v>
      </c>
      <c r="BB28" s="168">
        <v>15.2</v>
      </c>
      <c r="BC28" s="168">
        <v>15.19</v>
      </c>
      <c r="BD28" s="168">
        <v>15.854559999999999</v>
      </c>
      <c r="BE28" s="168">
        <v>15.90526</v>
      </c>
      <c r="BF28" s="258">
        <v>16.138030000000001</v>
      </c>
      <c r="BG28" s="258">
        <v>15.62083</v>
      </c>
      <c r="BH28" s="258">
        <v>14.64589</v>
      </c>
      <c r="BI28" s="258">
        <v>14.29734</v>
      </c>
      <c r="BJ28" s="258">
        <v>15.698779999999999</v>
      </c>
      <c r="BK28" s="258">
        <v>15.62068</v>
      </c>
      <c r="BL28" s="258">
        <v>15.439959999999999</v>
      </c>
      <c r="BM28" s="258">
        <v>15.27627</v>
      </c>
      <c r="BN28" s="258">
        <v>14.424469999999999</v>
      </c>
      <c r="BO28" s="258">
        <v>14.56094</v>
      </c>
      <c r="BP28" s="258">
        <v>15.308960000000001</v>
      </c>
      <c r="BQ28" s="258">
        <v>15.4786</v>
      </c>
      <c r="BR28" s="258">
        <v>15.86261</v>
      </c>
      <c r="BS28" s="258">
        <v>15.54134</v>
      </c>
      <c r="BT28" s="258">
        <v>14.70495</v>
      </c>
      <c r="BU28" s="258">
        <v>14.48437</v>
      </c>
      <c r="BV28" s="258">
        <v>16.081779999999998</v>
      </c>
    </row>
    <row r="29" spans="1:74" ht="11.15" customHeight="1" x14ac:dyDescent="0.25">
      <c r="A29" s="91" t="s">
        <v>619</v>
      </c>
      <c r="B29" s="148" t="s">
        <v>448</v>
      </c>
      <c r="C29" s="168">
        <v>6.8247028936999996</v>
      </c>
      <c r="D29" s="168">
        <v>6.7358529864000003</v>
      </c>
      <c r="E29" s="168">
        <v>6.6847739223999998</v>
      </c>
      <c r="F29" s="168">
        <v>6.5749873887000003</v>
      </c>
      <c r="G29" s="168">
        <v>6.6665550702000003</v>
      </c>
      <c r="H29" s="168">
        <v>6.3772597325999998</v>
      </c>
      <c r="I29" s="168">
        <v>6.5736319956999996</v>
      </c>
      <c r="J29" s="168">
        <v>6.6527027404999997</v>
      </c>
      <c r="K29" s="168">
        <v>6.4761132020999996</v>
      </c>
      <c r="L29" s="168">
        <v>6.4504799661999996</v>
      </c>
      <c r="M29" s="168">
        <v>6.4040350673999997</v>
      </c>
      <c r="N29" s="168">
        <v>6.4378547831999997</v>
      </c>
      <c r="O29" s="168">
        <v>6.4270655356999997</v>
      </c>
      <c r="P29" s="168">
        <v>6.4813402352000002</v>
      </c>
      <c r="Q29" s="168">
        <v>6.3032138796000003</v>
      </c>
      <c r="R29" s="168">
        <v>6.3328181225</v>
      </c>
      <c r="S29" s="168">
        <v>6.3648522463999999</v>
      </c>
      <c r="T29" s="168">
        <v>6.4174307717000003</v>
      </c>
      <c r="U29" s="168">
        <v>6.4847160788</v>
      </c>
      <c r="V29" s="168">
        <v>6.4197455364999998</v>
      </c>
      <c r="W29" s="168">
        <v>6.3974225639000002</v>
      </c>
      <c r="X29" s="168">
        <v>6.2597208706999998</v>
      </c>
      <c r="Y29" s="168">
        <v>6.2859094853000004</v>
      </c>
      <c r="Z29" s="168">
        <v>6.3420104778999997</v>
      </c>
      <c r="AA29" s="168">
        <v>6.3396190471000002</v>
      </c>
      <c r="AB29" s="168">
        <v>6.7377005798000003</v>
      </c>
      <c r="AC29" s="168">
        <v>6.4890401725000002</v>
      </c>
      <c r="AD29" s="168">
        <v>6.3598956999</v>
      </c>
      <c r="AE29" s="168">
        <v>6.4799137913999996</v>
      </c>
      <c r="AF29" s="168">
        <v>6.8237050268999999</v>
      </c>
      <c r="AG29" s="168">
        <v>6.9944182974000002</v>
      </c>
      <c r="AH29" s="168">
        <v>7.0778118276999997</v>
      </c>
      <c r="AI29" s="168">
        <v>7.1083969311999997</v>
      </c>
      <c r="AJ29" s="168">
        <v>7.2496738734999999</v>
      </c>
      <c r="AK29" s="168">
        <v>7.4660578033</v>
      </c>
      <c r="AL29" s="168">
        <v>7.1868959987999999</v>
      </c>
      <c r="AM29" s="168">
        <v>7.9633688153</v>
      </c>
      <c r="AN29" s="168">
        <v>7.9740659678999997</v>
      </c>
      <c r="AO29" s="168">
        <v>7.6874839938999999</v>
      </c>
      <c r="AP29" s="168">
        <v>7.8195955340000003</v>
      </c>
      <c r="AQ29" s="168">
        <v>8.2676516921999994</v>
      </c>
      <c r="AR29" s="168">
        <v>8.7646279926999995</v>
      </c>
      <c r="AS29" s="168">
        <v>9.2220727814999996</v>
      </c>
      <c r="AT29" s="168">
        <v>9.5705587043999998</v>
      </c>
      <c r="AU29" s="168">
        <v>9.1087812669999995</v>
      </c>
      <c r="AV29" s="168">
        <v>8.3256502888000004</v>
      </c>
      <c r="AW29" s="168">
        <v>8.1784756127999998</v>
      </c>
      <c r="AX29" s="168">
        <v>8.8790600983000001</v>
      </c>
      <c r="AY29" s="168">
        <v>8.5820805058000005</v>
      </c>
      <c r="AZ29" s="168">
        <v>8.3551819938000005</v>
      </c>
      <c r="BA29" s="168">
        <v>7.9695014423000003</v>
      </c>
      <c r="BB29" s="168">
        <v>7.88</v>
      </c>
      <c r="BC29" s="168">
        <v>7.86</v>
      </c>
      <c r="BD29" s="168">
        <v>8.296087</v>
      </c>
      <c r="BE29" s="168">
        <v>8.8700749999999999</v>
      </c>
      <c r="BF29" s="258">
        <v>8.9848739999999996</v>
      </c>
      <c r="BG29" s="258">
        <v>8.6753029999999995</v>
      </c>
      <c r="BH29" s="258">
        <v>7.9638869999999997</v>
      </c>
      <c r="BI29" s="258">
        <v>7.927384</v>
      </c>
      <c r="BJ29" s="258">
        <v>8.5843910000000001</v>
      </c>
      <c r="BK29" s="258">
        <v>8.8802869999999992</v>
      </c>
      <c r="BL29" s="258">
        <v>8.5264670000000002</v>
      </c>
      <c r="BM29" s="258">
        <v>8.1348570000000002</v>
      </c>
      <c r="BN29" s="258">
        <v>7.920166</v>
      </c>
      <c r="BO29" s="258">
        <v>7.9087569999999996</v>
      </c>
      <c r="BP29" s="258">
        <v>8.4998550000000002</v>
      </c>
      <c r="BQ29" s="258">
        <v>8.9950430000000008</v>
      </c>
      <c r="BR29" s="258">
        <v>9.2258610000000001</v>
      </c>
      <c r="BS29" s="258">
        <v>8.7662370000000003</v>
      </c>
      <c r="BT29" s="258">
        <v>8.0522930000000006</v>
      </c>
      <c r="BU29" s="258">
        <v>7.9525579999999998</v>
      </c>
      <c r="BV29" s="258">
        <v>8.5528270000000006</v>
      </c>
    </row>
    <row r="30" spans="1:74" ht="11.15" customHeight="1" x14ac:dyDescent="0.25">
      <c r="A30" s="91" t="s">
        <v>620</v>
      </c>
      <c r="B30" s="159" t="s">
        <v>419</v>
      </c>
      <c r="C30" s="168">
        <v>7.0625762889999999</v>
      </c>
      <c r="D30" s="168">
        <v>7.1329968091999998</v>
      </c>
      <c r="E30" s="168">
        <v>7.1024958488000003</v>
      </c>
      <c r="F30" s="168">
        <v>7.0157824004</v>
      </c>
      <c r="G30" s="168">
        <v>6.8490332557000002</v>
      </c>
      <c r="H30" s="168">
        <v>6.8851072340000004</v>
      </c>
      <c r="I30" s="168">
        <v>6.9438229576000001</v>
      </c>
      <c r="J30" s="168">
        <v>6.8705991872999999</v>
      </c>
      <c r="K30" s="168">
        <v>6.7406217714999999</v>
      </c>
      <c r="L30" s="168">
        <v>6.8926803061999999</v>
      </c>
      <c r="M30" s="168">
        <v>6.8160542882000001</v>
      </c>
      <c r="N30" s="168">
        <v>6.6069096498000004</v>
      </c>
      <c r="O30" s="168">
        <v>6.6578068922</v>
      </c>
      <c r="P30" s="168">
        <v>6.6908738697999999</v>
      </c>
      <c r="Q30" s="168">
        <v>6.5287158402000003</v>
      </c>
      <c r="R30" s="168">
        <v>6.7975839215000002</v>
      </c>
      <c r="S30" s="168">
        <v>6.8242303160000004</v>
      </c>
      <c r="T30" s="168">
        <v>6.9815446275999999</v>
      </c>
      <c r="U30" s="168">
        <v>6.9892020386000002</v>
      </c>
      <c r="V30" s="168">
        <v>6.8269002636999998</v>
      </c>
      <c r="W30" s="168">
        <v>6.8003334860000004</v>
      </c>
      <c r="X30" s="168">
        <v>6.7730877098000004</v>
      </c>
      <c r="Y30" s="168">
        <v>6.6938937074</v>
      </c>
      <c r="Z30" s="168">
        <v>6.7527188794999997</v>
      </c>
      <c r="AA30" s="168">
        <v>6.5946683356999998</v>
      </c>
      <c r="AB30" s="168">
        <v>7.3473519191000003</v>
      </c>
      <c r="AC30" s="168">
        <v>6.8314690316000002</v>
      </c>
      <c r="AD30" s="168">
        <v>6.7411302057000002</v>
      </c>
      <c r="AE30" s="168">
        <v>6.8480583908000003</v>
      </c>
      <c r="AF30" s="168">
        <v>7.1637419305999996</v>
      </c>
      <c r="AG30" s="168">
        <v>7.2952575303999998</v>
      </c>
      <c r="AH30" s="168">
        <v>7.3259164397000003</v>
      </c>
      <c r="AI30" s="168">
        <v>7.45402874</v>
      </c>
      <c r="AJ30" s="168">
        <v>7.6804445053999997</v>
      </c>
      <c r="AK30" s="168">
        <v>7.7885547268000002</v>
      </c>
      <c r="AL30" s="168">
        <v>7.5053069775000001</v>
      </c>
      <c r="AM30" s="168">
        <v>7.6186137744</v>
      </c>
      <c r="AN30" s="168">
        <v>7.8453188692999998</v>
      </c>
      <c r="AO30" s="168">
        <v>7.7178913444999999</v>
      </c>
      <c r="AP30" s="168">
        <v>8.0854557126</v>
      </c>
      <c r="AQ30" s="168">
        <v>8.6165042009999997</v>
      </c>
      <c r="AR30" s="168">
        <v>8.9205809904999995</v>
      </c>
      <c r="AS30" s="168">
        <v>9.0139477577000005</v>
      </c>
      <c r="AT30" s="168">
        <v>9.1526375171000005</v>
      </c>
      <c r="AU30" s="168">
        <v>8.7922239998999991</v>
      </c>
      <c r="AV30" s="168">
        <v>8.6890929965999995</v>
      </c>
      <c r="AW30" s="168">
        <v>8.3535142163000007</v>
      </c>
      <c r="AX30" s="168">
        <v>8.4627176753000004</v>
      </c>
      <c r="AY30" s="168">
        <v>8.3812868899000001</v>
      </c>
      <c r="AZ30" s="168">
        <v>8.4177645560999999</v>
      </c>
      <c r="BA30" s="168">
        <v>8.2104723618000008</v>
      </c>
      <c r="BB30" s="168">
        <v>7.96</v>
      </c>
      <c r="BC30" s="168">
        <v>7.95</v>
      </c>
      <c r="BD30" s="168">
        <v>8.2632589999999997</v>
      </c>
      <c r="BE30" s="168">
        <v>8.483098</v>
      </c>
      <c r="BF30" s="258">
        <v>8.4879700000000007</v>
      </c>
      <c r="BG30" s="258">
        <v>8.2627880000000005</v>
      </c>
      <c r="BH30" s="258">
        <v>8.3311519999999994</v>
      </c>
      <c r="BI30" s="258">
        <v>8.1480949999999996</v>
      </c>
      <c r="BJ30" s="258">
        <v>8.2449870000000001</v>
      </c>
      <c r="BK30" s="258">
        <v>8.614827</v>
      </c>
      <c r="BL30" s="258">
        <v>8.7398589999999992</v>
      </c>
      <c r="BM30" s="258">
        <v>8.5277919999999998</v>
      </c>
      <c r="BN30" s="258">
        <v>8.2081890000000008</v>
      </c>
      <c r="BO30" s="258">
        <v>8.1094539999999995</v>
      </c>
      <c r="BP30" s="258">
        <v>8.4635549999999995</v>
      </c>
      <c r="BQ30" s="258">
        <v>8.5711390000000005</v>
      </c>
      <c r="BR30" s="258">
        <v>8.7558129999999998</v>
      </c>
      <c r="BS30" s="258">
        <v>8.4901029999999995</v>
      </c>
      <c r="BT30" s="258">
        <v>8.5639129999999994</v>
      </c>
      <c r="BU30" s="258">
        <v>8.342371</v>
      </c>
      <c r="BV30" s="258">
        <v>8.3943410000000007</v>
      </c>
    </row>
    <row r="31" spans="1:74" ht="11.15" customHeight="1" x14ac:dyDescent="0.25">
      <c r="A31" s="91" t="s">
        <v>621</v>
      </c>
      <c r="B31" s="159" t="s">
        <v>420</v>
      </c>
      <c r="C31" s="168">
        <v>6.7848683479999998</v>
      </c>
      <c r="D31" s="168">
        <v>7.1597665146000002</v>
      </c>
      <c r="E31" s="168">
        <v>7.2357136223999996</v>
      </c>
      <c r="F31" s="168">
        <v>6.7911945580999999</v>
      </c>
      <c r="G31" s="168">
        <v>7.0706599115</v>
      </c>
      <c r="H31" s="168">
        <v>7.8203868977999997</v>
      </c>
      <c r="I31" s="168">
        <v>8.024391026</v>
      </c>
      <c r="J31" s="168">
        <v>8.0607112675000003</v>
      </c>
      <c r="K31" s="168">
        <v>7.7760219996000002</v>
      </c>
      <c r="L31" s="168">
        <v>6.9746376640000003</v>
      </c>
      <c r="M31" s="168">
        <v>6.7401846263999996</v>
      </c>
      <c r="N31" s="168">
        <v>6.6376029024000003</v>
      </c>
      <c r="O31" s="168">
        <v>6.7198545871000004</v>
      </c>
      <c r="P31" s="168">
        <v>6.8608327616000002</v>
      </c>
      <c r="Q31" s="168">
        <v>7.0266901168000002</v>
      </c>
      <c r="R31" s="168">
        <v>6.9402286843000001</v>
      </c>
      <c r="S31" s="168">
        <v>7.0957065009000004</v>
      </c>
      <c r="T31" s="168">
        <v>7.5854529225</v>
      </c>
      <c r="U31" s="168">
        <v>7.9831805633000004</v>
      </c>
      <c r="V31" s="168">
        <v>7.7860921724000001</v>
      </c>
      <c r="W31" s="168">
        <v>7.4948935853999998</v>
      </c>
      <c r="X31" s="168">
        <v>6.7182768771000001</v>
      </c>
      <c r="Y31" s="168">
        <v>6.5305261128999996</v>
      </c>
      <c r="Z31" s="168">
        <v>6.4075210440000001</v>
      </c>
      <c r="AA31" s="168">
        <v>6.5390085628000003</v>
      </c>
      <c r="AB31" s="168">
        <v>7.6887506858999997</v>
      </c>
      <c r="AC31" s="168">
        <v>6.7081519269000003</v>
      </c>
      <c r="AD31" s="168">
        <v>6.9985164012999999</v>
      </c>
      <c r="AE31" s="168">
        <v>6.8622900054000002</v>
      </c>
      <c r="AF31" s="168">
        <v>8.0045221544</v>
      </c>
      <c r="AG31" s="168">
        <v>8.0217404806000001</v>
      </c>
      <c r="AH31" s="168">
        <v>7.9719006506000003</v>
      </c>
      <c r="AI31" s="168">
        <v>7.9769041450999998</v>
      </c>
      <c r="AJ31" s="168">
        <v>7.1558948824000002</v>
      </c>
      <c r="AK31" s="168">
        <v>7.0771081061999999</v>
      </c>
      <c r="AL31" s="168">
        <v>6.9497268762999997</v>
      </c>
      <c r="AM31" s="168">
        <v>7.1320724452000004</v>
      </c>
      <c r="AN31" s="168">
        <v>7.2523729099000001</v>
      </c>
      <c r="AO31" s="168">
        <v>7.1244801741000003</v>
      </c>
      <c r="AP31" s="168">
        <v>7.4289421482</v>
      </c>
      <c r="AQ31" s="168">
        <v>7.7235146856999997</v>
      </c>
      <c r="AR31" s="168">
        <v>8.7789556579999992</v>
      </c>
      <c r="AS31" s="168">
        <v>8.7704846202999995</v>
      </c>
      <c r="AT31" s="168">
        <v>8.765774059</v>
      </c>
      <c r="AU31" s="168">
        <v>8.5501497339999997</v>
      </c>
      <c r="AV31" s="168">
        <v>7.6211455166000004</v>
      </c>
      <c r="AW31" s="168">
        <v>7.4247117392000002</v>
      </c>
      <c r="AX31" s="168">
        <v>7.3332369068999999</v>
      </c>
      <c r="AY31" s="168">
        <v>7.4323532524000004</v>
      </c>
      <c r="AZ31" s="168">
        <v>7.4101371390999997</v>
      </c>
      <c r="BA31" s="168">
        <v>7.3202719977999999</v>
      </c>
      <c r="BB31" s="168">
        <v>7.33</v>
      </c>
      <c r="BC31" s="168">
        <v>7.37</v>
      </c>
      <c r="BD31" s="168">
        <v>8.4352619999999998</v>
      </c>
      <c r="BE31" s="168">
        <v>8.4472590000000007</v>
      </c>
      <c r="BF31" s="258">
        <v>8.374549</v>
      </c>
      <c r="BG31" s="258">
        <v>8.2280189999999997</v>
      </c>
      <c r="BH31" s="258">
        <v>7.4671900000000004</v>
      </c>
      <c r="BI31" s="258">
        <v>7.350346</v>
      </c>
      <c r="BJ31" s="258">
        <v>7.313542</v>
      </c>
      <c r="BK31" s="258">
        <v>7.6682370000000004</v>
      </c>
      <c r="BL31" s="258">
        <v>7.6790979999999998</v>
      </c>
      <c r="BM31" s="258">
        <v>7.6138789999999998</v>
      </c>
      <c r="BN31" s="258">
        <v>7.540813</v>
      </c>
      <c r="BO31" s="258">
        <v>7.5183479999999996</v>
      </c>
      <c r="BP31" s="258">
        <v>8.5786650000000009</v>
      </c>
      <c r="BQ31" s="258">
        <v>8.5472520000000003</v>
      </c>
      <c r="BR31" s="258">
        <v>8.5954420000000002</v>
      </c>
      <c r="BS31" s="258">
        <v>8.4199160000000006</v>
      </c>
      <c r="BT31" s="258">
        <v>7.6400439999999996</v>
      </c>
      <c r="BU31" s="258">
        <v>7.4869110000000001</v>
      </c>
      <c r="BV31" s="258">
        <v>7.4185879999999997</v>
      </c>
    </row>
    <row r="32" spans="1:74" ht="11.15" customHeight="1" x14ac:dyDescent="0.25">
      <c r="A32" s="91" t="s">
        <v>622</v>
      </c>
      <c r="B32" s="159" t="s">
        <v>421</v>
      </c>
      <c r="C32" s="168">
        <v>6.3210427455999998</v>
      </c>
      <c r="D32" s="168">
        <v>6.3504755503999997</v>
      </c>
      <c r="E32" s="168">
        <v>6.4437087755000002</v>
      </c>
      <c r="F32" s="168">
        <v>6.1866098025999996</v>
      </c>
      <c r="G32" s="168">
        <v>6.4082874784000001</v>
      </c>
      <c r="H32" s="168">
        <v>6.5961273636</v>
      </c>
      <c r="I32" s="168">
        <v>6.9676986352999997</v>
      </c>
      <c r="J32" s="168">
        <v>6.8968676036999996</v>
      </c>
      <c r="K32" s="168">
        <v>6.7181707455000002</v>
      </c>
      <c r="L32" s="168">
        <v>6.4200288328999999</v>
      </c>
      <c r="M32" s="168">
        <v>6.3989092447000004</v>
      </c>
      <c r="N32" s="168">
        <v>6.1347557003000004</v>
      </c>
      <c r="O32" s="168">
        <v>6.0515661856999996</v>
      </c>
      <c r="P32" s="168">
        <v>6.1468225091999997</v>
      </c>
      <c r="Q32" s="168">
        <v>5.9809495596</v>
      </c>
      <c r="R32" s="168">
        <v>6.2340350358999999</v>
      </c>
      <c r="S32" s="168">
        <v>5.9003762639000001</v>
      </c>
      <c r="T32" s="168">
        <v>6.3737728657000003</v>
      </c>
      <c r="U32" s="168">
        <v>6.6941014761000002</v>
      </c>
      <c r="V32" s="168">
        <v>6.4365569173999999</v>
      </c>
      <c r="W32" s="168">
        <v>6.5947067642999997</v>
      </c>
      <c r="X32" s="168">
        <v>6.1771795300000001</v>
      </c>
      <c r="Y32" s="168">
        <v>6.0052619374000002</v>
      </c>
      <c r="Z32" s="168">
        <v>6.3695819271999996</v>
      </c>
      <c r="AA32" s="168">
        <v>5.8947251439999997</v>
      </c>
      <c r="AB32" s="168">
        <v>6.4352609333000004</v>
      </c>
      <c r="AC32" s="168">
        <v>6.0460772943999999</v>
      </c>
      <c r="AD32" s="168">
        <v>5.9640857099</v>
      </c>
      <c r="AE32" s="168">
        <v>6.1967561717999997</v>
      </c>
      <c r="AF32" s="168">
        <v>6.3687729852999997</v>
      </c>
      <c r="AG32" s="168">
        <v>6.8072164721000004</v>
      </c>
      <c r="AH32" s="168">
        <v>6.9542200309000002</v>
      </c>
      <c r="AI32" s="168">
        <v>6.9978518759000004</v>
      </c>
      <c r="AJ32" s="168">
        <v>6.7959541619000001</v>
      </c>
      <c r="AK32" s="168">
        <v>6.7056289057000003</v>
      </c>
      <c r="AL32" s="168">
        <v>6.7264747498000004</v>
      </c>
      <c r="AM32" s="168">
        <v>6.6847657460000001</v>
      </c>
      <c r="AN32" s="168">
        <v>6.8668749304999999</v>
      </c>
      <c r="AO32" s="168">
        <v>6.9987132667000003</v>
      </c>
      <c r="AP32" s="168">
        <v>7.2743759502999996</v>
      </c>
      <c r="AQ32" s="168">
        <v>7.9125426744</v>
      </c>
      <c r="AR32" s="168">
        <v>9.0518731437</v>
      </c>
      <c r="AS32" s="168">
        <v>9.1570531718999995</v>
      </c>
      <c r="AT32" s="168">
        <v>9.3702701423000008</v>
      </c>
      <c r="AU32" s="168">
        <v>8.7694370098000007</v>
      </c>
      <c r="AV32" s="168">
        <v>7.9946526815999999</v>
      </c>
      <c r="AW32" s="168">
        <v>7.8146330261000001</v>
      </c>
      <c r="AX32" s="168">
        <v>8.3580143407000005</v>
      </c>
      <c r="AY32" s="168">
        <v>7.9421026302</v>
      </c>
      <c r="AZ32" s="168">
        <v>7.7542770402999999</v>
      </c>
      <c r="BA32" s="168">
        <v>7.4069598602999998</v>
      </c>
      <c r="BB32" s="168">
        <v>7.32</v>
      </c>
      <c r="BC32" s="168">
        <v>7.26</v>
      </c>
      <c r="BD32" s="168">
        <v>8.1315419999999996</v>
      </c>
      <c r="BE32" s="168">
        <v>8.4256600000000006</v>
      </c>
      <c r="BF32" s="258">
        <v>8.3947339999999997</v>
      </c>
      <c r="BG32" s="258">
        <v>7.9383549999999996</v>
      </c>
      <c r="BH32" s="258">
        <v>7.5135009999999998</v>
      </c>
      <c r="BI32" s="258">
        <v>7.3829849999999997</v>
      </c>
      <c r="BJ32" s="258">
        <v>7.9496339999999996</v>
      </c>
      <c r="BK32" s="258">
        <v>8.1647560000000006</v>
      </c>
      <c r="BL32" s="258">
        <v>8.1066690000000001</v>
      </c>
      <c r="BM32" s="258">
        <v>7.6446139999999998</v>
      </c>
      <c r="BN32" s="258">
        <v>7.3938139999999999</v>
      </c>
      <c r="BO32" s="258">
        <v>7.3561810000000003</v>
      </c>
      <c r="BP32" s="258">
        <v>8.2456390000000006</v>
      </c>
      <c r="BQ32" s="258">
        <v>8.4206380000000003</v>
      </c>
      <c r="BR32" s="258">
        <v>8.6505200000000002</v>
      </c>
      <c r="BS32" s="258">
        <v>8.1180230000000009</v>
      </c>
      <c r="BT32" s="258">
        <v>7.6929550000000004</v>
      </c>
      <c r="BU32" s="258">
        <v>7.5164119999999999</v>
      </c>
      <c r="BV32" s="258">
        <v>8.022475</v>
      </c>
    </row>
    <row r="33" spans="1:74" ht="11.15" customHeight="1" x14ac:dyDescent="0.25">
      <c r="A33" s="91" t="s">
        <v>623</v>
      </c>
      <c r="B33" s="159" t="s">
        <v>422</v>
      </c>
      <c r="C33" s="168">
        <v>5.7369947410000002</v>
      </c>
      <c r="D33" s="168">
        <v>5.7219653925999996</v>
      </c>
      <c r="E33" s="168">
        <v>5.6788642458999998</v>
      </c>
      <c r="F33" s="168">
        <v>5.7103132232</v>
      </c>
      <c r="G33" s="168">
        <v>5.7924228678</v>
      </c>
      <c r="H33" s="168">
        <v>5.8076737531999996</v>
      </c>
      <c r="I33" s="168">
        <v>6.0072749763999997</v>
      </c>
      <c r="J33" s="168">
        <v>5.8904760664999998</v>
      </c>
      <c r="K33" s="168">
        <v>5.9641374778999996</v>
      </c>
      <c r="L33" s="168">
        <v>5.5687278280000001</v>
      </c>
      <c r="M33" s="168">
        <v>5.8293621641</v>
      </c>
      <c r="N33" s="168">
        <v>5.4312056590999997</v>
      </c>
      <c r="O33" s="168">
        <v>5.5101687882999997</v>
      </c>
      <c r="P33" s="168">
        <v>5.4980937828999998</v>
      </c>
      <c r="Q33" s="168">
        <v>5.3987681709000004</v>
      </c>
      <c r="R33" s="168">
        <v>5.4344095648000001</v>
      </c>
      <c r="S33" s="168">
        <v>5.4730875518</v>
      </c>
      <c r="T33" s="168">
        <v>5.6226452120000001</v>
      </c>
      <c r="U33" s="168">
        <v>5.7348069328999998</v>
      </c>
      <c r="V33" s="168">
        <v>5.7361492156000002</v>
      </c>
      <c r="W33" s="168">
        <v>5.6414426132999997</v>
      </c>
      <c r="X33" s="168">
        <v>5.5569668345999998</v>
      </c>
      <c r="Y33" s="168">
        <v>5.5865003027000002</v>
      </c>
      <c r="Z33" s="168">
        <v>5.4116147912999999</v>
      </c>
      <c r="AA33" s="168">
        <v>5.4256635254000001</v>
      </c>
      <c r="AB33" s="168">
        <v>6.0731565225999997</v>
      </c>
      <c r="AC33" s="168">
        <v>5.5783862064000003</v>
      </c>
      <c r="AD33" s="168">
        <v>5.7447058860000002</v>
      </c>
      <c r="AE33" s="168">
        <v>5.6707102346999996</v>
      </c>
      <c r="AF33" s="168">
        <v>5.9716769947000001</v>
      </c>
      <c r="AG33" s="168">
        <v>6.2153885197000003</v>
      </c>
      <c r="AH33" s="168">
        <v>6.1996615134999997</v>
      </c>
      <c r="AI33" s="168">
        <v>6.1895866870000003</v>
      </c>
      <c r="AJ33" s="168">
        <v>6.2250311070000004</v>
      </c>
      <c r="AK33" s="168">
        <v>6.4528558184999998</v>
      </c>
      <c r="AL33" s="168">
        <v>5.8824351067</v>
      </c>
      <c r="AM33" s="168">
        <v>6.6325996136000001</v>
      </c>
      <c r="AN33" s="168">
        <v>6.2546011454999997</v>
      </c>
      <c r="AO33" s="168">
        <v>6.1588831419999996</v>
      </c>
      <c r="AP33" s="168">
        <v>6.8324505488999998</v>
      </c>
      <c r="AQ33" s="168">
        <v>7.1990168065000004</v>
      </c>
      <c r="AR33" s="168">
        <v>8.0195602690999994</v>
      </c>
      <c r="AS33" s="168">
        <v>8.2811322310000008</v>
      </c>
      <c r="AT33" s="168">
        <v>8.8487996989000006</v>
      </c>
      <c r="AU33" s="168">
        <v>8.0647034214000008</v>
      </c>
      <c r="AV33" s="168">
        <v>7.4272743046</v>
      </c>
      <c r="AW33" s="168">
        <v>7.6546460114999997</v>
      </c>
      <c r="AX33" s="168">
        <v>7.5236212395999997</v>
      </c>
      <c r="AY33" s="168">
        <v>7.0806596562999999</v>
      </c>
      <c r="AZ33" s="168">
        <v>7.2220498051000002</v>
      </c>
      <c r="BA33" s="168">
        <v>6.6598141469999996</v>
      </c>
      <c r="BB33" s="168">
        <v>6.39</v>
      </c>
      <c r="BC33" s="168">
        <v>6.72</v>
      </c>
      <c r="BD33" s="168">
        <v>7.3157480000000001</v>
      </c>
      <c r="BE33" s="168">
        <v>7.7556200000000004</v>
      </c>
      <c r="BF33" s="258">
        <v>8.0932539999999999</v>
      </c>
      <c r="BG33" s="258">
        <v>7.4271539999999998</v>
      </c>
      <c r="BH33" s="258">
        <v>7.0395750000000001</v>
      </c>
      <c r="BI33" s="258">
        <v>7.3239879999999999</v>
      </c>
      <c r="BJ33" s="258">
        <v>7.2833449999999997</v>
      </c>
      <c r="BK33" s="258">
        <v>7.2797219999999996</v>
      </c>
      <c r="BL33" s="258">
        <v>7.55931</v>
      </c>
      <c r="BM33" s="258">
        <v>6.8811439999999999</v>
      </c>
      <c r="BN33" s="258">
        <v>6.4817369999999999</v>
      </c>
      <c r="BO33" s="258">
        <v>6.8346939999999998</v>
      </c>
      <c r="BP33" s="258">
        <v>7.4631249999999998</v>
      </c>
      <c r="BQ33" s="258">
        <v>7.8214829999999997</v>
      </c>
      <c r="BR33" s="258">
        <v>8.3572249999999997</v>
      </c>
      <c r="BS33" s="258">
        <v>7.6412930000000001</v>
      </c>
      <c r="BT33" s="258">
        <v>7.250699</v>
      </c>
      <c r="BU33" s="258">
        <v>7.4992460000000003</v>
      </c>
      <c r="BV33" s="258">
        <v>7.3903699999999999</v>
      </c>
    </row>
    <row r="34" spans="1:74" ht="11.15" customHeight="1" x14ac:dyDescent="0.25">
      <c r="A34" s="91" t="s">
        <v>624</v>
      </c>
      <c r="B34" s="159" t="s">
        <v>423</v>
      </c>
      <c r="C34" s="168">
        <v>5.1752777771999998</v>
      </c>
      <c r="D34" s="168">
        <v>5.1546977637999998</v>
      </c>
      <c r="E34" s="168">
        <v>5.3718017819000003</v>
      </c>
      <c r="F34" s="168">
        <v>5.1336193306000002</v>
      </c>
      <c r="G34" s="168">
        <v>5.2902203368</v>
      </c>
      <c r="H34" s="168">
        <v>5.192562809</v>
      </c>
      <c r="I34" s="168">
        <v>5.4366847326999999</v>
      </c>
      <c r="J34" s="168">
        <v>6.6705051606000003</v>
      </c>
      <c r="K34" s="168">
        <v>5.6338573353000001</v>
      </c>
      <c r="L34" s="168">
        <v>5.4758772202000001</v>
      </c>
      <c r="M34" s="168">
        <v>5.4414879082000001</v>
      </c>
      <c r="N34" s="168">
        <v>4.9716944022999998</v>
      </c>
      <c r="O34" s="168">
        <v>4.9433925716999996</v>
      </c>
      <c r="P34" s="168">
        <v>5.0818534786000003</v>
      </c>
      <c r="Q34" s="168">
        <v>5.0546900494999996</v>
      </c>
      <c r="R34" s="168">
        <v>4.8845273050999998</v>
      </c>
      <c r="S34" s="168">
        <v>4.9542533906999999</v>
      </c>
      <c r="T34" s="168">
        <v>5.0658255270000003</v>
      </c>
      <c r="U34" s="168">
        <v>5.1760920513000004</v>
      </c>
      <c r="V34" s="168">
        <v>5.2973032121000001</v>
      </c>
      <c r="W34" s="168">
        <v>5.1359848263999996</v>
      </c>
      <c r="X34" s="168">
        <v>5.1576133975999996</v>
      </c>
      <c r="Y34" s="168">
        <v>4.972241135</v>
      </c>
      <c r="Z34" s="168">
        <v>4.9312789848999996</v>
      </c>
      <c r="AA34" s="168">
        <v>4.9772134049999996</v>
      </c>
      <c r="AB34" s="168">
        <v>9.4185719832999997</v>
      </c>
      <c r="AC34" s="168">
        <v>7.1690529208999996</v>
      </c>
      <c r="AD34" s="168">
        <v>5.9697717267000003</v>
      </c>
      <c r="AE34" s="168">
        <v>5.0351350303000002</v>
      </c>
      <c r="AF34" s="168">
        <v>5.5897180615000002</v>
      </c>
      <c r="AG34" s="168">
        <v>5.5672263601000003</v>
      </c>
      <c r="AH34" s="168">
        <v>6.0743497634999999</v>
      </c>
      <c r="AI34" s="168">
        <v>6.1856699822000003</v>
      </c>
      <c r="AJ34" s="168">
        <v>6.2185564420999997</v>
      </c>
      <c r="AK34" s="168">
        <v>6.1771899598999997</v>
      </c>
      <c r="AL34" s="168">
        <v>5.8008095613000004</v>
      </c>
      <c r="AM34" s="168">
        <v>5.9833153797999996</v>
      </c>
      <c r="AN34" s="168">
        <v>6.2902831249000002</v>
      </c>
      <c r="AO34" s="168">
        <v>6.3218826622000002</v>
      </c>
      <c r="AP34" s="168">
        <v>6.6773868933999996</v>
      </c>
      <c r="AQ34" s="168">
        <v>7.5698904131999996</v>
      </c>
      <c r="AR34" s="168">
        <v>7.5552260409000001</v>
      </c>
      <c r="AS34" s="168">
        <v>8.4686096822000003</v>
      </c>
      <c r="AT34" s="168">
        <v>7.9709125945999997</v>
      </c>
      <c r="AU34" s="168">
        <v>7.8150967401000004</v>
      </c>
      <c r="AV34" s="168">
        <v>7.4351358808999999</v>
      </c>
      <c r="AW34" s="168">
        <v>7.305486353</v>
      </c>
      <c r="AX34" s="168">
        <v>7.3785199754999997</v>
      </c>
      <c r="AY34" s="168">
        <v>6.9147651817</v>
      </c>
      <c r="AZ34" s="168">
        <v>6.8161660339000001</v>
      </c>
      <c r="BA34" s="168">
        <v>6.4242143505999998</v>
      </c>
      <c r="BB34" s="168">
        <v>5.81</v>
      </c>
      <c r="BC34" s="168">
        <v>6.02</v>
      </c>
      <c r="BD34" s="168">
        <v>6.5219950000000004</v>
      </c>
      <c r="BE34" s="168">
        <v>6.8378860000000001</v>
      </c>
      <c r="BF34" s="258">
        <v>6.9831859999999999</v>
      </c>
      <c r="BG34" s="258">
        <v>6.909122</v>
      </c>
      <c r="BH34" s="258">
        <v>6.7823390000000003</v>
      </c>
      <c r="BI34" s="258">
        <v>6.7772259999999998</v>
      </c>
      <c r="BJ34" s="258">
        <v>7.1346080000000001</v>
      </c>
      <c r="BK34" s="258">
        <v>7.0938600000000003</v>
      </c>
      <c r="BL34" s="258">
        <v>6.9626359999999998</v>
      </c>
      <c r="BM34" s="258">
        <v>6.397939</v>
      </c>
      <c r="BN34" s="258">
        <v>5.6843029999999999</v>
      </c>
      <c r="BO34" s="258">
        <v>6.0438749999999999</v>
      </c>
      <c r="BP34" s="258">
        <v>6.1394669999999998</v>
      </c>
      <c r="BQ34" s="258">
        <v>6.7425079999999999</v>
      </c>
      <c r="BR34" s="258">
        <v>6.8259309999999997</v>
      </c>
      <c r="BS34" s="258">
        <v>7.0236830000000001</v>
      </c>
      <c r="BT34" s="258">
        <v>6.8304460000000002</v>
      </c>
      <c r="BU34" s="258">
        <v>6.8535389999999996</v>
      </c>
      <c r="BV34" s="258">
        <v>7.1565060000000003</v>
      </c>
    </row>
    <row r="35" spans="1:74" ht="11.15" customHeight="1" x14ac:dyDescent="0.25">
      <c r="A35" s="91" t="s">
        <v>625</v>
      </c>
      <c r="B35" s="159" t="s">
        <v>424</v>
      </c>
      <c r="C35" s="168">
        <v>5.8880153435000002</v>
      </c>
      <c r="D35" s="168">
        <v>6.3659077994000004</v>
      </c>
      <c r="E35" s="168">
        <v>6.2774081980999998</v>
      </c>
      <c r="F35" s="168">
        <v>6.0109385051000004</v>
      </c>
      <c r="G35" s="168">
        <v>6.1416921605999999</v>
      </c>
      <c r="H35" s="168">
        <v>6.6858146671999998</v>
      </c>
      <c r="I35" s="168">
        <v>6.8151364583999996</v>
      </c>
      <c r="J35" s="168">
        <v>6.9726710946999999</v>
      </c>
      <c r="K35" s="168">
        <v>6.6758535013999998</v>
      </c>
      <c r="L35" s="168">
        <v>6.1389153822000004</v>
      </c>
      <c r="M35" s="168">
        <v>5.9403901545000002</v>
      </c>
      <c r="N35" s="168">
        <v>5.7753492462000002</v>
      </c>
      <c r="O35" s="168">
        <v>5.7414928578</v>
      </c>
      <c r="P35" s="168">
        <v>5.8256922607000003</v>
      </c>
      <c r="Q35" s="168">
        <v>5.8031350261999997</v>
      </c>
      <c r="R35" s="168">
        <v>5.7898191174000004</v>
      </c>
      <c r="S35" s="168">
        <v>6.1498845028</v>
      </c>
      <c r="T35" s="168">
        <v>6.6190566754000004</v>
      </c>
      <c r="U35" s="168">
        <v>6.9272708892999999</v>
      </c>
      <c r="V35" s="168">
        <v>7.0843920176999999</v>
      </c>
      <c r="W35" s="168">
        <v>6.7846341619999997</v>
      </c>
      <c r="X35" s="168">
        <v>6.155094761</v>
      </c>
      <c r="Y35" s="168">
        <v>5.9581445738000003</v>
      </c>
      <c r="Z35" s="168">
        <v>5.8354317780000002</v>
      </c>
      <c r="AA35" s="168">
        <v>5.8790266619000002</v>
      </c>
      <c r="AB35" s="168">
        <v>6.4948404327000002</v>
      </c>
      <c r="AC35" s="168">
        <v>6.2384845702999998</v>
      </c>
      <c r="AD35" s="168">
        <v>6.1815313331999997</v>
      </c>
      <c r="AE35" s="168">
        <v>6.4293646671999998</v>
      </c>
      <c r="AF35" s="168">
        <v>7.0885033223000002</v>
      </c>
      <c r="AG35" s="168">
        <v>7.4297416105999998</v>
      </c>
      <c r="AH35" s="168">
        <v>7.3221921175000002</v>
      </c>
      <c r="AI35" s="168">
        <v>7.2697758438999998</v>
      </c>
      <c r="AJ35" s="168">
        <v>6.6359548759999996</v>
      </c>
      <c r="AK35" s="168">
        <v>6.4617150443</v>
      </c>
      <c r="AL35" s="168">
        <v>6.3472505529000003</v>
      </c>
      <c r="AM35" s="168">
        <v>6.5046307455000001</v>
      </c>
      <c r="AN35" s="168">
        <v>6.5890357980000003</v>
      </c>
      <c r="AO35" s="168">
        <v>6.6344831222999998</v>
      </c>
      <c r="AP35" s="168">
        <v>6.9846457568</v>
      </c>
      <c r="AQ35" s="168">
        <v>7.1138962343000003</v>
      </c>
      <c r="AR35" s="168">
        <v>7.6809211469000003</v>
      </c>
      <c r="AS35" s="168">
        <v>8.1340956807999998</v>
      </c>
      <c r="AT35" s="168">
        <v>8.4101419549000003</v>
      </c>
      <c r="AU35" s="168">
        <v>8.7147386560999998</v>
      </c>
      <c r="AV35" s="168">
        <v>7.5654891133</v>
      </c>
      <c r="AW35" s="168">
        <v>7.4707685713999998</v>
      </c>
      <c r="AX35" s="168">
        <v>8.6112504869999995</v>
      </c>
      <c r="AY35" s="168">
        <v>8.0642390582000001</v>
      </c>
      <c r="AZ35" s="168">
        <v>7.4593555121000001</v>
      </c>
      <c r="BA35" s="168">
        <v>7.4344986615000002</v>
      </c>
      <c r="BB35" s="168">
        <v>7.43</v>
      </c>
      <c r="BC35" s="168">
        <v>7.31</v>
      </c>
      <c r="BD35" s="168">
        <v>7.9380620000000004</v>
      </c>
      <c r="BE35" s="168">
        <v>8.7034579999999995</v>
      </c>
      <c r="BF35" s="258">
        <v>8.9425950000000007</v>
      </c>
      <c r="BG35" s="258">
        <v>8.6799979999999994</v>
      </c>
      <c r="BH35" s="258">
        <v>7.828767</v>
      </c>
      <c r="BI35" s="258">
        <v>7.6748279999999998</v>
      </c>
      <c r="BJ35" s="258">
        <v>8.48231</v>
      </c>
      <c r="BK35" s="258">
        <v>8.1800470000000001</v>
      </c>
      <c r="BL35" s="258">
        <v>7.6838280000000001</v>
      </c>
      <c r="BM35" s="258">
        <v>7.6455130000000002</v>
      </c>
      <c r="BN35" s="258">
        <v>7.605772</v>
      </c>
      <c r="BO35" s="258">
        <v>7.8353039999999998</v>
      </c>
      <c r="BP35" s="258">
        <v>8.3971610000000005</v>
      </c>
      <c r="BQ35" s="258">
        <v>8.9550190000000001</v>
      </c>
      <c r="BR35" s="258">
        <v>9.3240029999999994</v>
      </c>
      <c r="BS35" s="258">
        <v>8.9483499999999996</v>
      </c>
      <c r="BT35" s="258">
        <v>8.0775319999999997</v>
      </c>
      <c r="BU35" s="258">
        <v>7.8930699999999998</v>
      </c>
      <c r="BV35" s="258">
        <v>8.6532289999999996</v>
      </c>
    </row>
    <row r="36" spans="1:74" ht="11.15" customHeight="1" x14ac:dyDescent="0.25">
      <c r="A36" s="91" t="s">
        <v>626</v>
      </c>
      <c r="B36" s="161" t="s">
        <v>425</v>
      </c>
      <c r="C36" s="168">
        <v>8.1047412639999994</v>
      </c>
      <c r="D36" s="168">
        <v>8.6968128806999996</v>
      </c>
      <c r="E36" s="168">
        <v>8.5040314928999994</v>
      </c>
      <c r="F36" s="168">
        <v>8.0975032883000004</v>
      </c>
      <c r="G36" s="168">
        <v>9.2003238803999992</v>
      </c>
      <c r="H36" s="168">
        <v>10.235392575000001</v>
      </c>
      <c r="I36" s="168">
        <v>10.784812506</v>
      </c>
      <c r="J36" s="168">
        <v>11.011780913000001</v>
      </c>
      <c r="K36" s="168">
        <v>10.940953629999999</v>
      </c>
      <c r="L36" s="168">
        <v>10.785451071000001</v>
      </c>
      <c r="M36" s="168">
        <v>9.9896994537000001</v>
      </c>
      <c r="N36" s="168">
        <v>8.7568280947999995</v>
      </c>
      <c r="O36" s="168">
        <v>8.4731726019</v>
      </c>
      <c r="P36" s="168">
        <v>8.5888088719999995</v>
      </c>
      <c r="Q36" s="168">
        <v>8.8763051477000001</v>
      </c>
      <c r="R36" s="168">
        <v>8.5583037653999998</v>
      </c>
      <c r="S36" s="168">
        <v>9.7189108121000007</v>
      </c>
      <c r="T36" s="168">
        <v>11.414875153000001</v>
      </c>
      <c r="U36" s="168">
        <v>11.96020785</v>
      </c>
      <c r="V36" s="168">
        <v>11.677496781</v>
      </c>
      <c r="W36" s="168">
        <v>11.998098976</v>
      </c>
      <c r="X36" s="168">
        <v>11.503539882</v>
      </c>
      <c r="Y36" s="168">
        <v>10.503197554</v>
      </c>
      <c r="Z36" s="168">
        <v>9.3845863570999999</v>
      </c>
      <c r="AA36" s="168">
        <v>9.2251632996000001</v>
      </c>
      <c r="AB36" s="168">
        <v>9.5480661790999992</v>
      </c>
      <c r="AC36" s="168">
        <v>9.5708327228000005</v>
      </c>
      <c r="AD36" s="168">
        <v>9.5368771658</v>
      </c>
      <c r="AE36" s="168">
        <v>10.104942889</v>
      </c>
      <c r="AF36" s="168">
        <v>11.43432844</v>
      </c>
      <c r="AG36" s="168">
        <v>12.334630693999999</v>
      </c>
      <c r="AH36" s="168">
        <v>12.115348915</v>
      </c>
      <c r="AI36" s="168">
        <v>12.333805347</v>
      </c>
      <c r="AJ36" s="168">
        <v>11.663353792000001</v>
      </c>
      <c r="AK36" s="168">
        <v>10.677790781000001</v>
      </c>
      <c r="AL36" s="168">
        <v>9.8740512949999992</v>
      </c>
      <c r="AM36" s="168">
        <v>9.8636193831999996</v>
      </c>
      <c r="AN36" s="168">
        <v>10.213198736000001</v>
      </c>
      <c r="AO36" s="168">
        <v>10.97408989</v>
      </c>
      <c r="AP36" s="168">
        <v>11.304958488</v>
      </c>
      <c r="AQ36" s="168">
        <v>11.784440086</v>
      </c>
      <c r="AR36" s="168">
        <v>12.748350617</v>
      </c>
      <c r="AS36" s="168">
        <v>13.997529521000001</v>
      </c>
      <c r="AT36" s="168">
        <v>14.175078394</v>
      </c>
      <c r="AU36" s="168">
        <v>14.301904809</v>
      </c>
      <c r="AV36" s="168">
        <v>13.544121627000001</v>
      </c>
      <c r="AW36" s="168">
        <v>11.876480043999999</v>
      </c>
      <c r="AX36" s="168">
        <v>12.435556006000001</v>
      </c>
      <c r="AY36" s="168">
        <v>11.901312602999999</v>
      </c>
      <c r="AZ36" s="168">
        <v>11.465274899000001</v>
      </c>
      <c r="BA36" s="168">
        <v>11.959893020999999</v>
      </c>
      <c r="BB36" s="168">
        <v>11.52</v>
      </c>
      <c r="BC36" s="168">
        <v>12.37</v>
      </c>
      <c r="BD36" s="168">
        <v>13.30068</v>
      </c>
      <c r="BE36" s="168">
        <v>14.90437</v>
      </c>
      <c r="BF36" s="258">
        <v>15.086270000000001</v>
      </c>
      <c r="BG36" s="258">
        <v>14.692</v>
      </c>
      <c r="BH36" s="258">
        <v>14.140560000000001</v>
      </c>
      <c r="BI36" s="258">
        <v>12.312430000000001</v>
      </c>
      <c r="BJ36" s="258">
        <v>12.5404</v>
      </c>
      <c r="BK36" s="258">
        <v>12.22334</v>
      </c>
      <c r="BL36" s="258">
        <v>11.92305</v>
      </c>
      <c r="BM36" s="258">
        <v>12.48662</v>
      </c>
      <c r="BN36" s="258">
        <v>11.983700000000001</v>
      </c>
      <c r="BO36" s="258">
        <v>13.20213</v>
      </c>
      <c r="BP36" s="258">
        <v>14.089079999999999</v>
      </c>
      <c r="BQ36" s="258">
        <v>15.4488</v>
      </c>
      <c r="BR36" s="258">
        <v>15.98268</v>
      </c>
      <c r="BS36" s="258">
        <v>15.35821</v>
      </c>
      <c r="BT36" s="258">
        <v>14.818429999999999</v>
      </c>
      <c r="BU36" s="258">
        <v>12.89716</v>
      </c>
      <c r="BV36" s="258">
        <v>13.03656</v>
      </c>
    </row>
    <row r="37" spans="1:74" ht="11.15" customHeight="1" x14ac:dyDescent="0.25">
      <c r="A37" s="91" t="s">
        <v>627</v>
      </c>
      <c r="B37" s="161" t="s">
        <v>399</v>
      </c>
      <c r="C37" s="168">
        <v>6.58</v>
      </c>
      <c r="D37" s="168">
        <v>6.69</v>
      </c>
      <c r="E37" s="168">
        <v>6.73</v>
      </c>
      <c r="F37" s="168">
        <v>6.51</v>
      </c>
      <c r="G37" s="168">
        <v>6.69</v>
      </c>
      <c r="H37" s="168">
        <v>6.87</v>
      </c>
      <c r="I37" s="168">
        <v>7.14</v>
      </c>
      <c r="J37" s="168">
        <v>7.4</v>
      </c>
      <c r="K37" s="168">
        <v>7.06</v>
      </c>
      <c r="L37" s="168">
        <v>6.84</v>
      </c>
      <c r="M37" s="168">
        <v>6.72</v>
      </c>
      <c r="N37" s="168">
        <v>6.38</v>
      </c>
      <c r="O37" s="168">
        <v>6.37</v>
      </c>
      <c r="P37" s="168">
        <v>6.44</v>
      </c>
      <c r="Q37" s="168">
        <v>6.39</v>
      </c>
      <c r="R37" s="168">
        <v>6.39</v>
      </c>
      <c r="S37" s="168">
        <v>6.54</v>
      </c>
      <c r="T37" s="168">
        <v>6.94</v>
      </c>
      <c r="U37" s="168">
        <v>7.16</v>
      </c>
      <c r="V37" s="168">
        <v>7.07</v>
      </c>
      <c r="W37" s="168">
        <v>7</v>
      </c>
      <c r="X37" s="168">
        <v>6.72</v>
      </c>
      <c r="Y37" s="168">
        <v>6.49</v>
      </c>
      <c r="Z37" s="168">
        <v>6.41</v>
      </c>
      <c r="AA37" s="168">
        <v>6.32</v>
      </c>
      <c r="AB37" s="168">
        <v>7.75</v>
      </c>
      <c r="AC37" s="168">
        <v>6.98</v>
      </c>
      <c r="AD37" s="168">
        <v>6.7</v>
      </c>
      <c r="AE37" s="168">
        <v>6.65</v>
      </c>
      <c r="AF37" s="168">
        <v>7.22</v>
      </c>
      <c r="AG37" s="168">
        <v>7.42</v>
      </c>
      <c r="AH37" s="168">
        <v>7.54</v>
      </c>
      <c r="AI37" s="168">
        <v>7.61</v>
      </c>
      <c r="AJ37" s="168">
        <v>7.44</v>
      </c>
      <c r="AK37" s="168">
        <v>7.37</v>
      </c>
      <c r="AL37" s="168">
        <v>7.06</v>
      </c>
      <c r="AM37" s="168">
        <v>7.3</v>
      </c>
      <c r="AN37" s="168">
        <v>7.47</v>
      </c>
      <c r="AO37" s="168">
        <v>7.5</v>
      </c>
      <c r="AP37" s="168">
        <v>7.84</v>
      </c>
      <c r="AQ37" s="168">
        <v>8.3699999999999992</v>
      </c>
      <c r="AR37" s="168">
        <v>8.9600000000000009</v>
      </c>
      <c r="AS37" s="168">
        <v>9.41</v>
      </c>
      <c r="AT37" s="168">
        <v>9.51</v>
      </c>
      <c r="AU37" s="168">
        <v>9.2200000000000006</v>
      </c>
      <c r="AV37" s="168">
        <v>8.61</v>
      </c>
      <c r="AW37" s="168">
        <v>8.31</v>
      </c>
      <c r="AX37" s="168">
        <v>8.6300000000000008</v>
      </c>
      <c r="AY37" s="168">
        <v>8.3000000000000007</v>
      </c>
      <c r="AZ37" s="168">
        <v>8.15</v>
      </c>
      <c r="BA37" s="168">
        <v>7.91</v>
      </c>
      <c r="BB37" s="168">
        <v>7.62</v>
      </c>
      <c r="BC37" s="168">
        <v>7.75</v>
      </c>
      <c r="BD37" s="168">
        <v>8.4084909999999997</v>
      </c>
      <c r="BE37" s="168">
        <v>8.890428</v>
      </c>
      <c r="BF37" s="258">
        <v>9.0002209999999998</v>
      </c>
      <c r="BG37" s="258">
        <v>8.7013280000000002</v>
      </c>
      <c r="BH37" s="258">
        <v>8.3058999999999994</v>
      </c>
      <c r="BI37" s="258">
        <v>8.0642739999999993</v>
      </c>
      <c r="BJ37" s="258">
        <v>8.4018580000000007</v>
      </c>
      <c r="BK37" s="258">
        <v>8.4893940000000008</v>
      </c>
      <c r="BL37" s="258">
        <v>8.3850160000000002</v>
      </c>
      <c r="BM37" s="258">
        <v>8.0842849999999995</v>
      </c>
      <c r="BN37" s="258">
        <v>7.701092</v>
      </c>
      <c r="BO37" s="258">
        <v>7.9061719999999998</v>
      </c>
      <c r="BP37" s="258">
        <v>8.4861819999999994</v>
      </c>
      <c r="BQ37" s="258">
        <v>8.9482909999999993</v>
      </c>
      <c r="BR37" s="258">
        <v>9.1941369999999996</v>
      </c>
      <c r="BS37" s="258">
        <v>8.8954430000000002</v>
      </c>
      <c r="BT37" s="258">
        <v>8.4851360000000007</v>
      </c>
      <c r="BU37" s="258">
        <v>8.2206139999999994</v>
      </c>
      <c r="BV37" s="258">
        <v>8.5093069999999997</v>
      </c>
    </row>
    <row r="38" spans="1:74" ht="11.15" customHeight="1" x14ac:dyDescent="0.25">
      <c r="A38" s="91"/>
      <c r="B38" s="93" t="s">
        <v>238</v>
      </c>
      <c r="C38" s="363"/>
      <c r="D38" s="363"/>
      <c r="E38" s="363"/>
      <c r="F38" s="363"/>
      <c r="G38" s="363"/>
      <c r="H38" s="363"/>
      <c r="I38" s="363"/>
      <c r="J38" s="363"/>
      <c r="K38" s="363"/>
      <c r="L38" s="363"/>
      <c r="M38" s="363"/>
      <c r="N38" s="363"/>
      <c r="O38" s="363"/>
      <c r="P38" s="363"/>
      <c r="Q38" s="363"/>
      <c r="R38" s="363"/>
      <c r="S38" s="363"/>
      <c r="T38" s="363"/>
      <c r="U38" s="363"/>
      <c r="V38" s="363"/>
      <c r="W38" s="363"/>
      <c r="X38" s="363"/>
      <c r="Y38" s="363"/>
      <c r="Z38" s="363"/>
      <c r="AA38" s="363"/>
      <c r="AB38" s="363"/>
      <c r="AC38" s="363"/>
      <c r="AD38" s="363"/>
      <c r="AE38" s="363"/>
      <c r="AF38" s="363"/>
      <c r="AG38" s="363"/>
      <c r="AH38" s="363"/>
      <c r="AI38" s="363"/>
      <c r="AJ38" s="363"/>
      <c r="AK38" s="363"/>
      <c r="AL38" s="363"/>
      <c r="AM38" s="363"/>
      <c r="AN38" s="363"/>
      <c r="AO38" s="363"/>
      <c r="AP38" s="363"/>
      <c r="AQ38" s="363"/>
      <c r="AR38" s="363"/>
      <c r="AS38" s="363"/>
      <c r="AT38" s="363"/>
      <c r="AU38" s="363"/>
      <c r="AV38" s="363"/>
      <c r="AW38" s="363"/>
      <c r="AX38" s="363"/>
      <c r="AY38" s="363"/>
      <c r="AZ38" s="363"/>
      <c r="BA38" s="363"/>
      <c r="BB38" s="363"/>
      <c r="BC38" s="363"/>
      <c r="BD38" s="363"/>
      <c r="BE38" s="363"/>
      <c r="BF38" s="364"/>
      <c r="BG38" s="364"/>
      <c r="BH38" s="364"/>
      <c r="BI38" s="364"/>
      <c r="BJ38" s="364"/>
      <c r="BK38" s="364"/>
      <c r="BL38" s="364"/>
      <c r="BM38" s="364"/>
      <c r="BN38" s="364"/>
      <c r="BO38" s="364"/>
      <c r="BP38" s="364"/>
      <c r="BQ38" s="364"/>
      <c r="BR38" s="364"/>
      <c r="BS38" s="364"/>
      <c r="BT38" s="364"/>
      <c r="BU38" s="364"/>
      <c r="BV38" s="364"/>
    </row>
    <row r="39" spans="1:74" ht="11.15" customHeight="1" x14ac:dyDescent="0.25">
      <c r="A39" s="209" t="s">
        <v>182</v>
      </c>
      <c r="B39" s="159" t="s">
        <v>418</v>
      </c>
      <c r="C39" s="168">
        <v>18.149331998000001</v>
      </c>
      <c r="D39" s="168">
        <v>18.510865759000001</v>
      </c>
      <c r="E39" s="168">
        <v>18.301195443000001</v>
      </c>
      <c r="F39" s="168">
        <v>17.940163477999999</v>
      </c>
      <c r="G39" s="168">
        <v>17.605542550999999</v>
      </c>
      <c r="H39" s="168">
        <v>17.680526696000001</v>
      </c>
      <c r="I39" s="168">
        <v>17.379248355000001</v>
      </c>
      <c r="J39" s="168">
        <v>17.681273834999999</v>
      </c>
      <c r="K39" s="168">
        <v>17.563305836000001</v>
      </c>
      <c r="L39" s="168">
        <v>17.173686779000001</v>
      </c>
      <c r="M39" s="168">
        <v>17.363076144000001</v>
      </c>
      <c r="N39" s="168">
        <v>17.737104516999999</v>
      </c>
      <c r="O39" s="168">
        <v>18.151293880000001</v>
      </c>
      <c r="P39" s="168">
        <v>18.235879573999998</v>
      </c>
      <c r="Q39" s="168">
        <v>17.847663726</v>
      </c>
      <c r="R39" s="168">
        <v>18.227605297</v>
      </c>
      <c r="S39" s="168">
        <v>17.659461226000001</v>
      </c>
      <c r="T39" s="168">
        <v>17.217496116</v>
      </c>
      <c r="U39" s="168">
        <v>17.778044477000002</v>
      </c>
      <c r="V39" s="168">
        <v>18.064607379000002</v>
      </c>
      <c r="W39" s="168">
        <v>17.600412343999999</v>
      </c>
      <c r="X39" s="168">
        <v>17.281480264999999</v>
      </c>
      <c r="Y39" s="168">
        <v>17.295956379</v>
      </c>
      <c r="Z39" s="168">
        <v>17.335335887999999</v>
      </c>
      <c r="AA39" s="168">
        <v>17.776443324999999</v>
      </c>
      <c r="AB39" s="168">
        <v>18.32975781</v>
      </c>
      <c r="AC39" s="168">
        <v>18.040709936999999</v>
      </c>
      <c r="AD39" s="168">
        <v>17.678583259</v>
      </c>
      <c r="AE39" s="168">
        <v>17.227672969</v>
      </c>
      <c r="AF39" s="168">
        <v>17.522131705</v>
      </c>
      <c r="AG39" s="168">
        <v>18.29640874</v>
      </c>
      <c r="AH39" s="168">
        <v>17.711812693999999</v>
      </c>
      <c r="AI39" s="168">
        <v>18.664801260000001</v>
      </c>
      <c r="AJ39" s="168">
        <v>18.130062918</v>
      </c>
      <c r="AK39" s="168">
        <v>18.176181427</v>
      </c>
      <c r="AL39" s="168">
        <v>18.708586466</v>
      </c>
      <c r="AM39" s="168">
        <v>19.966792909999999</v>
      </c>
      <c r="AN39" s="168">
        <v>21.170125931000001</v>
      </c>
      <c r="AO39" s="168">
        <v>20.275907664999998</v>
      </c>
      <c r="AP39" s="168">
        <v>19.908386359000001</v>
      </c>
      <c r="AQ39" s="168">
        <v>19.376410378999999</v>
      </c>
      <c r="AR39" s="168">
        <v>20.182767017</v>
      </c>
      <c r="AS39" s="168">
        <v>18.950087612000001</v>
      </c>
      <c r="AT39" s="168">
        <v>21.493956608000001</v>
      </c>
      <c r="AU39" s="168">
        <v>22.089222123999999</v>
      </c>
      <c r="AV39" s="168">
        <v>20.585075578000001</v>
      </c>
      <c r="AW39" s="168">
        <v>20.85881071</v>
      </c>
      <c r="AX39" s="168">
        <v>22.255505603</v>
      </c>
      <c r="AY39" s="168">
        <v>24.128395933</v>
      </c>
      <c r="AZ39" s="168">
        <v>24.745684086000001</v>
      </c>
      <c r="BA39" s="168">
        <v>24.185959453999999</v>
      </c>
      <c r="BB39" s="168">
        <v>23.36</v>
      </c>
      <c r="BC39" s="168">
        <v>21.86</v>
      </c>
      <c r="BD39" s="168">
        <v>22.29569</v>
      </c>
      <c r="BE39" s="168">
        <v>20.5198</v>
      </c>
      <c r="BF39" s="258">
        <v>22.928540000000002</v>
      </c>
      <c r="BG39" s="258">
        <v>22.957419999999999</v>
      </c>
      <c r="BH39" s="258">
        <v>21.15204</v>
      </c>
      <c r="BI39" s="258">
        <v>21.11439</v>
      </c>
      <c r="BJ39" s="258">
        <v>22.27984</v>
      </c>
      <c r="BK39" s="258">
        <v>24.014410000000002</v>
      </c>
      <c r="BL39" s="258">
        <v>24.41281</v>
      </c>
      <c r="BM39" s="258">
        <v>23.685890000000001</v>
      </c>
      <c r="BN39" s="258">
        <v>22.831610000000001</v>
      </c>
      <c r="BO39" s="258">
        <v>21.315470000000001</v>
      </c>
      <c r="BP39" s="258">
        <v>21.731100000000001</v>
      </c>
      <c r="BQ39" s="258">
        <v>20.10473</v>
      </c>
      <c r="BR39" s="258">
        <v>22.57424</v>
      </c>
      <c r="BS39" s="258">
        <v>22.84516</v>
      </c>
      <c r="BT39" s="258">
        <v>21.147780000000001</v>
      </c>
      <c r="BU39" s="258">
        <v>21.329029999999999</v>
      </c>
      <c r="BV39" s="258">
        <v>22.686209999999999</v>
      </c>
    </row>
    <row r="40" spans="1:74" ht="11.15" customHeight="1" x14ac:dyDescent="0.25">
      <c r="A40" s="209" t="s">
        <v>183</v>
      </c>
      <c r="B40" s="148" t="s">
        <v>448</v>
      </c>
      <c r="C40" s="168">
        <v>11.862801253000001</v>
      </c>
      <c r="D40" s="168">
        <v>12.219363463000001</v>
      </c>
      <c r="E40" s="168">
        <v>11.920696275999999</v>
      </c>
      <c r="F40" s="168">
        <v>11.981400376</v>
      </c>
      <c r="G40" s="168">
        <v>12.09228753</v>
      </c>
      <c r="H40" s="168">
        <v>12.606440640000001</v>
      </c>
      <c r="I40" s="168">
        <v>13.111894194</v>
      </c>
      <c r="J40" s="168">
        <v>12.975597919</v>
      </c>
      <c r="K40" s="168">
        <v>12.791058173</v>
      </c>
      <c r="L40" s="168">
        <v>12.189709969000001</v>
      </c>
      <c r="M40" s="168">
        <v>11.979892089</v>
      </c>
      <c r="N40" s="168">
        <v>12.082169699</v>
      </c>
      <c r="O40" s="168">
        <v>11.998824128000001</v>
      </c>
      <c r="P40" s="168">
        <v>11.941091981</v>
      </c>
      <c r="Q40" s="168">
        <v>11.943497695</v>
      </c>
      <c r="R40" s="168">
        <v>12.062476918</v>
      </c>
      <c r="S40" s="168">
        <v>12.431506477999999</v>
      </c>
      <c r="T40" s="168">
        <v>13.083899672999999</v>
      </c>
      <c r="U40" s="168">
        <v>13.341087238</v>
      </c>
      <c r="V40" s="168">
        <v>13.178905598</v>
      </c>
      <c r="W40" s="168">
        <v>13.088005725</v>
      </c>
      <c r="X40" s="168">
        <v>12.556513152000001</v>
      </c>
      <c r="Y40" s="168">
        <v>12.381100903</v>
      </c>
      <c r="Z40" s="168">
        <v>12.287772523999999</v>
      </c>
      <c r="AA40" s="168">
        <v>12.432120586</v>
      </c>
      <c r="AB40" s="168">
        <v>12.741433477999999</v>
      </c>
      <c r="AC40" s="168">
        <v>12.457346444000001</v>
      </c>
      <c r="AD40" s="168">
        <v>12.266248034</v>
      </c>
      <c r="AE40" s="168">
        <v>12.754375878999999</v>
      </c>
      <c r="AF40" s="168">
        <v>13.642961256</v>
      </c>
      <c r="AG40" s="168">
        <v>13.899615572</v>
      </c>
      <c r="AH40" s="168">
        <v>13.980900413000001</v>
      </c>
      <c r="AI40" s="168">
        <v>13.944542489</v>
      </c>
      <c r="AJ40" s="168">
        <v>13.55286452</v>
      </c>
      <c r="AK40" s="168">
        <v>13.274581189999999</v>
      </c>
      <c r="AL40" s="168">
        <v>13.197308083999999</v>
      </c>
      <c r="AM40" s="168">
        <v>14.004501496</v>
      </c>
      <c r="AN40" s="168">
        <v>14.337332395000001</v>
      </c>
      <c r="AO40" s="168">
        <v>13.945602587</v>
      </c>
      <c r="AP40" s="168">
        <v>13.885914594000001</v>
      </c>
      <c r="AQ40" s="168">
        <v>14.431372664</v>
      </c>
      <c r="AR40" s="168">
        <v>15.584014841</v>
      </c>
      <c r="AS40" s="168">
        <v>16.014191106999998</v>
      </c>
      <c r="AT40" s="168">
        <v>16.156892401</v>
      </c>
      <c r="AU40" s="168">
        <v>16.370883125999999</v>
      </c>
      <c r="AV40" s="168">
        <v>15.270735361</v>
      </c>
      <c r="AW40" s="168">
        <v>15.022748139999999</v>
      </c>
      <c r="AX40" s="168">
        <v>15.536334994000001</v>
      </c>
      <c r="AY40" s="168">
        <v>15.814612630999999</v>
      </c>
      <c r="AZ40" s="168">
        <v>15.448257285</v>
      </c>
      <c r="BA40" s="168">
        <v>14.879403630000001</v>
      </c>
      <c r="BB40" s="168">
        <v>14.33</v>
      </c>
      <c r="BC40" s="168">
        <v>14.41</v>
      </c>
      <c r="BD40" s="168">
        <v>15.25991</v>
      </c>
      <c r="BE40" s="168">
        <v>15.50928</v>
      </c>
      <c r="BF40" s="258">
        <v>15.32344</v>
      </c>
      <c r="BG40" s="258">
        <v>15.39677</v>
      </c>
      <c r="BH40" s="258">
        <v>14.31504</v>
      </c>
      <c r="BI40" s="258">
        <v>14.10848</v>
      </c>
      <c r="BJ40" s="258">
        <v>14.56559</v>
      </c>
      <c r="BK40" s="258">
        <v>15.19844</v>
      </c>
      <c r="BL40" s="258">
        <v>15.04781</v>
      </c>
      <c r="BM40" s="258">
        <v>14.61894</v>
      </c>
      <c r="BN40" s="258">
        <v>14.21566</v>
      </c>
      <c r="BO40" s="258">
        <v>14.479200000000001</v>
      </c>
      <c r="BP40" s="258">
        <v>15.593159999999999</v>
      </c>
      <c r="BQ40" s="258">
        <v>15.93732</v>
      </c>
      <c r="BR40" s="258">
        <v>15.895849999999999</v>
      </c>
      <c r="BS40" s="258">
        <v>15.986000000000001</v>
      </c>
      <c r="BT40" s="258">
        <v>14.85496</v>
      </c>
      <c r="BU40" s="258">
        <v>14.59585</v>
      </c>
      <c r="BV40" s="258">
        <v>15.013159999999999</v>
      </c>
    </row>
    <row r="41" spans="1:74" ht="11.15" customHeight="1" x14ac:dyDescent="0.25">
      <c r="A41" s="209" t="s">
        <v>184</v>
      </c>
      <c r="B41" s="159" t="s">
        <v>419</v>
      </c>
      <c r="C41" s="168">
        <v>10.089276071</v>
      </c>
      <c r="D41" s="168">
        <v>10.185242538000001</v>
      </c>
      <c r="E41" s="168">
        <v>10.150038372999999</v>
      </c>
      <c r="F41" s="168">
        <v>10.110744102</v>
      </c>
      <c r="G41" s="168">
        <v>10.07052577</v>
      </c>
      <c r="H41" s="168">
        <v>10.205822357000001</v>
      </c>
      <c r="I41" s="168">
        <v>10.377333671000001</v>
      </c>
      <c r="J41" s="168">
        <v>10.232573851</v>
      </c>
      <c r="K41" s="168">
        <v>9.9739770460999999</v>
      </c>
      <c r="L41" s="168">
        <v>10.012338755</v>
      </c>
      <c r="M41" s="168">
        <v>10.106851986000001</v>
      </c>
      <c r="N41" s="168">
        <v>9.9196807823000004</v>
      </c>
      <c r="O41" s="168">
        <v>9.9737473689999998</v>
      </c>
      <c r="P41" s="168">
        <v>9.9371537633999996</v>
      </c>
      <c r="Q41" s="168">
        <v>9.9400268509000007</v>
      </c>
      <c r="R41" s="168">
        <v>10.394726446</v>
      </c>
      <c r="S41" s="168">
        <v>10.44491921</v>
      </c>
      <c r="T41" s="168">
        <v>10.603651782</v>
      </c>
      <c r="U41" s="168">
        <v>10.529563536</v>
      </c>
      <c r="V41" s="168">
        <v>10.357260096999999</v>
      </c>
      <c r="W41" s="168">
        <v>10.291185819000001</v>
      </c>
      <c r="X41" s="168">
        <v>10.281987669999999</v>
      </c>
      <c r="Y41" s="168">
        <v>10.255142497</v>
      </c>
      <c r="Z41" s="168">
        <v>10.274998577</v>
      </c>
      <c r="AA41" s="168">
        <v>10.143850759999999</v>
      </c>
      <c r="AB41" s="168">
        <v>10.47656205</v>
      </c>
      <c r="AC41" s="168">
        <v>10.413395342999999</v>
      </c>
      <c r="AD41" s="168">
        <v>10.368309731</v>
      </c>
      <c r="AE41" s="168">
        <v>10.509110948</v>
      </c>
      <c r="AF41" s="168">
        <v>10.848228288</v>
      </c>
      <c r="AG41" s="168">
        <v>10.857105824</v>
      </c>
      <c r="AH41" s="168">
        <v>10.961540009</v>
      </c>
      <c r="AI41" s="168">
        <v>10.795474269</v>
      </c>
      <c r="AJ41" s="168">
        <v>10.920596266</v>
      </c>
      <c r="AK41" s="168">
        <v>11.067099268</v>
      </c>
      <c r="AL41" s="168">
        <v>10.837100145000001</v>
      </c>
      <c r="AM41" s="168">
        <v>10.981164400999999</v>
      </c>
      <c r="AN41" s="168">
        <v>11.233480797</v>
      </c>
      <c r="AO41" s="168">
        <v>11.108607692</v>
      </c>
      <c r="AP41" s="168">
        <v>11.336110753</v>
      </c>
      <c r="AQ41" s="168">
        <v>11.811529371000001</v>
      </c>
      <c r="AR41" s="168">
        <v>12.388691688</v>
      </c>
      <c r="AS41" s="168">
        <v>12.636552116000001</v>
      </c>
      <c r="AT41" s="168">
        <v>12.693285691</v>
      </c>
      <c r="AU41" s="168">
        <v>12.363362815</v>
      </c>
      <c r="AV41" s="168">
        <v>12.168824954</v>
      </c>
      <c r="AW41" s="168">
        <v>12.004210012</v>
      </c>
      <c r="AX41" s="168">
        <v>12.130915048</v>
      </c>
      <c r="AY41" s="168">
        <v>12.214445718</v>
      </c>
      <c r="AZ41" s="168">
        <v>12.266537283</v>
      </c>
      <c r="BA41" s="168">
        <v>12.124251557999999</v>
      </c>
      <c r="BB41" s="168">
        <v>11.91</v>
      </c>
      <c r="BC41" s="168">
        <v>11.96</v>
      </c>
      <c r="BD41" s="168">
        <v>12.458030000000001</v>
      </c>
      <c r="BE41" s="168">
        <v>12.589549999999999</v>
      </c>
      <c r="BF41" s="258">
        <v>12.45435</v>
      </c>
      <c r="BG41" s="258">
        <v>12.01557</v>
      </c>
      <c r="BH41" s="258">
        <v>11.75287</v>
      </c>
      <c r="BI41" s="258">
        <v>11.56622</v>
      </c>
      <c r="BJ41" s="258">
        <v>11.57931</v>
      </c>
      <c r="BK41" s="258">
        <v>11.862209999999999</v>
      </c>
      <c r="BL41" s="258">
        <v>11.971690000000001</v>
      </c>
      <c r="BM41" s="258">
        <v>11.86304</v>
      </c>
      <c r="BN41" s="258">
        <v>11.725160000000001</v>
      </c>
      <c r="BO41" s="258">
        <v>11.850849999999999</v>
      </c>
      <c r="BP41" s="258">
        <v>12.45429</v>
      </c>
      <c r="BQ41" s="258">
        <v>12.600210000000001</v>
      </c>
      <c r="BR41" s="258">
        <v>12.59632</v>
      </c>
      <c r="BS41" s="258">
        <v>12.204029999999999</v>
      </c>
      <c r="BT41" s="258">
        <v>11.997870000000001</v>
      </c>
      <c r="BU41" s="258">
        <v>11.820270000000001</v>
      </c>
      <c r="BV41" s="258">
        <v>11.834300000000001</v>
      </c>
    </row>
    <row r="42" spans="1:74" ht="11.15" customHeight="1" x14ac:dyDescent="0.25">
      <c r="A42" s="209" t="s">
        <v>185</v>
      </c>
      <c r="B42" s="159" t="s">
        <v>420</v>
      </c>
      <c r="C42" s="168">
        <v>8.8829420254000002</v>
      </c>
      <c r="D42" s="168">
        <v>9.1418435559999995</v>
      </c>
      <c r="E42" s="168">
        <v>9.2513079513999994</v>
      </c>
      <c r="F42" s="168">
        <v>9.2649863457000006</v>
      </c>
      <c r="G42" s="168">
        <v>9.8607936997000003</v>
      </c>
      <c r="H42" s="168">
        <v>10.659363417</v>
      </c>
      <c r="I42" s="168">
        <v>10.781232076</v>
      </c>
      <c r="J42" s="168">
        <v>10.731649103000001</v>
      </c>
      <c r="K42" s="168">
        <v>10.173892124</v>
      </c>
      <c r="L42" s="168">
        <v>9.3284452096999999</v>
      </c>
      <c r="M42" s="168">
        <v>9.0589062139000003</v>
      </c>
      <c r="N42" s="168">
        <v>8.9539406953</v>
      </c>
      <c r="O42" s="168">
        <v>8.9760171273000005</v>
      </c>
      <c r="P42" s="168">
        <v>9.0638984741000002</v>
      </c>
      <c r="Q42" s="168">
        <v>9.2397012995000001</v>
      </c>
      <c r="R42" s="168">
        <v>9.4101001378000007</v>
      </c>
      <c r="S42" s="168">
        <v>10.034203178</v>
      </c>
      <c r="T42" s="168">
        <v>10.611095621</v>
      </c>
      <c r="U42" s="168">
        <v>10.799472160000001</v>
      </c>
      <c r="V42" s="168">
        <v>10.618192684</v>
      </c>
      <c r="W42" s="168">
        <v>9.9738065749999993</v>
      </c>
      <c r="X42" s="168">
        <v>9.2968527483999992</v>
      </c>
      <c r="Y42" s="168">
        <v>9.0428865331000008</v>
      </c>
      <c r="Z42" s="168">
        <v>8.8859715579999996</v>
      </c>
      <c r="AA42" s="168">
        <v>8.8449262799999993</v>
      </c>
      <c r="AB42" s="168">
        <v>9.4070852485999996</v>
      </c>
      <c r="AC42" s="168">
        <v>9.1603786829999994</v>
      </c>
      <c r="AD42" s="168">
        <v>9.4342151620999992</v>
      </c>
      <c r="AE42" s="168">
        <v>9.6163198525000002</v>
      </c>
      <c r="AF42" s="168">
        <v>10.905063438000001</v>
      </c>
      <c r="AG42" s="168">
        <v>10.936480811999999</v>
      </c>
      <c r="AH42" s="168">
        <v>10.885321586</v>
      </c>
      <c r="AI42" s="168">
        <v>10.675511650000001</v>
      </c>
      <c r="AJ42" s="168">
        <v>9.6168408503999991</v>
      </c>
      <c r="AK42" s="168">
        <v>9.5269431651000005</v>
      </c>
      <c r="AL42" s="168">
        <v>9.3308164474000002</v>
      </c>
      <c r="AM42" s="168">
        <v>9.4222830415000001</v>
      </c>
      <c r="AN42" s="168">
        <v>9.5337555311000006</v>
      </c>
      <c r="AO42" s="168">
        <v>9.6352172883999998</v>
      </c>
      <c r="AP42" s="168">
        <v>9.8758714225999995</v>
      </c>
      <c r="AQ42" s="168">
        <v>10.305454734</v>
      </c>
      <c r="AR42" s="168">
        <v>11.619983298999999</v>
      </c>
      <c r="AS42" s="168">
        <v>11.864687780000001</v>
      </c>
      <c r="AT42" s="168">
        <v>11.857454478999999</v>
      </c>
      <c r="AU42" s="168">
        <v>11.423109628000001</v>
      </c>
      <c r="AV42" s="168">
        <v>10.277968887</v>
      </c>
      <c r="AW42" s="168">
        <v>10.044970376</v>
      </c>
      <c r="AX42" s="168">
        <v>9.7824964820000009</v>
      </c>
      <c r="AY42" s="168">
        <v>9.7395239355999994</v>
      </c>
      <c r="AZ42" s="168">
        <v>10.006922404999999</v>
      </c>
      <c r="BA42" s="168">
        <v>9.9306289962999994</v>
      </c>
      <c r="BB42" s="168">
        <v>9.9700000000000006</v>
      </c>
      <c r="BC42" s="168">
        <v>10.25</v>
      </c>
      <c r="BD42" s="168">
        <v>11.43756</v>
      </c>
      <c r="BE42" s="168">
        <v>11.51102</v>
      </c>
      <c r="BF42" s="258">
        <v>11.40855</v>
      </c>
      <c r="BG42" s="258">
        <v>11.007239999999999</v>
      </c>
      <c r="BH42" s="258">
        <v>9.9421809999999997</v>
      </c>
      <c r="BI42" s="258">
        <v>9.6998660000000001</v>
      </c>
      <c r="BJ42" s="258">
        <v>9.4392549999999993</v>
      </c>
      <c r="BK42" s="258">
        <v>9.5566150000000007</v>
      </c>
      <c r="BL42" s="258">
        <v>9.9298710000000003</v>
      </c>
      <c r="BM42" s="258">
        <v>9.9536529999999992</v>
      </c>
      <c r="BN42" s="258">
        <v>10.05912</v>
      </c>
      <c r="BO42" s="258">
        <v>10.38265</v>
      </c>
      <c r="BP42" s="258">
        <v>11.6098</v>
      </c>
      <c r="BQ42" s="258">
        <v>11.64324</v>
      </c>
      <c r="BR42" s="258">
        <v>11.58112</v>
      </c>
      <c r="BS42" s="258">
        <v>11.15211</v>
      </c>
      <c r="BT42" s="258">
        <v>10.052429999999999</v>
      </c>
      <c r="BU42" s="258">
        <v>9.7741950000000006</v>
      </c>
      <c r="BV42" s="258">
        <v>9.491987</v>
      </c>
    </row>
    <row r="43" spans="1:74" ht="11.15" customHeight="1" x14ac:dyDescent="0.25">
      <c r="A43" s="209" t="s">
        <v>186</v>
      </c>
      <c r="B43" s="159" t="s">
        <v>421</v>
      </c>
      <c r="C43" s="168">
        <v>9.8336723757000009</v>
      </c>
      <c r="D43" s="168">
        <v>10.009126934999999</v>
      </c>
      <c r="E43" s="168">
        <v>9.9189052676999996</v>
      </c>
      <c r="F43" s="168">
        <v>9.9118950931000001</v>
      </c>
      <c r="G43" s="168">
        <v>9.8818616728999995</v>
      </c>
      <c r="H43" s="168">
        <v>10.169758901</v>
      </c>
      <c r="I43" s="168">
        <v>10.287556037</v>
      </c>
      <c r="J43" s="168">
        <v>10.231360708</v>
      </c>
      <c r="K43" s="168">
        <v>10.155747177</v>
      </c>
      <c r="L43" s="168">
        <v>9.9418437299000004</v>
      </c>
      <c r="M43" s="168">
        <v>9.9979287084999999</v>
      </c>
      <c r="N43" s="168">
        <v>9.6839922009000006</v>
      </c>
      <c r="O43" s="168">
        <v>9.6679691789</v>
      </c>
      <c r="P43" s="168">
        <v>9.7919136199000008</v>
      </c>
      <c r="Q43" s="168">
        <v>9.7325726427999992</v>
      </c>
      <c r="R43" s="168">
        <v>9.9117437052999993</v>
      </c>
      <c r="S43" s="168">
        <v>9.2932570579</v>
      </c>
      <c r="T43" s="168">
        <v>10.005103653000001</v>
      </c>
      <c r="U43" s="168">
        <v>10.075236072999999</v>
      </c>
      <c r="V43" s="168">
        <v>10.074701875000001</v>
      </c>
      <c r="W43" s="168">
        <v>10.093977214000001</v>
      </c>
      <c r="X43" s="168">
        <v>9.7907542500000009</v>
      </c>
      <c r="Y43" s="168">
        <v>9.6353303122000007</v>
      </c>
      <c r="Z43" s="168">
        <v>9.8213343988999995</v>
      </c>
      <c r="AA43" s="168">
        <v>9.5429613343999993</v>
      </c>
      <c r="AB43" s="168">
        <v>10.011575271</v>
      </c>
      <c r="AC43" s="168">
        <v>9.8391448074000003</v>
      </c>
      <c r="AD43" s="168">
        <v>9.6064852755000008</v>
      </c>
      <c r="AE43" s="168">
        <v>9.8816992311000007</v>
      </c>
      <c r="AF43" s="168">
        <v>10.161424759000001</v>
      </c>
      <c r="AG43" s="168">
        <v>10.294443143000001</v>
      </c>
      <c r="AH43" s="168">
        <v>10.375150103999999</v>
      </c>
      <c r="AI43" s="168">
        <v>10.483623158</v>
      </c>
      <c r="AJ43" s="168">
        <v>10.378677060999999</v>
      </c>
      <c r="AK43" s="168">
        <v>10.356187099</v>
      </c>
      <c r="AL43" s="168">
        <v>10.31605444</v>
      </c>
      <c r="AM43" s="168">
        <v>10.547611316999999</v>
      </c>
      <c r="AN43" s="168">
        <v>10.901365888999999</v>
      </c>
      <c r="AO43" s="168">
        <v>10.955017844</v>
      </c>
      <c r="AP43" s="168">
        <v>11.003282198999999</v>
      </c>
      <c r="AQ43" s="168">
        <v>11.479847737</v>
      </c>
      <c r="AR43" s="168">
        <v>12.080280026000001</v>
      </c>
      <c r="AS43" s="168">
        <v>12.336617548</v>
      </c>
      <c r="AT43" s="168">
        <v>12.523156277</v>
      </c>
      <c r="AU43" s="168">
        <v>12.421575109000001</v>
      </c>
      <c r="AV43" s="168">
        <v>11.918305715000001</v>
      </c>
      <c r="AW43" s="168">
        <v>11.626848094</v>
      </c>
      <c r="AX43" s="168">
        <v>11.819507532999999</v>
      </c>
      <c r="AY43" s="168">
        <v>12.163858521</v>
      </c>
      <c r="AZ43" s="168">
        <v>12.251957765</v>
      </c>
      <c r="BA43" s="168">
        <v>11.737086968</v>
      </c>
      <c r="BB43" s="168">
        <v>11.91</v>
      </c>
      <c r="BC43" s="168">
        <v>11.69</v>
      </c>
      <c r="BD43" s="168">
        <v>12.12438</v>
      </c>
      <c r="BE43" s="168">
        <v>12.200659999999999</v>
      </c>
      <c r="BF43" s="258">
        <v>12.14373</v>
      </c>
      <c r="BG43" s="258">
        <v>11.92896</v>
      </c>
      <c r="BH43" s="258">
        <v>11.330170000000001</v>
      </c>
      <c r="BI43" s="258">
        <v>10.903740000000001</v>
      </c>
      <c r="BJ43" s="258">
        <v>10.982430000000001</v>
      </c>
      <c r="BK43" s="258">
        <v>11.374700000000001</v>
      </c>
      <c r="BL43" s="258">
        <v>11.516080000000001</v>
      </c>
      <c r="BM43" s="258">
        <v>11.05799</v>
      </c>
      <c r="BN43" s="258">
        <v>11.25949</v>
      </c>
      <c r="BO43" s="258">
        <v>11.19561</v>
      </c>
      <c r="BP43" s="258">
        <v>11.735659999999999</v>
      </c>
      <c r="BQ43" s="258">
        <v>11.84417</v>
      </c>
      <c r="BR43" s="258">
        <v>11.9015</v>
      </c>
      <c r="BS43" s="258">
        <v>11.7478</v>
      </c>
      <c r="BT43" s="258">
        <v>11.19974</v>
      </c>
      <c r="BU43" s="258">
        <v>10.80195</v>
      </c>
      <c r="BV43" s="258">
        <v>10.89874</v>
      </c>
    </row>
    <row r="44" spans="1:74" ht="11.15" customHeight="1" x14ac:dyDescent="0.25">
      <c r="A44" s="209" t="s">
        <v>187</v>
      </c>
      <c r="B44" s="159" t="s">
        <v>422</v>
      </c>
      <c r="C44" s="168">
        <v>9.2685112172000004</v>
      </c>
      <c r="D44" s="168">
        <v>9.3589470057999993</v>
      </c>
      <c r="E44" s="168">
        <v>9.2304978584999997</v>
      </c>
      <c r="F44" s="168">
        <v>9.2557051998999995</v>
      </c>
      <c r="G44" s="168">
        <v>9.3379007414000004</v>
      </c>
      <c r="H44" s="168">
        <v>9.5792881630999993</v>
      </c>
      <c r="I44" s="168">
        <v>9.7265755998000003</v>
      </c>
      <c r="J44" s="168">
        <v>9.6176581816999995</v>
      </c>
      <c r="K44" s="168">
        <v>9.5450700349000002</v>
      </c>
      <c r="L44" s="168">
        <v>9.2361580307000004</v>
      </c>
      <c r="M44" s="168">
        <v>9.4469656129999997</v>
      </c>
      <c r="N44" s="168">
        <v>9.0909998677000008</v>
      </c>
      <c r="O44" s="168">
        <v>9.2855445152999998</v>
      </c>
      <c r="P44" s="168">
        <v>9.1794590982000006</v>
      </c>
      <c r="Q44" s="168">
        <v>9.1491224299000002</v>
      </c>
      <c r="R44" s="168">
        <v>9.1974724250000008</v>
      </c>
      <c r="S44" s="168">
        <v>9.2800521980999999</v>
      </c>
      <c r="T44" s="168">
        <v>9.5169813238999996</v>
      </c>
      <c r="U44" s="168">
        <v>9.5492360419000004</v>
      </c>
      <c r="V44" s="168">
        <v>9.4735658263999998</v>
      </c>
      <c r="W44" s="168">
        <v>9.4605195927000008</v>
      </c>
      <c r="X44" s="168">
        <v>9.2638047297000004</v>
      </c>
      <c r="Y44" s="168">
        <v>9.3343055802000006</v>
      </c>
      <c r="Z44" s="168">
        <v>9.0508807972999996</v>
      </c>
      <c r="AA44" s="168">
        <v>9.2044567203999996</v>
      </c>
      <c r="AB44" s="168">
        <v>9.5949716718999998</v>
      </c>
      <c r="AC44" s="168">
        <v>9.3726458364000003</v>
      </c>
      <c r="AD44" s="168">
        <v>9.5583602693999996</v>
      </c>
      <c r="AE44" s="168">
        <v>9.4940991515000004</v>
      </c>
      <c r="AF44" s="168">
        <v>9.8112944357000007</v>
      </c>
      <c r="AG44" s="168">
        <v>9.9790640298</v>
      </c>
      <c r="AH44" s="168">
        <v>10.005723528000001</v>
      </c>
      <c r="AI44" s="168">
        <v>9.9588732876999995</v>
      </c>
      <c r="AJ44" s="168">
        <v>9.8192193107999994</v>
      </c>
      <c r="AK44" s="168">
        <v>10.032157196</v>
      </c>
      <c r="AL44" s="168">
        <v>9.2822886861999994</v>
      </c>
      <c r="AM44" s="168">
        <v>10.274211975</v>
      </c>
      <c r="AN44" s="168">
        <v>10.041847637</v>
      </c>
      <c r="AO44" s="168">
        <v>10.028918848</v>
      </c>
      <c r="AP44" s="168">
        <v>10.387907773</v>
      </c>
      <c r="AQ44" s="168">
        <v>10.680277443</v>
      </c>
      <c r="AR44" s="168">
        <v>11.434263908</v>
      </c>
      <c r="AS44" s="168">
        <v>11.842622303000001</v>
      </c>
      <c r="AT44" s="168">
        <v>12.35939434</v>
      </c>
      <c r="AU44" s="168">
        <v>11.821644796999999</v>
      </c>
      <c r="AV44" s="168">
        <v>11.251410148</v>
      </c>
      <c r="AW44" s="168">
        <v>11.399133841999999</v>
      </c>
      <c r="AX44" s="168">
        <v>11.039104645</v>
      </c>
      <c r="AY44" s="168">
        <v>11.095272951</v>
      </c>
      <c r="AZ44" s="168">
        <v>11.336226813</v>
      </c>
      <c r="BA44" s="168">
        <v>10.67393455</v>
      </c>
      <c r="BB44" s="168">
        <v>10.38</v>
      </c>
      <c r="BC44" s="168">
        <v>10.6</v>
      </c>
      <c r="BD44" s="168">
        <v>11.170159999999999</v>
      </c>
      <c r="BE44" s="168">
        <v>11.453290000000001</v>
      </c>
      <c r="BF44" s="258">
        <v>11.78816</v>
      </c>
      <c r="BG44" s="258">
        <v>11.26141</v>
      </c>
      <c r="BH44" s="258">
        <v>10.830640000000001</v>
      </c>
      <c r="BI44" s="258">
        <v>10.985810000000001</v>
      </c>
      <c r="BJ44" s="258">
        <v>10.69889</v>
      </c>
      <c r="BK44" s="258">
        <v>11.027559999999999</v>
      </c>
      <c r="BL44" s="258">
        <v>11.466279999999999</v>
      </c>
      <c r="BM44" s="258">
        <v>10.92601</v>
      </c>
      <c r="BN44" s="258">
        <v>10.663600000000001</v>
      </c>
      <c r="BO44" s="258">
        <v>10.914479999999999</v>
      </c>
      <c r="BP44" s="258">
        <v>11.48227</v>
      </c>
      <c r="BQ44" s="258">
        <v>11.7173</v>
      </c>
      <c r="BR44" s="258">
        <v>12.148949999999999</v>
      </c>
      <c r="BS44" s="258">
        <v>11.614509999999999</v>
      </c>
      <c r="BT44" s="258">
        <v>11.176450000000001</v>
      </c>
      <c r="BU44" s="258">
        <v>11.31775</v>
      </c>
      <c r="BV44" s="258">
        <v>10.96644</v>
      </c>
    </row>
    <row r="45" spans="1:74" ht="11.15" customHeight="1" x14ac:dyDescent="0.25">
      <c r="A45" s="209" t="s">
        <v>188</v>
      </c>
      <c r="B45" s="159" t="s">
        <v>423</v>
      </c>
      <c r="C45" s="168">
        <v>8.0633995055999996</v>
      </c>
      <c r="D45" s="168">
        <v>8.1029276007999993</v>
      </c>
      <c r="E45" s="168">
        <v>8.1630944702000008</v>
      </c>
      <c r="F45" s="168">
        <v>7.9922442395999997</v>
      </c>
      <c r="G45" s="168">
        <v>8.1839106761</v>
      </c>
      <c r="H45" s="168">
        <v>8.3560908915999992</v>
      </c>
      <c r="I45" s="168">
        <v>8.5513765079000006</v>
      </c>
      <c r="J45" s="168">
        <v>9.0806455885999995</v>
      </c>
      <c r="K45" s="168">
        <v>8.7883473616999996</v>
      </c>
      <c r="L45" s="168">
        <v>8.4323564192999996</v>
      </c>
      <c r="M45" s="168">
        <v>8.2099847824999994</v>
      </c>
      <c r="N45" s="168">
        <v>7.9422804251999999</v>
      </c>
      <c r="O45" s="168">
        <v>7.8467659756000003</v>
      </c>
      <c r="P45" s="168">
        <v>7.9934838592000004</v>
      </c>
      <c r="Q45" s="168">
        <v>7.9048222523999998</v>
      </c>
      <c r="R45" s="168">
        <v>7.9492574305000003</v>
      </c>
      <c r="S45" s="168">
        <v>8.0873061345000004</v>
      </c>
      <c r="T45" s="168">
        <v>8.3841000936000007</v>
      </c>
      <c r="U45" s="168">
        <v>8.4712213503000005</v>
      </c>
      <c r="V45" s="168">
        <v>8.5251086039999997</v>
      </c>
      <c r="W45" s="168">
        <v>8.5179021139</v>
      </c>
      <c r="X45" s="168">
        <v>8.1230622444999998</v>
      </c>
      <c r="Y45" s="168">
        <v>7.9787959294000004</v>
      </c>
      <c r="Z45" s="168">
        <v>7.8921249232999999</v>
      </c>
      <c r="AA45" s="168">
        <v>7.9747965323000001</v>
      </c>
      <c r="AB45" s="168">
        <v>11.377812797000001</v>
      </c>
      <c r="AC45" s="168">
        <v>9.5433839758999994</v>
      </c>
      <c r="AD45" s="168">
        <v>9.0495416732000002</v>
      </c>
      <c r="AE45" s="168">
        <v>8.3869055685999996</v>
      </c>
      <c r="AF45" s="168">
        <v>8.6808259187000001</v>
      </c>
      <c r="AG45" s="168">
        <v>8.7618662362999995</v>
      </c>
      <c r="AH45" s="168">
        <v>9.0998667106000006</v>
      </c>
      <c r="AI45" s="168">
        <v>9.2222075914000001</v>
      </c>
      <c r="AJ45" s="168">
        <v>9.0345426518000007</v>
      </c>
      <c r="AK45" s="168">
        <v>8.8781372487999999</v>
      </c>
      <c r="AL45" s="168">
        <v>8.5886935824999995</v>
      </c>
      <c r="AM45" s="168">
        <v>8.8336271111000002</v>
      </c>
      <c r="AN45" s="168">
        <v>9.1837199730000005</v>
      </c>
      <c r="AO45" s="168">
        <v>9.1454978561000004</v>
      </c>
      <c r="AP45" s="168">
        <v>9.2876821385999992</v>
      </c>
      <c r="AQ45" s="168">
        <v>10.110644463</v>
      </c>
      <c r="AR45" s="168">
        <v>10.612770518</v>
      </c>
      <c r="AS45" s="168">
        <v>11.275345128</v>
      </c>
      <c r="AT45" s="168">
        <v>11.232281997999999</v>
      </c>
      <c r="AU45" s="168">
        <v>11.112332295</v>
      </c>
      <c r="AV45" s="168">
        <v>10.657708826</v>
      </c>
      <c r="AW45" s="168">
        <v>10.310839305</v>
      </c>
      <c r="AX45" s="168">
        <v>10.334410161999999</v>
      </c>
      <c r="AY45" s="168">
        <v>10.058198766</v>
      </c>
      <c r="AZ45" s="168">
        <v>10.227421294000001</v>
      </c>
      <c r="BA45" s="168">
        <v>9.6540800261000008</v>
      </c>
      <c r="BB45" s="168">
        <v>9.0399999999999991</v>
      </c>
      <c r="BC45" s="168">
        <v>9.44</v>
      </c>
      <c r="BD45" s="168">
        <v>10.19201</v>
      </c>
      <c r="BE45" s="168">
        <v>10.642340000000001</v>
      </c>
      <c r="BF45" s="258">
        <v>10.739240000000001</v>
      </c>
      <c r="BG45" s="258">
        <v>10.61917</v>
      </c>
      <c r="BH45" s="258">
        <v>10.18787</v>
      </c>
      <c r="BI45" s="258">
        <v>9.8190779999999993</v>
      </c>
      <c r="BJ45" s="258">
        <v>9.9858060000000002</v>
      </c>
      <c r="BK45" s="258">
        <v>9.9835069999999995</v>
      </c>
      <c r="BL45" s="258">
        <v>10.218590000000001</v>
      </c>
      <c r="BM45" s="258">
        <v>9.6426280000000002</v>
      </c>
      <c r="BN45" s="258">
        <v>9.0837640000000004</v>
      </c>
      <c r="BO45" s="258">
        <v>9.6870399999999997</v>
      </c>
      <c r="BP45" s="258">
        <v>10.392849999999999</v>
      </c>
      <c r="BQ45" s="258">
        <v>11.03487</v>
      </c>
      <c r="BR45" s="258">
        <v>11.13743</v>
      </c>
      <c r="BS45" s="258">
        <v>11.11525</v>
      </c>
      <c r="BT45" s="258">
        <v>10.59216</v>
      </c>
      <c r="BU45" s="258">
        <v>10.178750000000001</v>
      </c>
      <c r="BV45" s="258">
        <v>10.270519999999999</v>
      </c>
    </row>
    <row r="46" spans="1:74" ht="11.15" customHeight="1" x14ac:dyDescent="0.25">
      <c r="A46" s="209" t="s">
        <v>189</v>
      </c>
      <c r="B46" s="159" t="s">
        <v>424</v>
      </c>
      <c r="C46" s="168">
        <v>8.9713247226000004</v>
      </c>
      <c r="D46" s="168">
        <v>9.2124322126999996</v>
      </c>
      <c r="E46" s="168">
        <v>9.0748713024000001</v>
      </c>
      <c r="F46" s="168">
        <v>9.0582297756999992</v>
      </c>
      <c r="G46" s="168">
        <v>9.2795512364999997</v>
      </c>
      <c r="H46" s="168">
        <v>9.8313350713999998</v>
      </c>
      <c r="I46" s="168">
        <v>10.027770654999999</v>
      </c>
      <c r="J46" s="168">
        <v>10.014735215</v>
      </c>
      <c r="K46" s="168">
        <v>9.7370709574000003</v>
      </c>
      <c r="L46" s="168">
        <v>9.2427614102</v>
      </c>
      <c r="M46" s="168">
        <v>8.8582261505000002</v>
      </c>
      <c r="N46" s="168">
        <v>8.8026720843999993</v>
      </c>
      <c r="O46" s="168">
        <v>8.7518389771000002</v>
      </c>
      <c r="P46" s="168">
        <v>8.7997615044999993</v>
      </c>
      <c r="Q46" s="168">
        <v>8.7692576326000005</v>
      </c>
      <c r="R46" s="168">
        <v>9.0023418258000003</v>
      </c>
      <c r="S46" s="168">
        <v>9.4647547615000001</v>
      </c>
      <c r="T46" s="168">
        <v>9.9316442268999996</v>
      </c>
      <c r="U46" s="168">
        <v>10.101440029000001</v>
      </c>
      <c r="V46" s="168">
        <v>10.066548757</v>
      </c>
      <c r="W46" s="168">
        <v>9.9401290021000008</v>
      </c>
      <c r="X46" s="168">
        <v>9.2594995219000005</v>
      </c>
      <c r="Y46" s="168">
        <v>8.9745514885999995</v>
      </c>
      <c r="Z46" s="168">
        <v>8.9776761427</v>
      </c>
      <c r="AA46" s="168">
        <v>8.9780638650999993</v>
      </c>
      <c r="AB46" s="168">
        <v>9.2756048029000002</v>
      </c>
      <c r="AC46" s="168">
        <v>9.1293217665000004</v>
      </c>
      <c r="AD46" s="168">
        <v>9.2058486218999995</v>
      </c>
      <c r="AE46" s="168">
        <v>9.5185290274999996</v>
      </c>
      <c r="AF46" s="168">
        <v>10.139329587000001</v>
      </c>
      <c r="AG46" s="168">
        <v>10.344944759000001</v>
      </c>
      <c r="AH46" s="168">
        <v>10.283764660999999</v>
      </c>
      <c r="AI46" s="168">
        <v>10.232449710999999</v>
      </c>
      <c r="AJ46" s="168">
        <v>9.6881249080000007</v>
      </c>
      <c r="AK46" s="168">
        <v>9.4270788592999999</v>
      </c>
      <c r="AL46" s="168">
        <v>9.4723043978000003</v>
      </c>
      <c r="AM46" s="168">
        <v>9.5604173900999996</v>
      </c>
      <c r="AN46" s="168">
        <v>9.6559170765999998</v>
      </c>
      <c r="AO46" s="168">
        <v>9.5943251018000009</v>
      </c>
      <c r="AP46" s="168">
        <v>9.8806669945000003</v>
      </c>
      <c r="AQ46" s="168">
        <v>10.14100066</v>
      </c>
      <c r="AR46" s="168">
        <v>10.830186553000001</v>
      </c>
      <c r="AS46" s="168">
        <v>11.152989168</v>
      </c>
      <c r="AT46" s="168">
        <v>11.114366070000001</v>
      </c>
      <c r="AU46" s="168">
        <v>11.331316521</v>
      </c>
      <c r="AV46" s="168">
        <v>10.601793370999999</v>
      </c>
      <c r="AW46" s="168">
        <v>10.386294167000001</v>
      </c>
      <c r="AX46" s="168">
        <v>10.646011256</v>
      </c>
      <c r="AY46" s="168">
        <v>10.583611759</v>
      </c>
      <c r="AZ46" s="168">
        <v>10.553459315</v>
      </c>
      <c r="BA46" s="168">
        <v>10.463112553</v>
      </c>
      <c r="BB46" s="168">
        <v>10.59</v>
      </c>
      <c r="BC46" s="168">
        <v>10.85</v>
      </c>
      <c r="BD46" s="168">
        <v>11.4186</v>
      </c>
      <c r="BE46" s="168">
        <v>11.87895</v>
      </c>
      <c r="BF46" s="258">
        <v>11.785119999999999</v>
      </c>
      <c r="BG46" s="258">
        <v>11.76745</v>
      </c>
      <c r="BH46" s="258">
        <v>11.06367</v>
      </c>
      <c r="BI46" s="258">
        <v>10.72109</v>
      </c>
      <c r="BJ46" s="258">
        <v>10.81175</v>
      </c>
      <c r="BK46" s="258">
        <v>10.732229999999999</v>
      </c>
      <c r="BL46" s="258">
        <v>10.643420000000001</v>
      </c>
      <c r="BM46" s="258">
        <v>10.50118</v>
      </c>
      <c r="BN46" s="258">
        <v>10.58122</v>
      </c>
      <c r="BO46" s="258">
        <v>10.92759</v>
      </c>
      <c r="BP46" s="258">
        <v>11.536160000000001</v>
      </c>
      <c r="BQ46" s="258">
        <v>11.87932</v>
      </c>
      <c r="BR46" s="258">
        <v>11.83337</v>
      </c>
      <c r="BS46" s="258">
        <v>11.788080000000001</v>
      </c>
      <c r="BT46" s="258">
        <v>11.149100000000001</v>
      </c>
      <c r="BU46" s="258">
        <v>10.853859999999999</v>
      </c>
      <c r="BV46" s="258">
        <v>10.95307</v>
      </c>
    </row>
    <row r="47" spans="1:74" ht="11.15" customHeight="1" x14ac:dyDescent="0.25">
      <c r="A47" s="209" t="s">
        <v>190</v>
      </c>
      <c r="B47" s="161" t="s">
        <v>425</v>
      </c>
      <c r="C47" s="168">
        <v>12.649967021</v>
      </c>
      <c r="D47" s="168">
        <v>12.889412603</v>
      </c>
      <c r="E47" s="168">
        <v>12.73103706</v>
      </c>
      <c r="F47" s="168">
        <v>12.360639086000001</v>
      </c>
      <c r="G47" s="168">
        <v>13.268198739000001</v>
      </c>
      <c r="H47" s="168">
        <v>14.752997595</v>
      </c>
      <c r="I47" s="168">
        <v>15.198322189000001</v>
      </c>
      <c r="J47" s="168">
        <v>15.304648684</v>
      </c>
      <c r="K47" s="168">
        <v>15.500759367000001</v>
      </c>
      <c r="L47" s="168">
        <v>13.557717094999999</v>
      </c>
      <c r="M47" s="168">
        <v>13.714150425</v>
      </c>
      <c r="N47" s="168">
        <v>13.113817546</v>
      </c>
      <c r="O47" s="168">
        <v>13.238500602</v>
      </c>
      <c r="P47" s="168">
        <v>13.244130651000001</v>
      </c>
      <c r="Q47" s="168">
        <v>13.180752954000001</v>
      </c>
      <c r="R47" s="168">
        <v>13.050612762</v>
      </c>
      <c r="S47" s="168">
        <v>13.832249626999999</v>
      </c>
      <c r="T47" s="168">
        <v>15.320399731</v>
      </c>
      <c r="U47" s="168">
        <v>15.927494217</v>
      </c>
      <c r="V47" s="168">
        <v>16.252640761999999</v>
      </c>
      <c r="W47" s="168">
        <v>16.437216918000001</v>
      </c>
      <c r="X47" s="168">
        <v>15.663639570999999</v>
      </c>
      <c r="Y47" s="168">
        <v>14.498665976</v>
      </c>
      <c r="Z47" s="168">
        <v>14.062828640999999</v>
      </c>
      <c r="AA47" s="168">
        <v>14.129643102999999</v>
      </c>
      <c r="AB47" s="168">
        <v>14.366013778999999</v>
      </c>
      <c r="AC47" s="168">
        <v>14.506487778</v>
      </c>
      <c r="AD47" s="168">
        <v>14.696522495</v>
      </c>
      <c r="AE47" s="168">
        <v>14.981000716</v>
      </c>
      <c r="AF47" s="168">
        <v>16.288065301</v>
      </c>
      <c r="AG47" s="168">
        <v>17.092020684000001</v>
      </c>
      <c r="AH47" s="168">
        <v>17.336418221999999</v>
      </c>
      <c r="AI47" s="168">
        <v>17.550130328000002</v>
      </c>
      <c r="AJ47" s="168">
        <v>16.113103925000001</v>
      </c>
      <c r="AK47" s="168">
        <v>15.08916159</v>
      </c>
      <c r="AL47" s="168">
        <v>15.142195721</v>
      </c>
      <c r="AM47" s="168">
        <v>15.406169599</v>
      </c>
      <c r="AN47" s="168">
        <v>15.650828689000001</v>
      </c>
      <c r="AO47" s="168">
        <v>16.264205124</v>
      </c>
      <c r="AP47" s="168">
        <v>16.354157039</v>
      </c>
      <c r="AQ47" s="168">
        <v>16.991138346</v>
      </c>
      <c r="AR47" s="168">
        <v>18.879051994000001</v>
      </c>
      <c r="AS47" s="168">
        <v>19.216369067999999</v>
      </c>
      <c r="AT47" s="168">
        <v>19.916660643</v>
      </c>
      <c r="AU47" s="168">
        <v>19.908594168</v>
      </c>
      <c r="AV47" s="168">
        <v>18.313455183999999</v>
      </c>
      <c r="AW47" s="168">
        <v>17.039127830999998</v>
      </c>
      <c r="AX47" s="168">
        <v>16.282382118000001</v>
      </c>
      <c r="AY47" s="168">
        <v>17.640466644</v>
      </c>
      <c r="AZ47" s="168">
        <v>17.189510107</v>
      </c>
      <c r="BA47" s="168">
        <v>17.372125991000001</v>
      </c>
      <c r="BB47" s="168">
        <v>17.739999999999998</v>
      </c>
      <c r="BC47" s="168">
        <v>18.32</v>
      </c>
      <c r="BD47" s="168">
        <v>20.175219999999999</v>
      </c>
      <c r="BE47" s="168">
        <v>20.533190000000001</v>
      </c>
      <c r="BF47" s="258">
        <v>21.08765</v>
      </c>
      <c r="BG47" s="258">
        <v>20.75864</v>
      </c>
      <c r="BH47" s="258">
        <v>18.980969999999999</v>
      </c>
      <c r="BI47" s="258">
        <v>17.706859999999999</v>
      </c>
      <c r="BJ47" s="258">
        <v>16.739519999999999</v>
      </c>
      <c r="BK47" s="258">
        <v>18.020420000000001</v>
      </c>
      <c r="BL47" s="258">
        <v>17.431850000000001</v>
      </c>
      <c r="BM47" s="258">
        <v>17.58963</v>
      </c>
      <c r="BN47" s="258">
        <v>18.22364</v>
      </c>
      <c r="BO47" s="258">
        <v>18.72852</v>
      </c>
      <c r="BP47" s="258">
        <v>20.778030000000001</v>
      </c>
      <c r="BQ47" s="258">
        <v>21.206399999999999</v>
      </c>
      <c r="BR47" s="258">
        <v>22.040959999999998</v>
      </c>
      <c r="BS47" s="258">
        <v>21.759209999999999</v>
      </c>
      <c r="BT47" s="258">
        <v>19.715260000000001</v>
      </c>
      <c r="BU47" s="258">
        <v>18.655139999999999</v>
      </c>
      <c r="BV47" s="258">
        <v>17.55498</v>
      </c>
    </row>
    <row r="48" spans="1:74" ht="11.15" customHeight="1" x14ac:dyDescent="0.25">
      <c r="A48" s="209" t="s">
        <v>191</v>
      </c>
      <c r="B48" s="162" t="s">
        <v>399</v>
      </c>
      <c r="C48" s="169">
        <v>10.24</v>
      </c>
      <c r="D48" s="169">
        <v>10.4</v>
      </c>
      <c r="E48" s="169">
        <v>10.34</v>
      </c>
      <c r="F48" s="169">
        <v>10.24</v>
      </c>
      <c r="G48" s="169">
        <v>10.38</v>
      </c>
      <c r="H48" s="169">
        <v>10.74</v>
      </c>
      <c r="I48" s="169">
        <v>11</v>
      </c>
      <c r="J48" s="169">
        <v>11.05</v>
      </c>
      <c r="K48" s="169">
        <v>10.82</v>
      </c>
      <c r="L48" s="169">
        <v>10.39</v>
      </c>
      <c r="M48" s="169">
        <v>10.38</v>
      </c>
      <c r="N48" s="169">
        <v>10.220000000000001</v>
      </c>
      <c r="O48" s="169">
        <v>10.220000000000001</v>
      </c>
      <c r="P48" s="169">
        <v>10.220000000000001</v>
      </c>
      <c r="Q48" s="169">
        <v>10.210000000000001</v>
      </c>
      <c r="R48" s="169">
        <v>10.34</v>
      </c>
      <c r="S48" s="169">
        <v>10.39</v>
      </c>
      <c r="T48" s="169">
        <v>10.88</v>
      </c>
      <c r="U48" s="169">
        <v>11.06</v>
      </c>
      <c r="V48" s="169">
        <v>11.02</v>
      </c>
      <c r="W48" s="169">
        <v>10.99</v>
      </c>
      <c r="X48" s="169">
        <v>10.65</v>
      </c>
      <c r="Y48" s="169">
        <v>10.38</v>
      </c>
      <c r="Z48" s="169">
        <v>10.37</v>
      </c>
      <c r="AA48" s="169">
        <v>10.29</v>
      </c>
      <c r="AB48" s="169">
        <v>11.16</v>
      </c>
      <c r="AC48" s="169">
        <v>10.84</v>
      </c>
      <c r="AD48" s="169">
        <v>10.63</v>
      </c>
      <c r="AE48" s="169">
        <v>10.69</v>
      </c>
      <c r="AF48" s="169">
        <v>11.25</v>
      </c>
      <c r="AG48" s="169">
        <v>11.45</v>
      </c>
      <c r="AH48" s="169">
        <v>11.55</v>
      </c>
      <c r="AI48" s="169">
        <v>11.59</v>
      </c>
      <c r="AJ48" s="169">
        <v>11.24</v>
      </c>
      <c r="AK48" s="169">
        <v>11.14</v>
      </c>
      <c r="AL48" s="169">
        <v>11.03</v>
      </c>
      <c r="AM48" s="169">
        <v>11.34</v>
      </c>
      <c r="AN48" s="169">
        <v>11.56</v>
      </c>
      <c r="AO48" s="169">
        <v>11.6</v>
      </c>
      <c r="AP48" s="169">
        <v>11.72</v>
      </c>
      <c r="AQ48" s="169">
        <v>12.12</v>
      </c>
      <c r="AR48" s="169">
        <v>12.89</v>
      </c>
      <c r="AS48" s="169">
        <v>13.25</v>
      </c>
      <c r="AT48" s="169">
        <v>13.58</v>
      </c>
      <c r="AU48" s="169">
        <v>13.49</v>
      </c>
      <c r="AV48" s="169">
        <v>12.79</v>
      </c>
      <c r="AW48" s="169">
        <v>12.46</v>
      </c>
      <c r="AX48" s="169">
        <v>12.52</v>
      </c>
      <c r="AY48" s="169">
        <v>12.78</v>
      </c>
      <c r="AZ48" s="169">
        <v>12.81</v>
      </c>
      <c r="BA48" s="169">
        <v>12.49</v>
      </c>
      <c r="BB48" s="169">
        <v>12.27</v>
      </c>
      <c r="BC48" s="169">
        <v>12.32</v>
      </c>
      <c r="BD48" s="169">
        <v>12.991350000000001</v>
      </c>
      <c r="BE48" s="169">
        <v>13.224780000000001</v>
      </c>
      <c r="BF48" s="280">
        <v>13.35866</v>
      </c>
      <c r="BG48" s="280">
        <v>13.14983</v>
      </c>
      <c r="BH48" s="280">
        <v>12.45927</v>
      </c>
      <c r="BI48" s="280">
        <v>12.07945</v>
      </c>
      <c r="BJ48" s="280">
        <v>12.08422</v>
      </c>
      <c r="BK48" s="280">
        <v>12.47039</v>
      </c>
      <c r="BL48" s="280">
        <v>12.54893</v>
      </c>
      <c r="BM48" s="280">
        <v>12.2677</v>
      </c>
      <c r="BN48" s="280">
        <v>12.13447</v>
      </c>
      <c r="BO48" s="280">
        <v>12.284380000000001</v>
      </c>
      <c r="BP48" s="280">
        <v>13.04485</v>
      </c>
      <c r="BQ48" s="280">
        <v>13.328189999999999</v>
      </c>
      <c r="BR48" s="280">
        <v>13.57485</v>
      </c>
      <c r="BS48" s="280">
        <v>13.42207</v>
      </c>
      <c r="BT48" s="280">
        <v>12.69144</v>
      </c>
      <c r="BU48" s="280">
        <v>12.330399999999999</v>
      </c>
      <c r="BV48" s="280">
        <v>12.31353</v>
      </c>
    </row>
    <row r="49" spans="1:74" s="351" customFormat="1" ht="12" customHeight="1" x14ac:dyDescent="0.25">
      <c r="A49" s="350"/>
      <c r="B49" s="685" t="s">
        <v>851</v>
      </c>
      <c r="C49" s="608"/>
      <c r="D49" s="608"/>
      <c r="E49" s="608"/>
      <c r="F49" s="608"/>
      <c r="G49" s="608"/>
      <c r="H49" s="608"/>
      <c r="I49" s="608"/>
      <c r="J49" s="608"/>
      <c r="K49" s="608"/>
      <c r="L49" s="608"/>
      <c r="M49" s="608"/>
      <c r="N49" s="608"/>
      <c r="O49" s="608"/>
      <c r="P49" s="608"/>
      <c r="Q49" s="608"/>
      <c r="AY49" s="379"/>
      <c r="AZ49" s="379"/>
      <c r="BA49" s="379"/>
      <c r="BB49" s="379"/>
      <c r="BC49" s="379"/>
      <c r="BD49" s="509"/>
      <c r="BE49" s="509"/>
      <c r="BF49" s="509"/>
      <c r="BG49" s="379"/>
      <c r="BH49" s="379"/>
      <c r="BI49" s="379"/>
      <c r="BJ49" s="379"/>
    </row>
    <row r="50" spans="1:74" s="351" customFormat="1" ht="12" customHeight="1" x14ac:dyDescent="0.25">
      <c r="A50" s="350"/>
      <c r="B50" s="629" t="s">
        <v>790</v>
      </c>
      <c r="C50" s="630"/>
      <c r="D50" s="630"/>
      <c r="E50" s="630"/>
      <c r="F50" s="630"/>
      <c r="G50" s="630"/>
      <c r="H50" s="630"/>
      <c r="I50" s="630"/>
      <c r="J50" s="630"/>
      <c r="K50" s="630"/>
      <c r="L50" s="630"/>
      <c r="M50" s="630"/>
      <c r="N50" s="630"/>
      <c r="O50" s="630"/>
      <c r="P50" s="630"/>
      <c r="Q50" s="630"/>
      <c r="AY50" s="379"/>
      <c r="AZ50" s="379"/>
      <c r="BA50" s="379"/>
      <c r="BB50" s="379"/>
      <c r="BC50" s="379"/>
      <c r="BD50" s="509"/>
      <c r="BE50" s="509"/>
      <c r="BF50" s="509"/>
      <c r="BG50" s="379"/>
      <c r="BH50" s="379"/>
      <c r="BI50" s="379"/>
      <c r="BJ50" s="379"/>
    </row>
    <row r="51" spans="1:74" s="351" customFormat="1" ht="12" customHeight="1" x14ac:dyDescent="0.25">
      <c r="A51" s="350"/>
      <c r="B51" s="649" t="str">
        <f>"Notes: "&amp;"EIA completed modeling and analysis for this report on " &amp;Dates!D2&amp;"."</f>
        <v>Notes: EIA completed modeling and analysis for this report on Tuesday Augutst 3, 2023.</v>
      </c>
      <c r="C51" s="671"/>
      <c r="D51" s="671"/>
      <c r="E51" s="671"/>
      <c r="F51" s="671"/>
      <c r="G51" s="671"/>
      <c r="H51" s="671"/>
      <c r="I51" s="671"/>
      <c r="J51" s="671"/>
      <c r="K51" s="671"/>
      <c r="L51" s="671"/>
      <c r="M51" s="671"/>
      <c r="N51" s="671"/>
      <c r="O51" s="671"/>
      <c r="P51" s="671"/>
      <c r="Q51" s="650"/>
      <c r="AY51" s="379"/>
      <c r="AZ51" s="379"/>
      <c r="BA51" s="379"/>
      <c r="BB51" s="379"/>
      <c r="BC51" s="379"/>
      <c r="BD51" s="509"/>
      <c r="BE51" s="509"/>
      <c r="BF51" s="509"/>
      <c r="BG51" s="379"/>
      <c r="BH51" s="379"/>
      <c r="BI51" s="379"/>
      <c r="BJ51" s="379"/>
    </row>
    <row r="52" spans="1:74" s="351" customFormat="1" ht="12" customHeight="1" x14ac:dyDescent="0.25">
      <c r="A52" s="350"/>
      <c r="B52" s="622" t="s">
        <v>338</v>
      </c>
      <c r="C52" s="621"/>
      <c r="D52" s="621"/>
      <c r="E52" s="621"/>
      <c r="F52" s="621"/>
      <c r="G52" s="621"/>
      <c r="H52" s="621"/>
      <c r="I52" s="621"/>
      <c r="J52" s="621"/>
      <c r="K52" s="621"/>
      <c r="L52" s="621"/>
      <c r="M52" s="621"/>
      <c r="N52" s="621"/>
      <c r="O52" s="621"/>
      <c r="P52" s="621"/>
      <c r="Q52" s="621"/>
      <c r="AY52" s="379"/>
      <c r="AZ52" s="379"/>
      <c r="BA52" s="379"/>
      <c r="BB52" s="379"/>
      <c r="BC52" s="379"/>
      <c r="BD52" s="509"/>
      <c r="BE52" s="509"/>
      <c r="BF52" s="509"/>
      <c r="BG52" s="379"/>
      <c r="BH52" s="379"/>
      <c r="BI52" s="379"/>
      <c r="BJ52" s="379"/>
    </row>
    <row r="53" spans="1:74" s="351" customFormat="1" ht="12" customHeight="1" x14ac:dyDescent="0.25">
      <c r="A53" s="350"/>
      <c r="B53" s="631" t="s">
        <v>124</v>
      </c>
      <c r="C53" s="630"/>
      <c r="D53" s="630"/>
      <c r="E53" s="630"/>
      <c r="F53" s="630"/>
      <c r="G53" s="630"/>
      <c r="H53" s="630"/>
      <c r="I53" s="630"/>
      <c r="J53" s="630"/>
      <c r="K53" s="630"/>
      <c r="L53" s="630"/>
      <c r="M53" s="630"/>
      <c r="N53" s="630"/>
      <c r="O53" s="630"/>
      <c r="P53" s="630"/>
      <c r="Q53" s="630"/>
      <c r="AY53" s="379"/>
      <c r="AZ53" s="379"/>
      <c r="BA53" s="379"/>
      <c r="BB53" s="379"/>
      <c r="BC53" s="379"/>
      <c r="BD53" s="509"/>
      <c r="BE53" s="509"/>
      <c r="BF53" s="509"/>
      <c r="BG53" s="379"/>
      <c r="BH53" s="379"/>
      <c r="BI53" s="379"/>
      <c r="BJ53" s="379"/>
    </row>
    <row r="54" spans="1:74" s="351" customFormat="1" ht="12" customHeight="1" x14ac:dyDescent="0.25">
      <c r="A54" s="350"/>
      <c r="B54" s="617" t="s">
        <v>840</v>
      </c>
      <c r="C54" s="614"/>
      <c r="D54" s="614"/>
      <c r="E54" s="614"/>
      <c r="F54" s="614"/>
      <c r="G54" s="614"/>
      <c r="H54" s="614"/>
      <c r="I54" s="614"/>
      <c r="J54" s="614"/>
      <c r="K54" s="614"/>
      <c r="L54" s="614"/>
      <c r="M54" s="614"/>
      <c r="N54" s="614"/>
      <c r="O54" s="614"/>
      <c r="P54" s="614"/>
      <c r="Q54" s="608"/>
      <c r="AY54" s="379"/>
      <c r="AZ54" s="379"/>
      <c r="BA54" s="379"/>
      <c r="BB54" s="379"/>
      <c r="BC54" s="379"/>
      <c r="BD54" s="509"/>
      <c r="BE54" s="509"/>
      <c r="BF54" s="509"/>
      <c r="BG54" s="379"/>
      <c r="BH54" s="379"/>
      <c r="BI54" s="379"/>
      <c r="BJ54" s="379"/>
    </row>
    <row r="55" spans="1:74" s="351" customFormat="1" ht="12" customHeight="1" x14ac:dyDescent="0.25">
      <c r="A55" s="350"/>
      <c r="B55" s="667" t="s">
        <v>841</v>
      </c>
      <c r="C55" s="608"/>
      <c r="D55" s="608"/>
      <c r="E55" s="608"/>
      <c r="F55" s="608"/>
      <c r="G55" s="608"/>
      <c r="H55" s="608"/>
      <c r="I55" s="608"/>
      <c r="J55" s="608"/>
      <c r="K55" s="608"/>
      <c r="L55" s="608"/>
      <c r="M55" s="608"/>
      <c r="N55" s="608"/>
      <c r="O55" s="608"/>
      <c r="P55" s="608"/>
      <c r="Q55" s="608"/>
      <c r="AY55" s="379"/>
      <c r="AZ55" s="379"/>
      <c r="BA55" s="379"/>
      <c r="BB55" s="379"/>
      <c r="BC55" s="379"/>
      <c r="BD55" s="509"/>
      <c r="BE55" s="509"/>
      <c r="BF55" s="509"/>
      <c r="BG55" s="379"/>
      <c r="BH55" s="379"/>
      <c r="BI55" s="379"/>
      <c r="BJ55" s="379"/>
    </row>
    <row r="56" spans="1:74" s="351" customFormat="1" ht="12" customHeight="1" x14ac:dyDescent="0.25">
      <c r="A56" s="350"/>
      <c r="B56" s="615" t="s">
        <v>847</v>
      </c>
      <c r="C56" s="614"/>
      <c r="D56" s="614"/>
      <c r="E56" s="614"/>
      <c r="F56" s="614"/>
      <c r="G56" s="614"/>
      <c r="H56" s="614"/>
      <c r="I56" s="614"/>
      <c r="J56" s="614"/>
      <c r="K56" s="614"/>
      <c r="L56" s="614"/>
      <c r="M56" s="614"/>
      <c r="N56" s="614"/>
      <c r="O56" s="614"/>
      <c r="P56" s="614"/>
      <c r="Q56" s="608"/>
      <c r="AY56" s="379"/>
      <c r="AZ56" s="379"/>
      <c r="BA56" s="379"/>
      <c r="BB56" s="379"/>
      <c r="BC56" s="379"/>
      <c r="BD56" s="509"/>
      <c r="BE56" s="509"/>
      <c r="BF56" s="509"/>
      <c r="BG56" s="379"/>
      <c r="BH56" s="379"/>
      <c r="BI56" s="379"/>
      <c r="BJ56" s="379"/>
    </row>
    <row r="57" spans="1:74" s="351" customFormat="1" ht="12" customHeight="1" x14ac:dyDescent="0.25">
      <c r="A57" s="350"/>
      <c r="B57" s="617" t="s">
        <v>813</v>
      </c>
      <c r="C57" s="618"/>
      <c r="D57" s="618"/>
      <c r="E57" s="618"/>
      <c r="F57" s="618"/>
      <c r="G57" s="618"/>
      <c r="H57" s="618"/>
      <c r="I57" s="618"/>
      <c r="J57" s="618"/>
      <c r="K57" s="618"/>
      <c r="L57" s="618"/>
      <c r="M57" s="618"/>
      <c r="N57" s="618"/>
      <c r="O57" s="618"/>
      <c r="P57" s="618"/>
      <c r="Q57" s="608"/>
      <c r="AY57" s="379"/>
      <c r="AZ57" s="379"/>
      <c r="BA57" s="379"/>
      <c r="BB57" s="379"/>
      <c r="BC57" s="379"/>
      <c r="BD57" s="509"/>
      <c r="BE57" s="509"/>
      <c r="BF57" s="509"/>
      <c r="BG57" s="379"/>
      <c r="BH57" s="379"/>
      <c r="BI57" s="379"/>
      <c r="BJ57" s="379"/>
    </row>
    <row r="58" spans="1:74" s="347" customFormat="1" ht="12" customHeight="1" x14ac:dyDescent="0.25">
      <c r="A58" s="322"/>
      <c r="B58" s="638" t="s">
        <v>1282</v>
      </c>
      <c r="C58" s="608"/>
      <c r="D58" s="608"/>
      <c r="E58" s="608"/>
      <c r="F58" s="608"/>
      <c r="G58" s="608"/>
      <c r="H58" s="608"/>
      <c r="I58" s="608"/>
      <c r="J58" s="608"/>
      <c r="K58" s="608"/>
      <c r="L58" s="608"/>
      <c r="M58" s="608"/>
      <c r="N58" s="608"/>
      <c r="O58" s="608"/>
      <c r="P58" s="608"/>
      <c r="Q58" s="608"/>
      <c r="AY58" s="378"/>
      <c r="AZ58" s="378"/>
      <c r="BA58" s="378"/>
      <c r="BB58" s="378"/>
      <c r="BC58" s="378"/>
      <c r="BD58" s="507"/>
      <c r="BE58" s="507"/>
      <c r="BF58" s="507"/>
      <c r="BG58" s="378"/>
      <c r="BH58" s="378"/>
      <c r="BI58" s="378"/>
      <c r="BJ58" s="378"/>
    </row>
    <row r="59" spans="1:74" x14ac:dyDescent="0.25">
      <c r="A59" s="95"/>
      <c r="C59" s="96"/>
      <c r="D59" s="96"/>
      <c r="E59" s="96"/>
      <c r="F59" s="96"/>
      <c r="G59" s="96"/>
      <c r="H59" s="96"/>
      <c r="I59" s="96"/>
      <c r="J59" s="96"/>
      <c r="K59" s="96"/>
      <c r="L59" s="96"/>
      <c r="M59" s="96"/>
      <c r="N59" s="96"/>
      <c r="O59" s="96"/>
      <c r="P59" s="96"/>
      <c r="Q59" s="96"/>
      <c r="R59" s="96"/>
      <c r="S59" s="96"/>
      <c r="T59" s="96"/>
      <c r="U59" s="96"/>
      <c r="V59" s="96"/>
      <c r="W59" s="96"/>
      <c r="X59" s="96"/>
      <c r="Y59" s="96"/>
      <c r="Z59" s="96"/>
      <c r="AA59" s="96"/>
      <c r="AB59" s="96"/>
      <c r="AC59" s="96"/>
      <c r="AD59" s="96"/>
      <c r="AE59" s="96"/>
      <c r="AF59" s="96"/>
      <c r="AG59" s="96"/>
      <c r="AH59" s="96"/>
      <c r="AI59" s="96"/>
      <c r="AJ59" s="96"/>
      <c r="AK59" s="96"/>
      <c r="AL59" s="96"/>
      <c r="AM59" s="96"/>
      <c r="AN59" s="96"/>
      <c r="AO59" s="96"/>
      <c r="AP59" s="96"/>
      <c r="AQ59" s="96"/>
      <c r="AR59" s="96"/>
      <c r="AS59" s="96"/>
      <c r="AT59" s="96"/>
      <c r="AU59" s="96"/>
      <c r="AV59" s="96"/>
      <c r="AW59" s="96"/>
      <c r="AX59" s="96"/>
      <c r="AY59" s="268"/>
      <c r="AZ59" s="268"/>
      <c r="BA59" s="268"/>
      <c r="BB59" s="268"/>
      <c r="BC59" s="268"/>
      <c r="BD59" s="510"/>
      <c r="BE59" s="510"/>
      <c r="BF59" s="510"/>
      <c r="BG59" s="268"/>
      <c r="BH59" s="268"/>
      <c r="BI59" s="268"/>
      <c r="BJ59" s="268"/>
      <c r="BK59" s="268"/>
      <c r="BL59" s="268"/>
      <c r="BM59" s="268"/>
      <c r="BN59" s="268"/>
      <c r="BO59" s="268"/>
      <c r="BP59" s="268"/>
      <c r="BQ59" s="268"/>
      <c r="BR59" s="268"/>
      <c r="BS59" s="268"/>
      <c r="BT59" s="268"/>
      <c r="BU59" s="268"/>
      <c r="BV59" s="268"/>
    </row>
    <row r="60" spans="1:74" x14ac:dyDescent="0.25">
      <c r="A60" s="95"/>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c r="AL60" s="96"/>
      <c r="AM60" s="96"/>
      <c r="AN60" s="96"/>
      <c r="AO60" s="96"/>
      <c r="AP60" s="96"/>
      <c r="AQ60" s="96"/>
      <c r="AR60" s="96"/>
      <c r="AS60" s="96"/>
      <c r="AT60" s="96"/>
      <c r="AU60" s="96"/>
      <c r="AV60" s="96"/>
      <c r="AW60" s="96"/>
      <c r="AX60" s="96"/>
      <c r="AY60" s="268"/>
      <c r="AZ60" s="268"/>
      <c r="BA60" s="268"/>
      <c r="BB60" s="268"/>
      <c r="BC60" s="268"/>
      <c r="BD60" s="510"/>
      <c r="BE60" s="510"/>
      <c r="BF60" s="510"/>
      <c r="BG60" s="268"/>
      <c r="BH60" s="268"/>
      <c r="BI60" s="268"/>
      <c r="BJ60" s="268"/>
      <c r="BK60" s="268"/>
      <c r="BL60" s="268"/>
      <c r="BM60" s="268"/>
      <c r="BN60" s="268"/>
      <c r="BO60" s="268"/>
      <c r="BP60" s="268"/>
      <c r="BQ60" s="268"/>
      <c r="BR60" s="268"/>
      <c r="BS60" s="268"/>
      <c r="BT60" s="268"/>
      <c r="BU60" s="268"/>
      <c r="BV60" s="268"/>
    </row>
    <row r="61" spans="1:74" x14ac:dyDescent="0.25">
      <c r="A61" s="95"/>
      <c r="C61" s="96"/>
      <c r="D61" s="96"/>
      <c r="E61" s="96"/>
      <c r="F61" s="96"/>
      <c r="G61" s="96"/>
      <c r="H61" s="96"/>
      <c r="I61" s="96"/>
      <c r="J61" s="96"/>
      <c r="K61" s="96"/>
      <c r="L61" s="96"/>
      <c r="M61" s="96"/>
      <c r="N61" s="96"/>
      <c r="O61" s="96"/>
      <c r="P61" s="96"/>
      <c r="Q61" s="96"/>
      <c r="R61" s="96"/>
      <c r="S61" s="96"/>
      <c r="T61" s="96"/>
      <c r="U61" s="96"/>
      <c r="V61" s="96"/>
      <c r="W61" s="96"/>
      <c r="X61" s="96"/>
      <c r="Y61" s="96"/>
      <c r="Z61" s="96"/>
      <c r="AA61" s="96"/>
      <c r="AB61" s="96"/>
      <c r="AC61" s="96"/>
      <c r="AD61" s="96"/>
      <c r="AE61" s="96"/>
      <c r="AF61" s="96"/>
      <c r="AG61" s="96"/>
      <c r="AH61" s="96"/>
      <c r="AI61" s="96"/>
      <c r="AJ61" s="96"/>
      <c r="AK61" s="96"/>
      <c r="AL61" s="96"/>
      <c r="AM61" s="96"/>
      <c r="AN61" s="96"/>
      <c r="AO61" s="96"/>
      <c r="AP61" s="96"/>
      <c r="AQ61" s="96"/>
      <c r="AR61" s="96"/>
      <c r="AS61" s="96"/>
      <c r="AT61" s="96"/>
      <c r="AU61" s="96"/>
      <c r="AV61" s="96"/>
      <c r="AW61" s="96"/>
      <c r="AX61" s="96"/>
      <c r="AY61" s="268"/>
      <c r="AZ61" s="268"/>
      <c r="BA61" s="268"/>
      <c r="BB61" s="268"/>
      <c r="BC61" s="268"/>
      <c r="BD61" s="510"/>
      <c r="BE61" s="510"/>
      <c r="BF61" s="510"/>
      <c r="BG61" s="268"/>
      <c r="BH61" s="268"/>
      <c r="BI61" s="268"/>
      <c r="BJ61" s="268"/>
      <c r="BK61" s="268"/>
      <c r="BL61" s="268"/>
      <c r="BM61" s="268"/>
      <c r="BN61" s="268"/>
      <c r="BO61" s="268"/>
      <c r="BP61" s="268"/>
      <c r="BQ61" s="268"/>
      <c r="BR61" s="268"/>
      <c r="BS61" s="268"/>
      <c r="BT61" s="268"/>
      <c r="BU61" s="268"/>
      <c r="BV61" s="268"/>
    </row>
    <row r="62" spans="1:74" x14ac:dyDescent="0.25">
      <c r="A62" s="95"/>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c r="AE62" s="96"/>
      <c r="AF62" s="96"/>
      <c r="AG62" s="96"/>
      <c r="AH62" s="96"/>
      <c r="AI62" s="96"/>
      <c r="AJ62" s="96"/>
      <c r="AK62" s="96"/>
      <c r="AL62" s="96"/>
      <c r="AM62" s="96"/>
      <c r="AN62" s="96"/>
      <c r="AO62" s="96"/>
      <c r="AP62" s="96"/>
      <c r="AQ62" s="96"/>
      <c r="AR62" s="96"/>
      <c r="AS62" s="96"/>
      <c r="AT62" s="96"/>
      <c r="AU62" s="96"/>
      <c r="AV62" s="96"/>
      <c r="AW62" s="96"/>
      <c r="AX62" s="96"/>
      <c r="AY62" s="268"/>
      <c r="AZ62" s="268"/>
      <c r="BA62" s="268"/>
      <c r="BB62" s="268"/>
      <c r="BC62" s="268"/>
      <c r="BD62" s="510"/>
      <c r="BE62" s="510"/>
      <c r="BF62" s="510"/>
      <c r="BG62" s="268"/>
      <c r="BH62" s="268"/>
      <c r="BI62" s="268"/>
      <c r="BJ62" s="268"/>
      <c r="BK62" s="268"/>
      <c r="BL62" s="268"/>
      <c r="BM62" s="268"/>
      <c r="BN62" s="268"/>
      <c r="BO62" s="268"/>
      <c r="BP62" s="268"/>
      <c r="BQ62" s="268"/>
      <c r="BR62" s="268"/>
      <c r="BS62" s="268"/>
      <c r="BT62" s="268"/>
      <c r="BU62" s="268"/>
      <c r="BV62" s="268"/>
    </row>
    <row r="63" spans="1:74" x14ac:dyDescent="0.25">
      <c r="A63" s="95"/>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c r="AL63" s="96"/>
      <c r="AM63" s="96"/>
      <c r="AN63" s="96"/>
      <c r="AO63" s="96"/>
      <c r="AP63" s="96"/>
      <c r="AQ63" s="96"/>
      <c r="AR63" s="96"/>
      <c r="AS63" s="96"/>
      <c r="AT63" s="96"/>
      <c r="AU63" s="96"/>
      <c r="AV63" s="96"/>
      <c r="AW63" s="96"/>
      <c r="AX63" s="96"/>
      <c r="AY63" s="268"/>
      <c r="AZ63" s="268"/>
      <c r="BA63" s="268"/>
      <c r="BB63" s="268"/>
      <c r="BC63" s="268"/>
      <c r="BD63" s="510"/>
      <c r="BE63" s="510"/>
      <c r="BF63" s="510"/>
      <c r="BG63" s="268"/>
      <c r="BH63" s="268"/>
      <c r="BI63" s="268"/>
      <c r="BJ63" s="268"/>
      <c r="BK63" s="268"/>
      <c r="BL63" s="268"/>
      <c r="BM63" s="268"/>
      <c r="BN63" s="268"/>
      <c r="BO63" s="268"/>
      <c r="BP63" s="268"/>
      <c r="BQ63" s="268"/>
      <c r="BR63" s="268"/>
      <c r="BS63" s="268"/>
      <c r="BT63" s="268"/>
      <c r="BU63" s="268"/>
      <c r="BV63" s="268"/>
    </row>
    <row r="64" spans="1:74" x14ac:dyDescent="0.25">
      <c r="A64" s="95"/>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6"/>
      <c r="AU64" s="96"/>
      <c r="AV64" s="96"/>
      <c r="AW64" s="96"/>
      <c r="AX64" s="96"/>
      <c r="AY64" s="268"/>
      <c r="AZ64" s="268"/>
      <c r="BA64" s="268"/>
      <c r="BB64" s="268"/>
      <c r="BC64" s="268"/>
      <c r="BD64" s="510"/>
      <c r="BE64" s="510"/>
      <c r="BF64" s="510"/>
      <c r="BG64" s="268"/>
      <c r="BH64" s="268"/>
      <c r="BI64" s="268"/>
      <c r="BJ64" s="268"/>
      <c r="BK64" s="268"/>
      <c r="BL64" s="268"/>
      <c r="BM64" s="268"/>
      <c r="BN64" s="268"/>
      <c r="BO64" s="268"/>
      <c r="BP64" s="268"/>
      <c r="BQ64" s="268"/>
      <c r="BR64" s="268"/>
      <c r="BS64" s="268"/>
      <c r="BT64" s="268"/>
      <c r="BU64" s="268"/>
      <c r="BV64" s="268"/>
    </row>
    <row r="65" spans="1:74" x14ac:dyDescent="0.25">
      <c r="A65" s="95"/>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96"/>
      <c r="AI65" s="96"/>
      <c r="AJ65" s="96"/>
      <c r="AK65" s="96"/>
      <c r="AL65" s="96"/>
      <c r="AM65" s="96"/>
      <c r="AN65" s="96"/>
      <c r="AO65" s="96"/>
      <c r="AP65" s="96"/>
      <c r="AQ65" s="96"/>
      <c r="AR65" s="96"/>
      <c r="AS65" s="96"/>
      <c r="AT65" s="96"/>
      <c r="AU65" s="96"/>
      <c r="AV65" s="96"/>
      <c r="AW65" s="96"/>
      <c r="AX65" s="96"/>
      <c r="AY65" s="268"/>
      <c r="AZ65" s="268"/>
      <c r="BA65" s="268"/>
      <c r="BB65" s="268"/>
      <c r="BC65" s="268"/>
      <c r="BD65" s="510"/>
      <c r="BE65" s="510"/>
      <c r="BF65" s="510"/>
      <c r="BG65" s="268"/>
      <c r="BH65" s="268"/>
      <c r="BI65" s="268"/>
      <c r="BJ65" s="268"/>
      <c r="BK65" s="268"/>
      <c r="BL65" s="268"/>
      <c r="BM65" s="268"/>
      <c r="BN65" s="268"/>
      <c r="BO65" s="268"/>
      <c r="BP65" s="268"/>
      <c r="BQ65" s="268"/>
      <c r="BR65" s="268"/>
      <c r="BS65" s="268"/>
      <c r="BT65" s="268"/>
      <c r="BU65" s="268"/>
      <c r="BV65" s="268"/>
    </row>
    <row r="66" spans="1:74" x14ac:dyDescent="0.25">
      <c r="A66" s="95"/>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c r="AE66" s="96"/>
      <c r="AF66" s="96"/>
      <c r="AG66" s="96"/>
      <c r="AH66" s="96"/>
      <c r="AI66" s="96"/>
      <c r="AJ66" s="96"/>
      <c r="AK66" s="96"/>
      <c r="AL66" s="96"/>
      <c r="AM66" s="96"/>
      <c r="AN66" s="96"/>
      <c r="AO66" s="96"/>
      <c r="AP66" s="96"/>
      <c r="AQ66" s="96"/>
      <c r="AR66" s="96"/>
      <c r="AS66" s="96"/>
      <c r="AT66" s="96"/>
      <c r="AU66" s="96"/>
      <c r="AV66" s="96"/>
      <c r="AW66" s="96"/>
      <c r="AX66" s="96"/>
      <c r="AY66" s="268"/>
      <c r="AZ66" s="268"/>
      <c r="BA66" s="268"/>
      <c r="BB66" s="268"/>
      <c r="BC66" s="268"/>
      <c r="BD66" s="510"/>
      <c r="BE66" s="510"/>
      <c r="BF66" s="510"/>
      <c r="BG66" s="268"/>
      <c r="BH66" s="268"/>
      <c r="BI66" s="268"/>
      <c r="BJ66" s="268"/>
      <c r="BK66" s="268"/>
      <c r="BL66" s="268"/>
      <c r="BM66" s="268"/>
      <c r="BN66" s="268"/>
      <c r="BO66" s="268"/>
      <c r="BP66" s="268"/>
      <c r="BQ66" s="268"/>
      <c r="BR66" s="268"/>
      <c r="BS66" s="268"/>
      <c r="BT66" s="268"/>
      <c r="BU66" s="268"/>
      <c r="BV66" s="268"/>
    </row>
    <row r="67" spans="1:74" x14ac:dyDescent="0.25">
      <c r="A67" s="95"/>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c r="AE67" s="96"/>
      <c r="AF67" s="96"/>
      <c r="AG67" s="96"/>
      <c r="AH67" s="96"/>
      <c r="AI67" s="96"/>
      <c r="AJ67" s="96"/>
      <c r="AK67" s="96"/>
      <c r="AL67" s="96"/>
      <c r="AM67" s="96"/>
      <c r="AN67" s="96"/>
      <c r="AO67" s="96"/>
      <c r="AP67" s="96"/>
      <c r="AQ67" s="96"/>
      <c r="AR67" s="96"/>
      <c r="AS67" s="96"/>
      <c r="AT67" s="96"/>
      <c r="AU67" s="96"/>
      <c r="AV67" s="96"/>
      <c r="AW67" s="96"/>
      <c r="AX67" s="96"/>
      <c r="AY67" s="268"/>
      <c r="AZ67" s="268"/>
      <c r="BA67" s="268"/>
      <c r="BB67" s="268"/>
      <c r="BC67" s="268"/>
      <c r="BD67" s="510"/>
      <c r="BE67" s="510"/>
      <c r="BF67" s="510"/>
      <c r="BG67" s="268"/>
      <c r="BH67" s="268"/>
      <c r="BI67" s="268"/>
      <c r="BJ67" s="268"/>
      <c r="BK67" s="268"/>
      <c r="BL67" s="268"/>
      <c r="BM67" s="268"/>
      <c r="BN67" s="268"/>
      <c r="BO67" s="268"/>
      <c r="BP67" s="268"/>
      <c r="BQ67" s="268"/>
      <c r="BR67" s="268"/>
      <c r="BS67" s="268"/>
      <c r="BT67" s="268"/>
      <c r="BU67" s="268"/>
      <c r="BV67" s="268"/>
    </row>
    <row r="68" spans="1:74" x14ac:dyDescent="0.25">
      <c r="BK68" s="269"/>
      <c r="BL68" s="269"/>
      <c r="BM68" s="269"/>
      <c r="BN68" s="269"/>
      <c r="BO68" s="269"/>
      <c r="BP68" s="269"/>
      <c r="BQ68" s="269"/>
      <c r="BR68" s="269"/>
      <c r="BS68" s="269"/>
      <c r="BT68" s="269"/>
      <c r="BU68" s="269"/>
      <c r="BV68" s="269"/>
    </row>
    <row r="69" spans="1:74" x14ac:dyDescent="0.25">
      <c r="A69" s="95"/>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c r="AO69" s="96"/>
      <c r="AP69" s="96"/>
      <c r="AQ69" s="96"/>
      <c r="AR69" s="96"/>
      <c r="AS69" s="96"/>
      <c r="AT69" s="96"/>
      <c r="AU69" s="96"/>
      <c r="AV69" s="96"/>
      <c r="AW69" s="96"/>
      <c r="AX69" s="96"/>
      <c r="AY69" s="268"/>
      <c r="AZ69" s="268"/>
      <c r="BA69" s="268"/>
      <c r="BB69" s="268"/>
      <c r="BC69" s="268"/>
      <c r="BD69" s="510"/>
      <c r="BE69" s="510"/>
      <c r="BF69" s="510"/>
      <c r="BG69" s="268"/>
      <c r="BH69" s="268"/>
      <c r="BI69" s="268"/>
      <c r="BJ69" s="268"/>
      <c r="BK69" s="268"/>
      <c r="BL69" s="268"/>
      <c r="BM69" s="268"/>
      <c r="BN69" s="268"/>
      <c r="BO69" s="268"/>
      <c r="BP69" s="268"/>
      <c r="BQ69" s="268"/>
      <c r="BR69" s="268"/>
      <c r="BS69" s="268"/>
      <c r="BT69" s="268"/>
      <c r="BU69" s="268"/>
      <c r="BV69" s="268"/>
    </row>
    <row r="70" spans="1:74" x14ac:dyDescent="0.25">
      <c r="A70" s="95"/>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c r="AK70" s="96"/>
      <c r="AL70" s="96"/>
      <c r="AM70" s="96"/>
      <c r="AN70" s="96"/>
      <c r="AO70" s="96"/>
      <c r="AP70" s="96"/>
      <c r="AQ70" s="96"/>
      <c r="AR70" s="96"/>
      <c r="AS70" s="96"/>
      <c r="AT70" s="96"/>
      <c r="AU70" s="96"/>
      <c r="AV70" s="96"/>
      <c r="AW70" s="96"/>
      <c r="AX70" s="96"/>
      <c r="AY70" s="268"/>
      <c r="AZ70" s="268"/>
      <c r="BA70" s="268"/>
      <c r="BB70" s="268"/>
      <c r="BC70" s="268"/>
      <c r="BD70" s="510"/>
      <c r="BE70" s="510"/>
      <c r="BF70" s="510"/>
      <c r="BG70" s="268"/>
      <c r="BH70" s="268"/>
      <c r="BI70" s="268"/>
      <c r="BJ70" s="268"/>
      <c r="BK70" s="268"/>
      <c r="BL70" s="268"/>
      <c r="BM70" s="268"/>
      <c r="BN70" s="268"/>
      <c r="BO70" s="268"/>
      <c r="BP70" s="268"/>
      <c r="BQ70" s="268"/>
      <c r="BR70" s="268"/>
      <c r="BS70" s="268"/>
      <c r="BT70" s="268"/>
      <c r="BU70" s="268"/>
      <c r="BV70" s="268"/>
    </row>
    <row r="71" spans="1:74" x14ac:dyDescent="0.25">
      <c r="A71" s="95"/>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6"/>
      <c r="AO71" s="96"/>
      <c r="AP71" s="96"/>
      <c r="AQ71" s="96"/>
      <c r="AR71" s="96"/>
      <c r="AS71" s="96"/>
      <c r="AT71" s="96"/>
      <c r="AU71" s="96"/>
      <c r="AV71" s="96"/>
      <c r="AW71" s="96"/>
      <c r="AX71" s="96"/>
      <c r="AY71" s="268"/>
      <c r="AZ71" s="268"/>
      <c r="BA71" s="268"/>
      <c r="BB71" s="268"/>
      <c r="BC71" s="268"/>
      <c r="BD71" s="510"/>
      <c r="BE71" s="510"/>
      <c r="BF71" s="510"/>
      <c r="BG71" s="268"/>
      <c r="BH71" s="268"/>
      <c r="BI71" s="268"/>
      <c r="BJ71" s="268"/>
      <c r="BK71" s="268"/>
      <c r="BL71" s="268"/>
      <c r="BM71" s="268"/>
      <c r="BN71" s="268"/>
      <c r="BO71" s="268"/>
      <c r="BP71" s="268"/>
      <c r="BQ71" s="268"/>
      <c r="BR71" s="268"/>
      <c r="BS71" s="268"/>
      <c r="BT71" s="268"/>
      <c r="BU71" s="268"/>
      <c r="BV71" s="268"/>
    </row>
    <row r="72" spans="1:74" x14ac:dyDescent="0.25">
      <c r="A72" s="95"/>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c r="AH72" s="96"/>
      <c r="AI72" s="96"/>
      <c r="AJ72" s="96"/>
      <c r="AK72" s="96"/>
      <c r="AL72" s="96"/>
      <c r="AM72" s="96"/>
      <c r="AN72" s="96"/>
      <c r="AO72" s="96"/>
      <c r="AP72" s="96"/>
      <c r="AQ72" s="96"/>
      <c r="AR72" s="96"/>
      <c r="AS72" s="96"/>
      <c r="AT72" s="96"/>
      <c r="AU72" s="96"/>
      <c r="AV72" s="96"/>
      <c r="AW72" s="96"/>
      <c r="AX72" s="96"/>
      <c r="AY72" s="268"/>
      <c r="AZ72" s="268"/>
      <c r="BA72" s="268"/>
      <c r="BB72" s="268"/>
      <c r="BC72" s="268"/>
      <c r="BD72" s="510"/>
      <c r="BE72" s="510"/>
      <c r="BF72" s="510"/>
      <c r="BG72" s="268"/>
      <c r="BH72" s="268"/>
      <c r="BI72" s="268"/>
      <c r="BJ72" s="268"/>
      <c r="BK72" s="268"/>
      <c r="BL72" s="268"/>
      <c r="BM72" s="268"/>
      <c r="BN72" s="268"/>
      <c r="BO72" s="268"/>
      <c r="BP72" s="268"/>
      <c r="BQ72" s="268"/>
      <c r="BR72" s="268"/>
      <c r="BS72" s="268"/>
      <c r="BT72" s="268"/>
      <c r="BU72" s="268"/>
      <c r="BV72" s="268"/>
    </row>
    <row r="73" spans="1:74" x14ac:dyDescent="0.25">
      <c r="A73" s="95"/>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c r="AK73" s="96"/>
      <c r="AL73" s="96"/>
      <c r="AM73" s="96"/>
      <c r="AN73" s="96"/>
      <c r="AO73" s="96"/>
      <c r="AP73" s="96"/>
      <c r="AQ73" s="96"/>
      <c r="AR73" s="96"/>
      <c r="AS73" s="96"/>
      <c r="AT73" s="96"/>
      <c r="AU73" s="96"/>
      <c r="AV73" s="96"/>
      <c r="AW73" s="96"/>
      <c r="AX73" s="96"/>
      <c r="AY73" s="268"/>
      <c r="AZ73" s="268"/>
      <c r="BA73" s="268"/>
      <c r="BB73" s="268"/>
      <c r="BC73" s="268"/>
      <c r="BD73" s="510"/>
      <c r="BE73" s="510"/>
      <c r="BF73" s="510"/>
      <c r="BG73" s="268"/>
      <c r="BH73" s="268"/>
      <c r="BI73" s="268"/>
      <c r="BJ73" s="268"/>
      <c r="BK73" s="268"/>
      <c r="BL73" s="268"/>
      <c r="BM73" s="268"/>
      <c r="BN73" s="268"/>
      <c r="BO73" s="268"/>
      <c r="BP73" s="268"/>
      <c r="BQ73" s="268"/>
      <c r="BR73" s="268"/>
      <c r="BS73" s="268"/>
      <c r="BT73" s="268"/>
      <c r="BU73" s="268"/>
      <c r="BV73" s="268"/>
    </row>
    <row r="74" spans="1:74" x14ac:dyDescent="0.25">
      <c r="A74" s="95"/>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c r="AK74" s="96"/>
      <c r="AL74" s="96"/>
      <c r="AM74" s="96"/>
      <c r="AN74" s="96"/>
      <c r="AO74" s="96"/>
      <c r="AP74" s="96"/>
      <c r="AQ74" s="96"/>
      <c r="AR74" s="96"/>
      <c r="AS74" s="96"/>
      <c r="AT74" s="96"/>
      <c r="AU74" s="96"/>
      <c r="AV74" s="96"/>
      <c r="AW74" s="96"/>
      <c r="AX74" s="96"/>
      <c r="AY74" s="268"/>
      <c r="AZ74" s="268"/>
      <c r="BA74" s="268"/>
      <c r="BB74" s="268"/>
      <c r="BC74" s="268"/>
      <c r="BD74" s="510"/>
      <c r="BE74" s="510"/>
      <c r="BF74" s="510"/>
      <c r="BG74" s="268"/>
      <c r="BH74" s="268"/>
      <c r="BI74" s="268"/>
      <c r="BJ74" s="268"/>
      <c r="BK74" s="268"/>
      <c r="BL74" s="268"/>
      <c r="BM74" s="268"/>
      <c r="BN74" s="268"/>
      <c r="BO74" s="268"/>
      <c r="BP74" s="268"/>
      <c r="BQ74" s="268"/>
      <c r="BR74" s="268"/>
      <c r="BS74" s="268"/>
      <c r="BT74" s="268"/>
      <c r="BU74" s="268"/>
      <c r="BV74" s="268"/>
    </row>
    <row r="75" spans="1:74" x14ac:dyDescent="0.25">
      <c r="A75" s="95"/>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c r="AK75" s="96"/>
      <c r="AL75" s="96"/>
      <c r="AM75" s="96"/>
      <c r="AN75" s="96"/>
      <c r="AO75" s="96"/>
      <c r="AP75" s="96"/>
      <c r="AQ75" s="96"/>
      <c r="AR75" s="96"/>
      <c r="AS75" s="96"/>
      <c r="AT75" s="96"/>
      <c r="AU75" s="96"/>
      <c r="AV75" s="96"/>
      <c r="AW75" s="96"/>
      <c r="AX75" s="96"/>
      <c r="AY75" s="268"/>
      <c r="AZ75" s="268"/>
      <c r="BA75" s="268"/>
      <c r="BB75" s="268"/>
      <c r="BC75" s="268"/>
      <c r="BD75" s="510"/>
      <c r="BE75" s="510"/>
      <c r="BF75" s="510"/>
      <c r="BG75" s="268"/>
      <c r="BH75" s="268"/>
      <c r="BI75" s="268"/>
      <c r="BJ75" s="268"/>
      <c r="BK75" s="268"/>
      <c r="BL75" s="268"/>
      <c r="BM75" s="268"/>
      <c r="BN75" s="268"/>
      <c r="BO75" s="268"/>
      <c r="BP75" s="268"/>
      <c r="BQ75" s="268"/>
      <c r="BR75" s="268"/>
      <c r="BS75" s="268"/>
      <c r="BT75" s="268"/>
      <c r="BU75" s="268"/>
      <c r="BV75" s="268"/>
    </row>
    <row r="76" spans="1:74" x14ac:dyDescent="0.25">
      <c r="A76" s="95"/>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c r="AH76" s="96"/>
      <c r="AI76" s="96"/>
      <c r="AJ76" s="96"/>
      <c r="AK76" s="96"/>
      <c r="AL76" s="96"/>
      <c r="AM76" s="96"/>
      <c r="AN76" s="96"/>
      <c r="AO76" s="96"/>
      <c r="AP76" s="96"/>
      <c r="AQ76" s="96"/>
      <c r="AR76" s="96"/>
      <c r="AS76" s="96"/>
      <c r="AT76" s="96"/>
      <c r="AU76" s="96"/>
      <c r="AV76" s="96"/>
      <c r="AW76" s="96"/>
      <c r="AX76" s="96"/>
      <c r="AY76" s="268"/>
      <c r="AZ76" s="268"/>
      <c r="BA76" s="268"/>
      <c r="BB76" s="268"/>
      <c r="BC76" s="268"/>
      <c r="BD76" s="510"/>
      <c r="BE76" s="510"/>
      <c r="BF76" s="510"/>
      <c r="BG76" s="268"/>
      <c r="BH76" s="268"/>
      <c r="BI76" s="268"/>
      <c r="BJ76" s="268"/>
      <c r="BK76" s="268"/>
      <c r="BL76" s="268"/>
      <c r="BM76" s="268"/>
      <c r="BN76" s="268"/>
      <c r="BO76" s="268"/>
      <c r="BP76" s="268"/>
      <c r="BQ76" s="268"/>
      <c r="BR76" s="268"/>
      <c r="BS76" s="268"/>
      <c r="BT76" s="268"/>
      <c r="BU76" s="268"/>
      <c r="BV76" s="268"/>
    </row>
    <row r="77" spans="1:74" x14ac:dyDescent="0.25">
      <c r="A77" s="95"/>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c r="AK77" s="96"/>
      <c r="AL77" s="96"/>
      <c r="AM77" s="96"/>
      <c r="AN77" s="96"/>
      <c r="AO77" s="96"/>
      <c r="AP77" s="96"/>
      <c r="AQ77" s="96"/>
      <c r="AR77" s="96"/>
      <c r="AS77" s="96"/>
      <c r="AT77" s="96"/>
      <c r="AU77" s="96"/>
      <c r="AV77" s="96"/>
      <c r="AW77" s="96"/>
      <c r="AX77" s="96"/>
      <c r="AY77" s="268"/>
      <c r="AZ77" s="268"/>
      <c r="BA77" s="268"/>
      <c r="BB77" s="268"/>
      <c r="BC77" s="268"/>
      <c r="BD77" s="510"/>
      <c r="BE77" s="510"/>
      <c r="BF77" s="510"/>
      <c r="BG77" s="268"/>
      <c r="BH77" s="268"/>
      <c r="BI77" s="268"/>
      <c r="BJ77" s="268"/>
      <c r="BK77" s="268"/>
      <c r="BL77" s="268"/>
      <c r="BM77" s="268"/>
      <c r="BN77" s="268"/>
      <c r="BO77" s="268"/>
      <c r="BP77" s="268"/>
      <c r="BQ77" s="268"/>
      <c r="BR77" s="268"/>
      <c r="BS77" s="268"/>
      <c r="BT77" s="268"/>
      <c r="BU77" s="268"/>
      <c r="BV77" s="268"/>
    </row>
    <row r="78" spans="1:74" x14ac:dyDescent="0.25">
      <c r="BK78" s="269"/>
      <c r="BL78" s="269"/>
      <c r="BM78" s="269"/>
      <c r="BN78" s="269"/>
      <c r="BO78" s="269"/>
      <c r="BP78" s="269"/>
      <c r="BQ78" s="269"/>
      <c r="BR78" s="269"/>
      <c r="BS78" s="269"/>
      <c r="BT78" s="269"/>
      <c r="BU78" s="269"/>
      <c r="BV78" s="269"/>
    </row>
    <row r="79" spans="1:74" x14ac:dyDescent="0.25">
      <c r="BK79" s="269"/>
      <c r="BL79" s="269"/>
      <c r="BM79" s="269"/>
      <c r="BN79" s="269"/>
      <c r="BO79" s="269"/>
      <c r="BP79" s="269"/>
      <c r="BQ79" s="269"/>
      <c r="BR79" s="269"/>
      <c r="BS79" s="269"/>
      <c r="BT79" s="269"/>
      <c r="BU79" s="269"/>
      <c r="BV79" s="269"/>
    </row>
    <row r="80" spans="1:74" x14ac:dyDescent="0.25">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270"/>
      <c r="AZ80" s="270"/>
      <c r="BA80" s="270"/>
      <c r="BB80" s="270"/>
      <c r="BC80" s="270"/>
      <c r="BD80" s="511"/>
      <c r="BE80" s="511"/>
      <c r="BF80" s="511"/>
      <c r="BG80" s="270"/>
      <c r="BH80" s="270"/>
      <c r="BI80" s="270"/>
      <c r="BJ80" s="270"/>
      <c r="BK80" s="270"/>
      <c r="BL80" s="270"/>
      <c r="BM80" s="270"/>
      <c r="BN80" s="270"/>
      <c r="BO80" s="270"/>
      <c r="BP80" s="270"/>
      <c r="BQ80" s="270"/>
      <c r="BR80" s="270"/>
      <c r="BS80" s="270"/>
      <c r="BT80" s="270"/>
      <c r="BU80" s="270"/>
      <c r="BV80" s="270"/>
    </row>
    <row r="81" spans="3:74" x14ac:dyDescent="0.25">
      <c r="BK81" s="269"/>
      <c r="BL81" s="269"/>
      <c r="BM81" s="269"/>
      <c r="BN81" s="269"/>
      <c r="BO81" s="269"/>
      <c r="BP81" s="269"/>
      <c r="BQ81" s="269"/>
      <c r="BR81" s="269"/>
      <c r="BS81" s="269"/>
      <c r="BT81" s="269"/>
      <c r="BU81" s="269"/>
      <c r="BV81" s="269"/>
    </row>
    <row r="82" spans="3:74" x14ac:dyDescent="0.25">
      <c r="BK82" s="269"/>
      <c r="BL82" s="269"/>
      <c r="BM82" s="269"/>
      <c r="BN82" s="269"/>
      <c r="BO82" s="269"/>
      <c r="BP82" s="269"/>
      <c r="BQ82" s="269"/>
      <c r="BR82" s="269"/>
      <c r="BS82" s="269"/>
      <c r="BT82" s="269"/>
      <c r="BU82" s="269"/>
      <c r="BV82" s="269"/>
    </row>
    <row r="83" spans="3:74" x14ac:dyDescent="0.25">
      <c r="BK83" s="269"/>
      <c r="BL83" s="269"/>
      <c r="BM83" s="269"/>
      <c r="BN83" s="269"/>
      <c r="BO83" s="269"/>
      <c r="BP83" s="269"/>
      <c r="BQ83" s="269"/>
      <c r="BR83" s="269"/>
      <c r="BS83" s="269"/>
      <c r="BT83" s="269"/>
      <c r="BU83" s="269"/>
      <c r="BV83" s="269"/>
    </row>
    <row r="84" spans="3:74" x14ac:dyDescent="0.25">
      <c r="BK84" s="269"/>
      <c r="BL84" s="269"/>
      <c r="BM84" s="269"/>
      <c r="BN84" s="269"/>
      <c r="BO84" s="269"/>
      <c r="BP84" s="269"/>
      <c r="BQ84" s="269"/>
      <c r="BR84" s="269"/>
      <c r="BS84" s="269"/>
      <c r="BT84" s="269"/>
      <c r="BU84" s="269"/>
      <c r="BV84" s="269"/>
    </row>
    <row r="85" spans="3:74" x14ac:dyDescent="0.25">
      <c r="BK85" s="269"/>
      <c r="BL85" s="269"/>
      <c r="BM85" s="269"/>
      <c r="BN85" s="269"/>
      <c r="BO85" s="269"/>
      <c r="BP85" s="269"/>
      <c r="BQ85" s="269"/>
      <c r="BR85" s="269"/>
      <c r="BS85" s="269"/>
      <c r="BT85" s="269"/>
      <c r="BU85" s="269"/>
      <c r="BV85" s="269"/>
    </row>
    <row r="86" spans="3:74" x14ac:dyDescent="0.25">
      <c r="BK86" s="269"/>
      <c r="BL86" s="269"/>
      <c r="BM86" s="269"/>
      <c r="BN86" s="269"/>
      <c r="BO86" s="269"/>
      <c r="BP86" s="269"/>
      <c r="BQ86" s="269"/>
      <c r="BR86" s="269"/>
      <c r="BS86" s="269"/>
      <c r="BT86" s="269"/>
      <c r="BU86" s="269"/>
      <c r="BV86" s="269"/>
    </row>
    <row r="87" spans="3:74" x14ac:dyDescent="0.25">
      <c r="BK87" s="269"/>
      <c r="BL87" s="269"/>
      <c r="BM87" s="269"/>
      <c r="BN87" s="269"/>
      <c r="BO87" s="269"/>
      <c r="BP87" s="269"/>
      <c r="BQ87" s="269"/>
      <c r="BR87" s="269"/>
      <c r="BS87" s="269"/>
      <c r="BT87" s="269"/>
      <c r="BU87" s="269"/>
      <c r="BV87" s="269"/>
    </row>
    <row r="88" spans="3:74" x14ac:dyDescent="0.25">
      <c r="BK88" s="269"/>
      <c r="BL88" s="269"/>
      <c r="BM88" s="269"/>
      <c r="BN88" s="269"/>
      <c r="BO88" s="269"/>
      <c r="BP88" s="269"/>
      <c r="BQ88" s="269"/>
      <c r="BR88" s="269"/>
      <c r="BS88" s="269"/>
      <c r="BT88" s="269"/>
      <c r="BU88" s="269"/>
      <c r="BV88" s="269"/>
    </row>
    <row r="89" spans="3:74" x14ac:dyDescent="0.25">
      <c r="BK89" s="269"/>
      <c r="BL89" s="269"/>
      <c r="BM89" s="269"/>
      <c r="BN89" s="269"/>
      <c r="BO89" s="269"/>
      <c r="BP89" s="269"/>
      <c r="BQ89" s="269"/>
      <c r="BR89" s="269"/>
      <c r="BS89" s="269"/>
      <c r="BT89" s="269"/>
      <c r="BU89" s="269"/>
      <c r="BV89" s="269"/>
    </row>
    <row r="90" spans="3:74" x14ac:dyDescent="0.25">
      <c r="C90" s="98"/>
      <c r="D90" s="98"/>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c r="AE90" s="98"/>
      <c r="AF90" s="98"/>
      <c r="AG90" s="98"/>
      <c r="AH90" s="98"/>
      <c r="AI90" s="98"/>
      <c r="AJ90" s="98"/>
      <c r="AK90" s="98"/>
      <c r="AL90" s="98"/>
      <c r="AM90" s="98"/>
      <c r="AN90" s="98"/>
      <c r="AO90" s="98"/>
      <c r="AP90" s="98"/>
      <c r="AQ90" s="98"/>
      <c r="AR90" s="98"/>
      <c r="AS90" s="98"/>
      <c r="AT90" s="98"/>
      <c r="AU90" s="98"/>
      <c r="AV90" s="98"/>
      <c r="AW90" s="98"/>
      <c r="AX90" s="98"/>
      <c r="AY90" s="271"/>
      <c r="AZ90" s="271"/>
      <c r="BA90" s="271"/>
      <c r="BB90" s="271"/>
      <c r="BC90" s="271"/>
      <c r="BD90" s="512"/>
      <c r="BE90" s="512"/>
      <c r="BF90" s="512"/>
      <c r="BG90" s="271"/>
      <c r="BH90" s="271"/>
      <c r="BI90" s="271"/>
      <c r="BJ90" s="271"/>
      <c r="BK90" s="271"/>
      <c r="BL90" s="271"/>
      <c r="BM90" s="271"/>
      <c r="BN90" s="271"/>
      <c r="BO90" s="271"/>
      <c r="BP90" s="271"/>
      <c r="BQ90" s="271"/>
      <c r="BR90" s="271"/>
      <c r="BS90" s="271"/>
      <c r="BT90" s="271"/>
      <c r="BU90" s="271"/>
      <c r="BV90" s="271"/>
    </row>
    <row r="91" spans="3:74" x14ac:dyDescent="0.25">
      <c r="C91" s="98"/>
      <c r="D91" s="98"/>
      <c r="E91" s="98"/>
      <c r="F91" s="98"/>
      <c r="G91" s="98"/>
      <c r="H91" s="98"/>
      <c r="I91" s="98"/>
      <c r="J91" s="98"/>
      <c r="K91" s="98"/>
      <c r="L91" s="98"/>
      <c r="M91" s="98"/>
      <c r="N91" s="98"/>
      <c r="O91" s="98"/>
      <c r="P91" s="98"/>
      <c r="Q91" s="98"/>
      <c r="R91" s="98"/>
      <c r="S91" s="98"/>
      <c r="T91" s="98"/>
      <c r="U91" s="98"/>
      <c r="V91" s="98"/>
      <c r="W91" s="98"/>
      <c r="X91" s="98"/>
      <c r="Y91" s="98"/>
      <c r="Z91" s="98"/>
      <c r="AA91" s="98"/>
      <c r="AB91" s="98"/>
      <c r="AC91" s="98"/>
      <c r="AD91" s="98"/>
      <c r="AE91" s="98"/>
      <c r="AF91" s="98"/>
      <c r="AG91" s="98"/>
      <c r="AH91" s="98"/>
      <c r="AI91" s="98"/>
      <c r="AJ91" s="98"/>
      <c r="AK91" s="98"/>
      <c r="AL91" s="98"/>
      <c r="AM91" s="98"/>
      <c r="AN91" s="98"/>
      <c r="AO91" s="98"/>
      <c r="AP91" s="98"/>
      <c r="AQ91" s="98"/>
      <c r="AR91" s="98"/>
      <c r="AS91" s="98"/>
      <c r="AT91" s="98"/>
      <c r="AU91" s="98"/>
      <c r="AV91" s="98"/>
      <c r="AW91" s="98"/>
      <c r="AX91" s="98"/>
      <c r="AY91" s="271"/>
      <c r="AZ91" s="271"/>
      <c r="BA91" s="271"/>
      <c r="BB91" s="271"/>
      <c r="BC91" s="271"/>
      <c r="BD91" s="512"/>
      <c r="BE91" s="512"/>
      <c r="BF91" s="512"/>
      <c r="BG91" s="271"/>
      <c r="BH91" s="271"/>
      <c r="BI91" s="271"/>
      <c r="BJ91" s="271"/>
      <c r="BK91" s="271"/>
      <c r="BL91" s="271"/>
      <c r="BM91" s="271"/>
      <c r="BN91" s="271"/>
      <c r="BO91" s="271"/>
      <c r="BP91" s="271"/>
      <c r="BQ91" s="271"/>
      <c r="BR91" s="271"/>
      <c r="BS91" s="271"/>
      <c r="BT91" s="271"/>
      <c r="BU91" s="271"/>
      <c r="BV91" s="271"/>
    </row>
    <row r="92" spans="3:74" x14ac:dyDescent="0.25">
      <c r="C92" s="98"/>
      <c r="D92" s="98"/>
      <c r="E92" s="98"/>
      <c r="F92" s="98"/>
      <c r="G92" s="98"/>
      <c r="H92" s="98"/>
      <c r="I92" s="98"/>
      <c r="J92" s="98"/>
      <c r="K92" s="98"/>
      <c r="L92" s="98"/>
      <c r="M92" s="98"/>
      <c r="N92" s="98"/>
      <c r="O92" s="98"/>
      <c r="P92" s="98"/>
      <c r="Q92" s="98"/>
      <c r="R92" s="98"/>
      <c r="S92" s="98"/>
      <c r="T92" s="98"/>
      <c r="U92" s="98"/>
      <c r="V92" s="98"/>
      <c r="W92" s="98"/>
      <c r="X92" s="98"/>
      <c r="Y92" s="98"/>
      <c r="Z92" s="98"/>
      <c r="AA92" s="98"/>
      <c r="AB92" s="98"/>
      <c r="AC92" s="98"/>
      <c r="AD92" s="98"/>
      <c r="AE92" s="98"/>
      <c r="AF92" s="98"/>
      <c r="AG92" s="98"/>
      <c r="AH92" s="98"/>
      <c r="AI92" s="98"/>
      <c r="AJ92" s="98"/>
      <c r="AK92" s="98"/>
      <c r="AL92" s="98"/>
      <c r="AM92" s="98"/>
      <c r="AN92" s="98"/>
      <c r="AO92" s="98"/>
      <c r="AP92" s="98"/>
      <c r="AQ92" s="98"/>
      <c r="AR92" s="98"/>
      <c r="AS92" s="98"/>
      <c r="AT92" s="98"/>
      <c r="AU92" s="98"/>
      <c r="AV92" s="98"/>
      <c r="AW92" s="98"/>
      <c r="AX92" s="98"/>
      <c r="AY92" s="271"/>
      <c r="AZ92" s="271"/>
      <c r="BA92" s="271"/>
      <c r="BB92" s="271"/>
      <c r="BC92" s="271"/>
      <c r="BD92" s="512"/>
      <c r="BE92" s="512"/>
      <c r="BF92" s="512"/>
      <c r="BG92" s="271"/>
      <c r="BH92" s="271"/>
      <c r="BI92" s="271"/>
      <c r="BJ92" s="271"/>
      <c r="BK92" s="271"/>
      <c r="BL92" s="271"/>
      <c r="BM92" s="271"/>
      <c r="BN92" s="271"/>
      <c r="BO92" s="271"/>
      <c r="BP92" s="271"/>
      <c r="BQ92" s="271"/>
      <c r="BR92" s="271"/>
      <c r="BS92" s="271"/>
      <c r="BT92" s="271"/>
      <c r="BU92" s="271"/>
      <c r="BV92" s="271"/>
    </row>
    <row r="93" spans="3:74" x14ac:dyDescent="0.25">
      <c r="C93" s="98"/>
      <c r="D93" s="98"/>
      <c r="E93" s="98"/>
      <c r="F93" s="98"/>
      <c r="G93" s="98"/>
      <c r="H93" s="98"/>
      <c r="I93" s="98"/>
      <c r="J93" s="98"/>
      <c r="K93" s="98"/>
      <c r="L93" s="98"/>
      <c r="M93" s="98"/>
      <c r="N93" s="98"/>
      <c r="O93" s="98"/>
      <c r="P93" s="98"/>
      <c r="Q93" s="98"/>
      <c r="R93" s="98"/>
      <c r="S93" s="98"/>
      <c r="T93" s="98"/>
      <c r="U93" s="98"/>
      <c r="V93" s="98"/>
      <c r="W93" s="98"/>
      <c r="X93" s="98"/>
      <c r="Y93" s="98"/>
      <c r="Z93" s="98"/>
      <c r="AA93" s="98"/>
      <c r="AB93" s="98"/>
      <c r="AC93" s="98"/>
      <c r="AD93" s="98"/>
      <c r="AE93" s="98"/>
      <c r="AF93" s="98"/>
      <c r="AG93" s="98"/>
      <c r="AH93" s="98"/>
      <c r="AI93" s="98"/>
      <c r="AJ93" s="98"/>
      <c r="AK93" s="98"/>
      <c r="AL93" s="98"/>
      <c r="AM93" s="98"/>
      <c r="AN93" s="98"/>
      <c r="AO93" s="98"/>
      <c r="AP93" s="98"/>
      <c r="AQ93" s="98"/>
      <c r="AR93" s="98"/>
      <c r="AS93" s="98"/>
      <c r="AT93" s="98"/>
      <c r="AU93" s="98"/>
      <c r="AV93" s="98"/>
      <c r="AW93" s="98"/>
      <c r="AX93" s="98"/>
      <c r="AY93" s="271"/>
      <c r="AZ93" s="271"/>
      <c r="BA93" s="271"/>
      <c r="BB93" s="271"/>
      <c r="BC93" s="271"/>
      <c r="BD93" s="512"/>
      <c r="BE93" s="512"/>
      <c r="BF93" s="512"/>
      <c r="BG93" s="271"/>
      <c r="BH93" s="271"/>
      <c r="BI93" s="271"/>
      <c r="BJ93" s="271"/>
      <c r="BK93" s="271"/>
      <c r="BL93" s="271"/>
      <c r="BM93" s="271"/>
      <c r="BN93" s="271"/>
      <c r="BO93" s="271"/>
      <c r="BP93" s="271"/>
      <c r="BQ93" s="271"/>
      <c r="BR93" s="271"/>
      <c r="BS93" s="271"/>
      <c r="BT93" s="271"/>
      <c r="BU93" s="271"/>
      <c r="BV93" s="271"/>
    </row>
    <row r="94" spans="3:74" x14ac:dyDescent="0.25">
      <c r="C94" s="98"/>
      <c r="D94" s="98"/>
      <c r="E94" s="98"/>
      <c r="F94" s="98"/>
      <c r="G94" s="98"/>
      <c r="H94" s="98"/>
      <c r="I94" s="98"/>
      <c r="J94" s="98"/>
      <c r="K94" s="98"/>
      <c r="L94" s="98"/>
      <c r="M94" s="98"/>
      <c r="N94" s="98"/>
      <c r="O94" s="98"/>
      <c r="P94" s="98"/>
      <c r="Q94" s="98"/>
      <c r="R94" s="98"/>
      <c r="S94" s="98"/>
      <c r="T94" s="98"/>
      <c r="U94" s="98"/>
      <c r="V94" s="98"/>
      <c r="W94" s="98"/>
      <c r="X94" s="98"/>
      <c r="Y94" s="98"/>
      <c r="Z94" s="98"/>
      <c r="AA94" s="98"/>
      <c r="AB94" s="98"/>
      <c r="AC94" s="98"/>
      <c r="AD94" s="98"/>
      <c r="AE94" s="98"/>
      <c r="AF94" s="98"/>
      <c r="AG94" s="98"/>
      <c r="AH94" s="98"/>
      <c r="AI94" s="98"/>
      <c r="AJ94" s="98"/>
      <c r="AK94" s="98"/>
      <c r="AL94" s="98"/>
      <c r="AM94" s="98"/>
      <c r="AN94" s="98"/>
      <c r="AO94" s="98"/>
      <c r="AP94" s="98"/>
      <c r="AQ94" s="98"/>
      <c r="AR94" s="98"/>
      <c r="AS94" s="98"/>
      <c r="AT94" s="98"/>
      <c r="AU94" s="98"/>
      <c r="AV94" s="98"/>
      <c r="AW94" s="98"/>
      <c r="AX94" s="98"/>
      <c r="AY94" s="271"/>
      <c r="AZ94" s="271"/>
      <c r="BA94" s="271"/>
      <c r="BB94" s="271"/>
      <c r="BC94" s="271"/>
      <c r="BD94" s="512"/>
      <c r="BE94" s="512"/>
      <c r="BF94" s="512"/>
      <c r="BG94" s="271"/>
      <c r="BH94" s="271"/>
      <c r="BI94" s="271"/>
      <c r="BJ94" s="271"/>
      <c r="BK94" s="271"/>
      <c r="BL94" s="271"/>
      <c r="BM94" s="271"/>
      <c r="BN94" s="271"/>
      <c r="BO94" s="271"/>
      <c r="BP94" s="271"/>
      <c r="BQ94" s="271"/>
      <c r="BR94" s="271"/>
      <c r="BS94" s="271"/>
      <c r="BT94" s="271"/>
      <c r="BU94" s="271"/>
      <c r="BV94" s="271"/>
    </row>
    <row r="95" spans="3:74" x14ac:dyDescent="0.25">
      <c r="C95" s="98"/>
      <c r="D95" s="98"/>
      <c r="E95" s="98"/>
      <c r="F95" s="98"/>
      <c r="G95" s="98"/>
      <c r="H95" s="98"/>
      <c r="I95" s="98"/>
      <c r="J95" s="98"/>
      <c r="K95" s="98"/>
      <c r="L95" s="98"/>
      <c r="M95" s="98"/>
      <c r="N95" s="98"/>
      <c r="O95" s="98"/>
      <c r="P95" s="98"/>
      <c r="Q95" s="98"/>
      <c r="R95" s="98"/>
      <c r="S95" s="98"/>
      <c r="T95" s="98"/>
      <c r="U95" s="98"/>
      <c r="V95" s="98"/>
      <c r="W95" s="98"/>
      <c r="X95" s="98"/>
      <c r="Y95" s="98"/>
      <c r="Z95" s="98"/>
      <c r="AA95" s="98"/>
      <c r="AB95" s="98"/>
      <c r="AC95" s="98"/>
      <c r="AD95" s="98"/>
      <c r="AE95" s="98"/>
      <c r="AF95" s="98"/>
      <c r="AG95" s="98"/>
      <c r="AH95" s="98"/>
      <c r="AI95" s="98"/>
      <c r="AJ95" s="98"/>
      <c r="AK95" s="98"/>
      <c r="AL95" s="98"/>
      <c r="AM95" s="98"/>
      <c r="AN95" s="98"/>
      <c r="AO95" s="98"/>
      <c r="AP95" s="98"/>
      <c r="AQ95" s="98"/>
      <c r="AR95" s="98"/>
      <c r="AS95" s="98"/>
      <c r="AT95" s="98"/>
      <c r="AU95" s="98"/>
      <c r="AV95" s="98"/>
      <c r="AW95" s="98"/>
      <c r="AX95" s="98"/>
      <c r="AY95" s="271"/>
      <c r="AZ95" s="271"/>
      <c r="BA95" s="271"/>
      <c r="BB95" s="271"/>
      <c r="BC95" s="271"/>
      <c r="BD95" s="512"/>
      <c r="BE95" s="512"/>
      <c r="BF95" s="512"/>
      <c r="BG95" s="271"/>
      <c r="BH95" s="271"/>
      <c r="BI95" s="271"/>
      <c r="BJ95" s="271"/>
      <c r="BK95" s="271"/>
      <c r="BL95" s="271"/>
      <c r="BM95" s="271"/>
      <c r="BN95" s="271"/>
      <c r="BO95" s="271"/>
      <c r="BP95" s="271"/>
      <c r="BQ95" s="271"/>
      <c r="BR95" s="271"/>
      <c r="BS95" s="271"/>
      <c r="BT95" s="271"/>
      <c r="BU95" s="271"/>
      <c r="BV95" s="271"/>
    </row>
    <row r="96" spans="3:74" x14ac:dyDescent="0.25">
      <c r="C96" s="98"/>
      <c r="D96" s="98"/>
      <c r="E96" s="98"/>
      <c r="F96" s="98"/>
      <c r="G96" s="98"/>
      <c r="H96" s="98"/>
      <c r="I96" s="98"/>
      <c r="J96" s="98"/>
      <c r="K96" s="98"/>
      <c r="L96" s="98"/>
      <c r="M96" s="98"/>
      <c r="N96" s="98"/>
      <c r="O96" s="98"/>
      <c r="P96" s="98"/>
      <c r="Q96" s="98"/>
      <c r="R96" s="98"/>
      <c r="S96" s="98"/>
      <c r="T96" s="98"/>
      <c r="U96" s="98"/>
      <c r="V96" s="98"/>
      <c r="W96" s="98"/>
      <c r="X96" s="98"/>
      <c r="Y96" s="98"/>
      <c r="Z96" s="98"/>
      <c r="AA96" s="98"/>
      <c r="AB96" s="98"/>
      <c r="AC96" s="98"/>
      <c r="AD96" s="98"/>
      <c r="AE96" s="98"/>
      <c r="AF96" s="98"/>
      <c r="AG96" s="98"/>
      <c r="AH96" s="98"/>
      <c r="AI96" s="98"/>
      <c r="AJ96" s="98"/>
      <c r="AK96" s="98"/>
      <c r="AL96" s="98"/>
      <c r="AM96" s="98"/>
      <c r="AN96" s="98"/>
      <c r="AO96" s="98"/>
      <c r="AP96" s="98"/>
      <c r="AQ96" s="98"/>
      <c r="AR96" s="98"/>
      <c r="AS96" s="98"/>
      <c r="AT96" s="98"/>
      <c r="AU96" s="98"/>
      <c r="AV96" s="98"/>
      <c r="AW96" s="98"/>
      <c r="AX96" s="98"/>
      <c r="AY96" s="271"/>
      <c r="AZ96" s="271"/>
      <c r="BA96" s="271"/>
      <c r="BB96" s="271"/>
      <c r="BC96" s="271"/>
      <c r="BD96" s="512"/>
      <c r="BE96" s="512"/>
      <c r="BF96" s="512"/>
      <c r="BG96" s="271"/>
      <c r="BH96" s="271"/>
      <c r="BI96" s="271"/>
      <c r="BJ96" s="271"/>
      <c r="BK96" s="271"/>
      <c r="BL96" s="271"/>
      <c r="BM96" s="271"/>
      <c r="BN96" s="271"/>
      <c r="BO96" s="271"/>
      <c r="BP96" s="271"/>
      <c r="BQ96" s="271"/>
      <c r="BR96" s="271"/>
      <c r="BS96" s="271"/>
      <c r="BT96" s="271"/>
      <c r="BU96" s="271"/>
      <c r="BV96" s="271"/>
    </row>
    <row r="97" spans="3:74" x14ac:dyDescent="0.25">
      <c r="C97" s="98"/>
      <c r="D97" s="98"/>
      <c r="E97" s="98"/>
      <c r="F97" s="98"/>
      <c r="G97" s="98"/>
      <c r="H97" s="98"/>
      <c r="I97" s="98"/>
      <c r="J97" s="98"/>
      <c r="K97" s="98"/>
      <c r="L97" s="98"/>
      <c r="M97" s="98"/>
      <c r="N97" s="98"/>
      <c r="O97" s="98"/>
      <c r="P97" s="98"/>
      <c r="Q97" s="98"/>
      <c r="R97" s="98"/>
      <c r="S97" s="98"/>
      <c r="T97" s="98"/>
      <c r="U97" s="98"/>
      <c r="V97" s="98"/>
      <c r="W97" s="98"/>
      <c r="X97" s="98"/>
      <c r="Y97" s="98"/>
      <c r="Z97" s="98"/>
      <c r="AA97" s="98"/>
      <c r="AB97" s="98"/>
      <c r="AC97" s="98"/>
      <c r="AD97" s="98"/>
      <c r="AE97" s="98"/>
      <c r="AF97" s="98"/>
      <c r="AG97" s="98"/>
      <c r="AH97" s="98"/>
      <c r="AI97" s="98"/>
      <c r="AJ97" s="98"/>
      <c r="AK97" s="98"/>
      <c r="AL97" s="98"/>
      <c r="AM97" s="98"/>
      <c r="AN97" s="98"/>
      <c r="AO97" s="98"/>
      <c r="AP97" s="98"/>
      <c r="AQ97" s="98"/>
      <c r="AR97" s="98"/>
      <c r="AS97" s="98"/>
      <c r="AT97" s="98"/>
      <c r="AU97" s="98"/>
      <c r="AV97" s="98"/>
      <c r="AW97" s="98"/>
      <c r="AX97" s="98"/>
      <c r="AY97" s="271"/>
      <c r="AZ97" s="271"/>
      <c r="BA97" s="271"/>
      <c r="BB97" s="271"/>
      <c r="BC97" s="271"/>
      <c r="BD97" s="512"/>
      <c r="BE97" s="512"/>
      <c r="BF97" s="512"/>
      <c r="BG97" s="271"/>
      <c r="BH97" s="271"/>
      <c r="BI97" s="271"/>
      <c r="BJ97" s="271"/>
      <c r="BK97" s="271"/>
      <c r="BL97" s="271"/>
      <c r="BM97" s="271"/>
      <c r="BN97" s="271"/>
      <c r="BO97" s="271"/>
      <c r="BP97" s="271"/>
      <c r="BQ97" s="271"/>
      <c r="BR97" s="271"/>
      <c r="BS97" s="271"/>
      <c r="BT97" s="271"/>
      <c r="BU97" s="271"/>
      <c r="BV97" s="271"/>
    </row>
    <row r="98" spans="3:74" x14ac:dyDescent="0.25">
      <c r="C98" s="98"/>
      <c r="D98" s="98"/>
      <c r="E98" s="98"/>
      <c r="F98" s="98"/>
      <c r="G98" s="98"/>
      <c r="H98" s="98"/>
      <c r="I98" s="98"/>
      <c r="J98" s="98"/>
      <c r="K98" s="98"/>
      <c r="L98" s="98"/>
      <c r="M98" s="98"/>
      <c r="N98" s="98"/>
      <c r="O98" s="98"/>
      <c r="P98" s="98"/>
      <c r="Q98" s="98"/>
      <c r="R98" s="98"/>
      <c r="S98" s="98"/>
      <c r="T98" s="98"/>
      <c r="U98" s="98"/>
      <c r="V98" s="98"/>
      <c r="W98" s="98"/>
      <c r="X98" s="98"/>
      <c r="Y98" s="98"/>
      <c r="Z98" s="98"/>
      <c r="AA98" s="98"/>
      <c r="AB98" s="98"/>
      <c r="AC98" s="98"/>
      <c r="AD98" s="98"/>
      <c r="AE98" s="98"/>
      <c r="AF98" s="98"/>
      <c r="AG98" s="98"/>
      <c r="AH98" s="98"/>
      <c r="AI98" s="98"/>
      <c r="AJ98" s="98"/>
      <c r="AK98" s="98"/>
      <c r="AL98" s="98"/>
      <c r="AM98" s="98"/>
      <c r="AN98" s="98"/>
      <c r="AO98" s="98"/>
      <c r="AP98" s="98"/>
      <c r="AQ98" s="98"/>
      <c r="AR98" s="98"/>
      <c r="AS98" s="98"/>
      <c r="AT98" s="98"/>
      <c r="AU98" s="98"/>
      <c r="AV98" s="98"/>
      <c r="AW98" s="98"/>
      <c r="AX98" s="98"/>
      <c r="AY98" s="271"/>
      <c r="AZ98" s="271"/>
      <c r="BA98" s="271"/>
      <c r="BB98" s="271"/>
      <c r="BC98" s="271"/>
      <c r="BD98" s="512"/>
      <c r="BE98" s="512"/>
      <c r="BF98" s="512"/>
      <c r="BG98" s="271"/>
      <c r="BH98" s="271"/>
      <c r="BI98" s="271"/>
      <c r="BJ98" s="271"/>
      <c r="BK98" s="271"/>
      <c r="BL98" s="271"/>
      <c r="BM98" s="271"/>
      <c r="BN98" s="271"/>
      <c r="BO98" s="271"/>
      <c r="BP98" s="271"/>
      <c r="BQ98" s="271"/>
      <c r="BR98" s="271"/>
      <c r="BS98" s="271"/>
      <c r="BT98" s="271"/>
      <c r="BU98" s="271"/>
      <c r="BV98" s="271"/>
    </row>
    <row r="99" spans="3:74" x14ac:dyDescent="0.25">
      <c r="BK99" s="269"/>
      <c r="BL99" s="269"/>
      <c r="BM99" s="269"/>
      <c r="BN99" s="269"/>
      <c r="BO99" s="269"/>
      <c r="BP99" s="269"/>
      <c r="BQ99" s="269"/>
      <c r="BR99" s="269"/>
      <c r="BS99" s="269"/>
      <c r="BT99" s="269"/>
      <c r="BU99" s="269"/>
      <c r="BV99" s="269"/>
    </row>
    <row r="100" spans="3:74" x14ac:dyDescent="0.25">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c r="AH100" s="99"/>
      <c r="AI100" s="99"/>
      <c r="AJ100" s="99"/>
      <c r="AK100" s="99"/>
      <c r="AL100" s="99"/>
      <c r="AM100" s="99"/>
      <c r="AN100" s="99"/>
      <c r="AO100" s="99"/>
      <c r="AP100" s="99"/>
      <c r="AQ100" s="99"/>
      <c r="AR100" s="99"/>
      <c r="AS100" s="99"/>
      <c r="AT100" s="99"/>
      <c r="AU100" s="99"/>
      <c r="AV100" s="99"/>
      <c r="AW100" s="99"/>
      <c r="AX100" s="99"/>
      <c r="AY100" s="272"/>
      <c r="AZ100" s="272"/>
      <c r="BA100" s="272"/>
      <c r="BB100" s="272"/>
      <c r="BC100" s="272"/>
      <c r="BD100" s="513"/>
      <c r="BE100" s="513"/>
      <c r="BF100" s="513"/>
      <c r="BG100" s="272"/>
      <c r="BH100" s="272"/>
      <c r="BI100" s="272"/>
      <c r="BJ100" s="272"/>
      <c r="BK100" s="272"/>
      <c r="BL100" s="272"/>
      <c r="BM100" s="272"/>
      <c r="BN100" s="272"/>
      <c r="BO100" s="272"/>
      <c r="BP100" s="272"/>
      <c r="BQ100" s="272"/>
      <c r="BR100" s="272"/>
      <c r="BS100" s="272"/>
      <c r="BT100" s="272"/>
      <c r="BU100" s="272"/>
      <c r="BV100" s="272"/>
    </row>
    <row r="101" spans="3:74" x14ac:dyDescent="0.25">
      <c r="BK101" s="269"/>
      <c r="BL101" s="269"/>
      <c r="BM101" s="269"/>
      <c r="BN101" s="269"/>
      <c r="BO101" s="269"/>
      <c r="BP101" s="269"/>
      <c r="BQ101" s="269"/>
      <c r="BR101" s="269"/>
      <c r="BS101" s="269"/>
      <c r="BT101" s="269"/>
      <c r="BU101" s="269"/>
      <c r="BV101" s="269"/>
    </row>
    <row r="102" spans="3:74" x14ac:dyDescent="0.25">
      <c r="BK102" s="269"/>
      <c r="BL102" s="269"/>
      <c r="BM102" s="269"/>
      <c r="BN102" s="269"/>
      <c r="BO102" s="269"/>
      <c r="BP102" s="269"/>
      <c r="BQ102" s="269"/>
      <c r="BR102" s="269"/>
      <c r="BS102" s="269"/>
      <c r="BT102" s="269"/>
      <c r="BU102" s="269"/>
      <c r="BV102" s="269"/>
    </row>
    <row r="103" spans="3:74" x14ac:dyDescent="0.25">
      <c r="BK103" s="269"/>
      <c r="BL103" s="269"/>
      <c r="BM103" s="269"/>
      <c r="BN103" s="269"/>
      <c r="BO103" s="269"/>
      <c r="BP103" s="269"/>
      <c r="BQ103" s="269"/>
      <c r="BR103" s="269"/>
      <c r="BS103" s="269"/>
      <c r="BT103" s="269"/>
      <c r="BU103" s="269"/>
      <c r="BV103" s="269"/>
    </row>
    <row r="104" spans="3:74" x14ac:dyDescent="0.25">
      <c r="BK104" s="269"/>
      <c r="BL104" s="269"/>
      <c r="BM104" s="269"/>
      <c r="BN104" s="269"/>
      <c r="BO104" s="269"/>
      <c r="BP104" s="269"/>
      <c r="BQ104" s="269"/>
      <c r="BR104" s="269"/>
      <c r="BS104" s="269"/>
      <c r="BT104" s="269"/>
      <c r="BU104" s="269"/>
      <c r="BV104" s="269"/>
    </row>
    <row r="105" spans="3:74" x14ac:dyDescent="0.25">
      <c r="BK105" s="269"/>
      <c r="BL105" s="269"/>
      <c r="BM105" s="269"/>
      <c r="BN105" s="269"/>
      <c r="BO105" s="269"/>
      <c r="BP105" s="269"/>
      <c r="BQ105" s="269"/>
      <c r="BR105" s="269"/>
      <c r="BS105" s="269"/>
      <c r="BT105" s="269"/>
      <c r="BU105" s="269"/>
      <c r="BV105" s="269"/>
    </row>
    <row r="106" spans="3:74" x14ac:dyDescent="0.25">
      <c r="BK106" s="269"/>
      <c r="BL106" s="269"/>
      <c r="BM106" s="269"/>
      <c r="BN106" s="269"/>
      <c r="BO106" s="269"/>
      <c r="BP106" s="269"/>
      <c r="BQ106" s="269"/>
      <c r="BR106" s="269"/>
      <c r="BS106" s="269"/>
      <c r="BT106" s="269"/>
      <c r="BU106" s="269"/>
      <c r="BV106" s="269"/>
    </row>
    <row r="107" spans="3:74" x14ac:dyDescent="0.25">
      <c r="BK107" s="269"/>
      <c r="BL107" s="269"/>
      <c r="BM107" s="269"/>
      <c r="BN107" s="269"/>
      <c r="BO107" s="269"/>
      <c r="BP107" s="269"/>
      <c r="BQ107" s="269"/>
      <c r="BR107" s="269"/>
      <c r="BS107" s="269"/>
      <c r="BT107" s="269"/>
      <c r="BU107" s="269"/>
      <c r="BV107" s="269"/>
    </row>
    <row r="108" spans="3:74" x14ac:dyDescent="0.25">
      <c r="BK108" s="269"/>
      <c r="BL108" s="269"/>
      <c r="BM108" s="269"/>
      <c r="BN108" s="269"/>
      <c r="BO108" s="269"/>
      <c r="BP108" s="269"/>
      <c r="BQ108" s="269"/>
      <c r="BR108" s="269"/>
      <c r="BS108" s="269"/>
      <c r="BT108" s="269"/>
      <c r="BU108" s="269"/>
      <c r="BV108" s="269"/>
    </row>
    <row r="109" spans="3:74" x14ac:dyDescent="0.25">
      <c r="BK109" s="269"/>
      <c r="BL109" s="269"/>
      <c r="BM109" s="269"/>
      <c r="BN109" s="269"/>
      <c r="BO109" s="269"/>
      <c r="BP109" s="269"/>
      <c r="BQ109" s="269"/>
      <c r="BR109" s="269"/>
      <c r="BS109" s="269"/>
      <c r="BT109" s="269"/>
      <c r="BU109" s="269"/>
      <c r="BV109" s="269"/>
    </row>
    <row r="110" spans="3:74" x14ac:dyDescent="0.25">
      <c r="BK110" s="269"/>
      <c r="BL110" s="269"/>
      <c r="BM110" s="269"/>
      <c r="BN110" s="269"/>
      <c r="BO110" s="269"/>
      <c r="BP110" s="269"/>
      <c r="BQ110" s="269"/>
      <c r="BR110" s="269"/>
      <c r="BS110" s="269"/>
      <c r="BT110" s="269"/>
      <c r="BU110" s="269"/>
      <c r="BV110" s="269"/>
    </row>
    <row r="111" spans="3:74" x14ac:dyDescent="0.25">
      <c r="BK111" s="269"/>
      <c r="BL111" s="269"/>
      <c r="BM111" s="269"/>
      <c r="BN111" s="269"/>
      <c r="BO111" s="269"/>
      <c r="BP111" s="269"/>
      <c r="BQ111" s="269"/>
      <c r="BR111" s="269"/>
      <c r="BS111" s="269"/>
      <c r="BT111" s="269"/>
      <c r="BU111" s="269"/>
      <c r="BV111" s="269"/>
    </row>
    <row r="112" spans="3:74" x14ac:dyDescent="0.25">
      <c r="BK112" s="269"/>
      <c r="BL112" s="269"/>
      <c r="BM112" s="269"/>
      <c r="BN112" s="269"/>
      <c r="BO112" s="269"/>
      <c r="BP112" s="269"/>
      <c r="BQ112" s="269"/>
      <c r="BR112" s="269"/>
      <c r="BS112" s="269"/>
      <c r="BT112" s="269"/>
      <c r="BU112" s="269"/>
      <c r="BV112" s="269"/>
    </row>
    <row r="113" spans="63:74" x14ac:dyDescent="0.25">
      <c r="BK113" s="269"/>
      <c r="BL113" s="269"/>
      <c r="BM113" s="269"/>
      <c r="BN113" s="269"/>
      <c r="BO113" s="269"/>
      <c r="BP113" s="269"/>
      <c r="BQ113" s="269"/>
      <c r="BR113" s="269"/>
      <c r="BS113" s="269"/>
      <c r="BT113" s="269"/>
      <c r="BU113" s="269"/>
      <c r="BV113" s="269"/>
    </row>
    <row r="114" spans="63:74" x14ac:dyDescent="0.25">
      <c r="BK114" s="269"/>
      <c r="BL114" s="269"/>
      <c r="BM114" s="269"/>
      <c r="BN114" s="269"/>
      <c r="BO114" s="269"/>
      <c r="BP114" s="269"/>
      <c r="BQ114" s="269"/>
      <c r="BR114" s="269"/>
      <c r="BS114" s="269"/>
      <c r="BT114" s="269"/>
      <c r="BU114" s="269"/>
      <c r="BV114" s="269"/>
    </row>
    <row r="115" spans="63:74" x14ac:dyDescent="0.25">
      <c r="BK115" s="269"/>
      <c r="BL115" s="269"/>
      <c r="BM115" s="269"/>
      <c r="BN115" s="269"/>
      <c r="BO115" s="269"/>
      <c r="BP115" s="269"/>
      <c r="BQ115" s="269"/>
      <c r="BR115" s="269"/>
      <c r="BS115" s="269"/>
      <c r="BT115" s="269"/>
      <c r="BU115" s="269"/>
      <c r="BV115" s="269"/>
    </row>
    <row r="116" spans="63:74" x14ac:dyDescent="0.25">
      <c r="BK116" s="269"/>
      <c r="BL116" s="269"/>
      <c r="BM116" s="269"/>
      <c r="BN116" s="269"/>
      <c r="BO116" s="269"/>
      <c r="BP116" s="269"/>
      <c r="BQ116" s="269"/>
      <c r="BR116" s="269"/>
      <c r="BS116" s="269"/>
      <c r="BT116" s="269"/>
      <c r="BU116" s="269"/>
      <c r="BV116" s="269"/>
    </row>
    <row r="117" spans="63:74" x14ac:dyDescent="0.25">
      <c r="BK117" s="269"/>
      <c r="BL117" s="269"/>
      <c r="BM117" s="269"/>
      <c r="BN117" s="269"/>
      <c r="BO117" s="269"/>
      <c r="BP117" s="269"/>
      <c r="BQ117" s="269"/>
      <c r="BR117" s="269"/>
      <c r="BS117" s="269"/>
      <c r="BT117" s="269"/>
      <c r="BU117" s="269"/>
      <c r="BV117" s="269"/>
    </row>
    <row r="118" spans="63:74" x14ac:dyDescent="0.25">
      <c r="BK118" s="269"/>
      <c r="BL118" s="269"/>
      <c r="BM118" s="269"/>
      <c r="BN118" s="269"/>
      <c r="BO118" s="269"/>
      <c r="BP118" s="269"/>
      <c r="BQ118" s="269"/>
      <c r="BR118" s="269"/>
      <c r="BS118" s="269"/>
      <c r="BT118" s="269"/>
      <c r="BU118" s="269"/>
      <c r="BV118" s="269"/>
    </row>
    <row r="119" spans="63:74" x14ac:dyDescent="0.25">
      <c r="BK119" s="269"/>
      <c r="BL119" s="269"/>
      <c r="BM119" s="269"/>
      <c r="BN119" s="269"/>
      <c r="BO119" s="269"/>
      <c r="BP119" s="269"/>
      <c r="BQ119" s="269"/>
      <c r="BR119" s="269"/>
      <c r="BS119" s="269"/>
      <c r="BT119" s="269"/>
      <c r="BU119" s="269"/>
      <c r="BV119" s="269"/>
    </row>
    <row r="120" spans="63:74" x14ac:dyDescent="0.25">
      <c r="BK120" s="269"/>
      <c r="BL120" s="269"/>
      <c r="BM120" s="269"/>
      <c r="BN120" s="269"/>
      <c r="BO120" s="269"/>
      <c r="BP120" s="269"/>
      <c r="BQ120" s="269"/>
      <c r="BR120" s="269"/>
      <c r="BS120" s="269"/>
      <c r="BT120" s="269"/>
      <c r="BU120" s="269"/>
      <c r="BV120" s="269"/>
    </row>
    <row r="121" spans="63:74" x14ac:dyDescent="0.25">
      <c r="BK121" s="269"/>
      <c r="BL121" s="269"/>
      <c r="BM121" s="269"/>
      <c r="BN121" s="269"/>
      <c r="BO121" s="269"/>
      <c r="BP121" s="269"/>
      <c r="BQ121" s="269"/>
      <c r="BR121" s="269"/>
      <c r="BS121" s="269"/>
      <c r="BT121" s="269"/>
      <c r="BU121" s="269"/>
      <c r="BV121" s="269"/>
    </row>
    <row r="122" spans="63:74" x14ac:dyDescent="0.25">
      <c r="BK122" s="269"/>
      <c r="BL122" s="269"/>
      <c r="BM122" s="269"/>
      <c r="BN122" s="269"/>
      <c r="BO122" s="269"/>
      <c r="BP122" s="269"/>
      <c r="BQ122" s="269"/>
      <c r="BR122" s="269"/>
      <c r="BS122" s="269"/>
      <c r="BT122" s="269"/>
      <c r="BU122" s="269"/>
      <c r="BV122" s="269"/>
    </row>
    <row r="123" spans="63:74" x14ac:dyDescent="0.25">
      <c r="BK123" s="269"/>
      <c r="BL123" s="269"/>
      <c r="BM123" s="269"/>
      <c r="BN123" s="269"/>
      <c r="BO123" s="269"/>
      <c r="BP123" s="269"/>
      <c r="BQ123" s="269"/>
      <c r="BR123" s="269"/>
      <c r="BS123" s="269"/>
      <c r="BT123" s="269"/>
      <c r="BU123" s="269"/>
      <c r="BV123" s="269"/>
    </row>
    <row r="124" spans="63:74" x14ac:dyDescent="0.25">
      <c r="BK124" s="269"/>
      <c r="BL124" s="269"/>
      <c r="BM124" s="269"/>
      <c r="BN124" s="269"/>
      <c r="BO124" s="269"/>
      <c r="BP124" s="269"/>
      <c r="BQ124" s="269"/>
      <c r="BR124" s="269"/>
      <c r="BS124" s="269"/>
      <c r="BT124" s="269"/>
      <c r="BU124" s="269"/>
      <c r="BV124" s="269"/>
    </row>
    <row r="125" spans="63:74" x14ac:dyDescent="0.25">
      <c r="BK125" s="269"/>
      <c r="BL125" s="269"/>
      <c r="BM125" s="269"/>
      <c r="BN125" s="269"/>
      <c r="BO125" s="269"/>
      <c r="BP125" s="269"/>
      <c r="BQ125" s="269"/>
      <c r="BR125" s="269"/>
      <c r="BS125" s="269"/>
      <c r="BT125" s="269"/>
      <c r="BU125" s="269"/>
      <c r="BV125" s="269"/>
    </row>
    <row r="126" spans="63:74" x14ac:dyDescent="0.25">
      <c r="BK126" s="269"/>
      <c r="BL126" s="269"/>
      <c r="BM126" s="269"/>
      <c r="BN126" s="269"/>
      <c r="BO126" s="269"/>
      <c r="BP126" s="269"/>
      <c r="BQ126" s="269"/>
      <c r="BR126" s="269"/>
      <c r="BS126" s="269"/>
      <c r="BT126" s="269"/>
      <c r="BU126" s="269"/>
      <c r="BV126" s="269"/>
    </row>
    <row r="127" spans="63:74" x14ac:dyDescent="0.25">
      <c r="BK127" s="269"/>
      <c r="BL127" s="269"/>
      <c r="BM127" s="269"/>
      <c r="BN127" s="269"/>
      <c r="BO127" s="269"/>
      <c r="BP127" s="269"/>
      <c r="BQ127" s="269"/>
      <c r="BR127" s="269"/>
      <c r="BS127" s="269"/>
      <c r="BT127" s="269"/>
      <c r="BU127" s="269"/>
      <c r="BV127" s="269"/>
    </row>
    <row r="128" spans="63:74" x14ac:dyDescent="0.25">
      <c r="BK128" s="269"/>
      <c r="BL128" s="269"/>
      <c r="BM128" s="269"/>
      <c r="BN128" s="269"/>
      <c r="BO128" s="269"/>
      <c r="BP128" s="269"/>
      <c r="BQ128" s="269"/>
      <c r="BR128" s="269"/>
      <c r="BS128" s="269"/>
      <c r="BT128" s="269"/>
      <c r="BU128" s="269"/>
      <c r="BV128" s="269"/>
    </row>
    <row r="129" spans="63:74" x14ac:dyDescent="0.25">
      <c r="BK129" s="269"/>
      <c r="BL129" s="269"/>
      <c r="BM129" s="269"/>
      <c r="BN129" s="269"/>
      <c r="BO129" s="269"/>
      <c r="BP129" s="269"/>
      <c r="BQ129" s="269"/>
      <c r="BR129" s="269"/>
      <c r="BS129" s="269"/>
      <c r="BT129" s="269"/>
      <c r="BU129" s="269"/>
      <c r="BV129" s="269"/>
    </row>
    <row r="130" spans="63:74" x14ac:dyDescent="0.25">
      <c r="BK130" s="269"/>
      <c r="BL130" s="269"/>
      <c r="BM130" s="269"/>
      <c r="BN130" s="269"/>
      <c r="BO130" s="269"/>
      <c r="BP130" s="269"/>
      <c r="BQ130" s="269"/>
      <c r="BR130" s="269"/>
      <c r="BS130" s="269"/>
      <c r="BT130" s="269"/>
      <c r="BU130" s="269"/>
      <c r="BV130" s="269"/>
    </row>
    <row r="131" spans="63:74" x14ac:dyDescent="0.25">
      <c r="BK131" s="269"/>
      <c r="BL131" s="269"/>
      <c r="BM131" s="269"/>
      <c r="BN131" s="269"/>
      <c r="BO131" s="269"/>
      <c r="BP131" s="269"/>
      <c r="BQ131" s="269"/>
      <c r="BR131" s="269"/>
      <c r="BS131" s="269"/>
      <c r="BT131" s="269"/>
      <c r="BU131" s="269"/>
      <c r="BV131" s="269"/>
    </row>
    <row r="132" spans="63:74" x14ac:dyDescent="0.25">
      <c r="BK132" s="269"/>
      <c r="BL132" s="269"/>
      <c r="BM132" s="269"/>
      <c r="BN132" s="269"/>
      <c r="BO132" s="269"/>
      <c r="BP132" s="269"/>
      <c r="BQ132" s="269"/>
      <c r="BR132" s="269"/>
      <c r="BS132" s="269"/>
      <c r="BT132" s="269"/>
      <c r="BU132" s="269"/>
      <c r="BV132" s="269"/>
    </row>
    <row r="133" spans="63:74" x14ac:dyDescent="0.25">
      <c r="BK133" s="269"/>
      <c r="BL133" s="269"/>
      <c r="BM133" s="269"/>
      <c r="BN133" s="269"/>
      <c r="BO133" s="269"/>
      <c r="BP133" s="269"/>
      <c r="BQ133" s="269"/>
      <c r="BR133" s="269"/>
      <c r="BS133" s="269"/>
      <c r="BT133" s="269"/>
      <c r="BU133" s="269"/>
      <c r="BV133" s="269"/>
    </row>
    <row r="134" spans="63:74" x14ac:dyDescent="0.25">
      <c r="BK134" s="269"/>
      <c r="BL134" s="269"/>
      <c r="BM134" s="269"/>
      <c r="BN134" s="269"/>
      <c r="BO134" s="269"/>
      <c r="BP134" s="269"/>
      <c r="BQ134" s="269"/>
      <c r="BR134" s="269"/>
      <c r="BS134" s="269"/>
      <c r="BT134" s="269"/>
      <c r="BU134" s="269"/>
      <c r="BV134" s="269"/>
    </row>
    <row r="135" spans="63:74" x14ac:dyDescent="0.25">
      <c r="BK135" s="269"/>
      <c r="BL135" s="269"/>
      <c r="BM135" s="269"/>
      <c r="BN135" s="269"/>
      <c r="BO135" s="269"/>
      <c r="BP135" s="269"/>
      <c r="BQ135" s="269"/>
      <c r="BR135" s="269"/>
      <c r="BS135" s="269"/>
      <c r="BT135" s="269"/>
      <c r="BU135" s="269"/>
      <c r="BV135" s="269"/>
    </row>
    <row r="136" spans="63:74" x14ac:dyDescent="0.25">
      <c r="BK136" s="269"/>
      <c r="BL136" s="269"/>
      <c r="BM136" s="269"/>
      <c r="BN136" s="269"/>
      <c r="BO136" s="269"/>
      <c r="BP136" s="269"/>
      <c r="BQ136" s="269"/>
      <c r="BR136" s="269"/>
      <c r="BS136" s="269"/>
      <c r="BT136" s="269"/>
      <c r="BU136" s="269"/>
      <c r="BV136" s="269"/>
    </row>
    <row r="137" spans="63:74" x14ac:dyDescent="0.25">
      <c r="BK137" s="269"/>
      <c r="BL137" s="269"/>
      <c r="BM137" s="269"/>
      <c r="BN137" s="269"/>
      <c r="BO137" s="269"/>
      <c r="BP137" s="269"/>
      <c r="BQ137" s="269"/>
      <c r="BR137" s="269"/>
      <c r="BS137" s="269"/>
      <c r="BT137" s="269"/>
      <c r="BU137" s="269"/>
      <c r="BV137" s="269"/>
    </row>
    <row r="138" spans="63:74" x14ac:dyDescent="0.25">
      <c r="BK138" s="269"/>
      <c r="BL138" s="269"/>
      <c r="BM138" s="269"/>
      <c r="BN138" s="269"/>
      <c r="BO138" s="269"/>
      <c r="BP138" s="269"/>
      <c r="BQ138" s="269"/>
      <c r="BR138" s="269"/>
      <c r="BS138" s="269"/>
      <c r="BT138" s="269"/>
      <c r="BU138" s="269"/>
      <c r="BV138" s="269"/>
    </row>
    <row r="139" spans="63:74" x14ac:dyDescent="0.25">
      <c r="BK139" s="269"/>
      <c r="BL139" s="269"/>
      <c r="BM139" s="269"/>
      <c r="BN139" s="269"/>
      <c r="BO139" s="269"/>
      <c r="BP139" s="269"/>
      <c r="BQ139" s="269"/>
      <c r="BR139" s="269"/>
      <c r="BS139" s="269"/>
      <c r="BT139" s="269"/>
      <c r="BU139" s="269"/>
      <c r="BV139" s="269"/>
    </row>
    <row r="140" spans="63:74" x14ac:dyDescent="0.25">
      <c r="BK140" s="269"/>
      <c r="BL140" s="269"/>
      <c r="BM140" s="269"/>
      <c r="BN140" s="269"/>
      <c r="BO140" s="269"/>
      <c r="BP140" s="269"/>
      <c r="BQ140" s="269"/>
      <c r="BR140" s="269"/>
      <c r="BS140" s="269"/>
      <c r="BT140" s="269"/>
      <c r="BU140" s="269"/>
      <c r="BV140" s="269"/>
    </row>
    <row r="141" spans="63:74" x14ac:dyDescent="0.25">
      <c r="BK141" s="269"/>
      <c r="BL141" s="269"/>
      <c r="BM141" s="269"/>
      <c r="BN141" s="269"/>
      <c r="BO141" s="269"/>
      <c r="BP141" s="269"/>
      <c r="BQ141" s="269"/>
      <c r="BR141" s="269"/>
      <c r="BS141" s="269"/>
      <c r="BT141" s="269"/>
      <c r="BU141" s="269"/>
      <c r="BV141" s="269"/>
    </row>
    <row r="142" spans="63:74" x14ac:dyDescent="0.25">
      <c r="BK142" s="269"/>
      <c r="BL142" s="269"/>
      <c r="BM142" s="269"/>
      <c r="BN142" s="269"/>
      <c r="BO142" s="269"/>
      <c r="BP142" s="269"/>
      <c r="BQ142" s="269"/>
      <c r="BR142" s="269"/>
      <c r="BS142" s="269"/>
      <c r="BT142" s="269"/>
      <c r="BU142" s="269"/>
      <c r="BV142" s="269"/>
    </row>
    <row r="143" spans="63:74" x14ac:dyDescent="0.25">
      <c r="BK143" s="269"/>
      <c r="BL143" s="269"/>
      <c r="BM143" s="269"/>
      <c r="BN143" s="269"/>
      <c r="BO143" s="269"/>
      <c r="BP143" s="269"/>
      <c r="BQ143" s="269"/>
      <c r="BR143" s="269"/>
      <c r="BS143" s="269"/>
      <c r="BT143" s="269"/>
      <c r="BU143" s="269"/>
      <c r="BV143" s="269"/>
    </row>
    <row r="144" spans="63:74" x14ac:dyDescent="0.25">
      <c r="BK144" s="269"/>
      <c r="BL144" s="269"/>
      <c r="BM144" s="269"/>
      <c r="BN144" s="269"/>
      <c r="BO144" s="269"/>
      <c r="BP144" s="269"/>
      <c r="BQ144" s="269"/>
      <c r="BR144" s="269"/>
      <c r="BS144" s="269"/>
      <c r="BT144" s="269"/>
      <c r="BU144" s="269"/>
      <c r="BV144" s="269"/>
    </row>
  </sheetData>
  <mergeCells count="18">
    <mergeCell ref="B56:Q56"/>
    <mergeCell ref="B57:Q57"/>
    <mergeCell ref="B58:Q58"/>
    <mergeCell ref="A1:A2"/>
    <mergeCell ref="B50:Q50"/>
    <mergeCell ref="B49:Q49"/>
    <mergeCell ref="B51:Q51"/>
    <mergeCell ref="B54:Q54"/>
    <mergeCell ref="B53:Q53"/>
    <mergeCell ref="B55:Q55"/>
    <mergeCell ref="B52:Q52"/>
    <mergeCell ref="BK3:BV3"/>
    <mergeCell ref="B1:AL1"/>
    <mergeCell ref="C3:N3"/>
    <mergeCell ref="O3:Z3"/>
    <mergeCell ref="AA3:AL3"/>
    <mergeCell ref="AM3:AX3"/>
    <mergeCell ref="AY3:BJ3"/>
  </mergeCells>
  <phoneticPr fontId="6" type="noConversion"/>
  <hyperlinks>
    <hyperlink ref="A1:A2" location="Contents!A1" display="Table of Contents" xr:uid="{00000000-0004-0000-1000-000000000000}"/>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ransitionEvaluation="1" transitionEntry="1" codeName="Sheet10">
    <pageSetUpPr fitToPage="1"/>
  </sheetPr>
  <dimension ref="A1:BV100"/>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E6" sqref="BE6:BE65"/>
    </sheetView>
  </sheetViews>
  <sheetFormatPr defaultColWidth="11" defaultRowHeight="10.5" x14ac:dyDescent="0.25"/>
  <cols>
    <col min="1" max="1" width="10.54296875" style="407" customWidth="1"/>
    <col min="2" max="2" width="27" style="407" customWidth="1"/>
    <col min="3" max="55" width="6.54296875" style="407" customWidth="1"/>
    <col min="56" max="58" width="6.54296875" style="521" customWidth="1"/>
    <col min="59" max="74" width="6.54296875" style="407" customWidth="1"/>
    <col min="75" max="238" width="11" style="407"/>
    <col min="239" max="239" width="1.54296875" style="407" customWidth="1"/>
    <col min="240" max="16384" width="11" style="407"/>
  </cols>
  <sheetData>
    <row r="1" spans="1:74" ht="12.75" customHeight="1" x14ac:dyDescent="0.3">
      <c r="A1" s="633" t="s">
        <v>774</v>
      </c>
      <c r="B1" s="406" t="s">
        <v>1240</v>
      </c>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6"/>
      <c r="AJ1" s="406"/>
      <c r="AK1" s="406"/>
      <c r="AL1" s="406"/>
      <c r="AM1" s="406"/>
      <c r="AN1" s="406"/>
      <c r="AO1" s="406"/>
      <c r="AP1" s="406"/>
      <c r="AQ1" s="406"/>
      <c r="AR1" s="406"/>
      <c r="AS1" s="406"/>
      <c r="AT1" s="406"/>
      <c r="AU1" s="406"/>
      <c r="AV1" s="406"/>
      <c r="AW1" s="406"/>
      <c r="AX1" s="406"/>
      <c r="AY1" s="406"/>
      <c r="AZ1" s="406"/>
      <c r="BA1" s="406"/>
      <c r="BB1" s="406"/>
      <c r="BC1" s="406"/>
      <c r="BD1" s="406"/>
      <c r="BE1" s="406"/>
      <c r="BF1" s="406"/>
      <c r="BG1" s="406"/>
      <c r="BH1" s="406"/>
      <c r="BI1" s="406"/>
      <c r="BJ1" s="406"/>
      <c r="BK1" s="406"/>
      <c r="BL1" s="406"/>
      <c r="BM1" s="406"/>
      <c r="BN1" s="406"/>
      <c r="BO1" s="406"/>
      <c r="BP1" s="406"/>
      <c r="BQ1" s="406"/>
      <c r="BR1" s="406"/>
      <c r="BS1" s="406"/>
      <c r="BT1" s="406"/>
      <c r="BU1" s="406"/>
      <c r="BV1" s="406"/>
    </row>
    <row r="2" spans="1:74" ht="12.75" customHeight="1" x14ac:dyDescent="0.3">
      <c r="A2" s="634"/>
      <c r="B2" s="402" t="str">
        <f>"U.S. Energy Information Administration  |  Short-Term Energy Outlook  - "&amp;Dates!D1</f>
        <v>U.S. Energy Information Administration  |  Short-Term Energy Outlook  - August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514"/>
      <c r="BE2" s="514"/>
      <c r="BF2" s="514"/>
      <c r="BG2" s="408"/>
      <c r="BH2" s="408"/>
      <c r="BI2" s="408"/>
      <c r="BJ2" s="408"/>
      <c r="BK2" s="408"/>
      <c r="BL2" s="408"/>
      <c r="BM2" s="408"/>
      <c r="BN2" s="408"/>
      <c r="BO2" s="408"/>
      <c r="BP2" s="408"/>
      <c r="BQ2" s="408"/>
      <c r="BR2" s="408"/>
      <c r="BS2" s="408"/>
      <c r="BT2" s="408"/>
      <c r="BU2" s="408"/>
      <c r="BV2" s="408"/>
    </row>
    <row r="3" spans="1:74" ht="12.75" customHeight="1" x14ac:dyDescent="0.25">
      <c r="A3" s="596" t="s">
        <v>1325</v>
      </c>
      <c r="B3" s="410"/>
      <c r="C3" s="693">
        <f>Dates!D3</f>
        <v>2019</v>
      </c>
      <c r="D3" s="637"/>
      <c r="E3" s="637"/>
      <c r="F3" s="637"/>
      <c r="G3" s="637"/>
      <c r="H3" s="637"/>
      <c r="I3" s="637"/>
      <c r="J3" s="637"/>
      <c r="K3" s="637"/>
      <c r="L3" s="637"/>
      <c r="M3" s="637"/>
      <c r="N3" s="689"/>
      <c r="O3" s="636">
        <f>C3+1</f>
        <v>2020</v>
      </c>
      <c r="P3" s="637"/>
      <c r="Q3" s="637"/>
      <c r="R3" s="637"/>
      <c r="S3" s="637"/>
      <c r="T3" s="637"/>
      <c r="U3" s="637"/>
      <c r="V3" s="637"/>
      <c r="W3" s="637"/>
      <c r="X3" s="637"/>
      <c r="Y3" s="637"/>
      <c r="Z3" s="689"/>
      <c r="AA3" s="636">
        <f>O3+1</f>
        <v>2021</v>
      </c>
      <c r="AB3" s="637"/>
      <c r="AC3" s="637"/>
      <c r="AD3" s="637"/>
      <c r="AE3" s="637"/>
      <c r="AF3" s="637"/>
      <c r="AG3" s="637"/>
      <c r="AH3" s="637"/>
      <c r="AI3" s="637"/>
      <c r="AJ3" s="637"/>
      <c r="AK3" s="637"/>
      <c r="AL3" s="689"/>
      <c r="AM3" s="636">
        <f>AA3+1</f>
        <v>2022</v>
      </c>
      <c r="AN3" s="637"/>
      <c r="AO3" s="637"/>
      <c r="AP3" s="637"/>
      <c r="AQ3" s="637"/>
      <c r="AR3" s="637"/>
      <c r="AS3" s="637"/>
      <c r="AT3" s="637"/>
      <c r="AU3" s="637"/>
      <c r="AV3" s="637"/>
      <c r="AW3" s="637"/>
      <c r="AX3" s="689"/>
      <c r="AY3" s="636">
        <f>AM3+1</f>
        <v>2023</v>
      </c>
      <c r="AZ3" s="637"/>
      <c r="BA3" s="637"/>
      <c r="BB3" s="637"/>
      <c r="BC3" s="637"/>
      <c r="BD3" s="637"/>
      <c r="BE3" s="637"/>
      <c r="BF3" s="637"/>
      <c r="BG3" s="637"/>
      <c r="BH3" s="637"/>
      <c r="BI3" s="637"/>
      <c r="BJ3" s="689"/>
      <c r="BK3" s="636">
        <f>AY3+1</f>
        <v>2024</v>
      </c>
      <c r="BL3" s="637"/>
      <c r="BM3" s="637"/>
      <c r="BN3" s="637"/>
      <c r="BO3" s="637"/>
      <c r="BP3" s="637"/>
      <c r="BQ3" s="637"/>
      <c r="BR3" s="637"/>
      <c r="BS3" s="637"/>
      <c r="BT3" s="637"/>
      <c r="BU3" s="637"/>
      <c r="BV3" s="689"/>
    </row>
    <row r="4" spans="1:74" ht="12.75" customHeight="1" x14ac:dyDescent="0.25">
      <c r="A4" s="597" t="str">
        <f>Dates!$D$2</f>
        <v>Tuesday Augutst 3, 2023</v>
      </c>
      <c r="B4" s="411"/>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409"/>
      <c r="B5" s="100" t="s">
        <v>331</v>
      </c>
      <c r="C5" s="412"/>
      <c r="D5" s="413"/>
      <c r="E5" s="413"/>
      <c r="F5" s="413"/>
      <c r="G5" s="413"/>
      <c r="H5" s="413"/>
      <c r="I5" s="413"/>
      <c r="J5" s="413"/>
      <c r="K5" s="413"/>
      <c r="L5" s="413"/>
      <c r="M5" s="413"/>
      <c r="N5" s="414"/>
      <c r="O5" s="412"/>
      <c r="P5" s="413"/>
      <c r="Q5" s="413"/>
      <c r="R5" s="413"/>
      <c r="S5" s="413"/>
      <c r="T5" s="413"/>
      <c r="U5" s="413"/>
      <c r="V5" s="413"/>
      <c r="W5" s="413"/>
      <c r="X5" s="413"/>
      <c r="Y5" s="413"/>
      <c r="Z5" s="414"/>
      <c r="AA5" s="412"/>
      <c r="AB5" s="413"/>
      <c r="AC5" s="413"/>
      <c r="AD5" s="413"/>
      <c r="AE5" s="413"/>
      <c r="AF5" s="413"/>
      <c r="AG5" s="413"/>
      <c r="AH5" s="413"/>
      <c r="AI5" s="413"/>
      <c r="AJ5" s="413"/>
      <c r="AK5" s="413"/>
      <c r="AL5" s="414"/>
      <c r="AM5" s="412"/>
      <c r="AN5" s="413"/>
      <c r="AO5" s="413"/>
      <c r="AP5" s="413"/>
      <c r="AQ5" s="413"/>
      <c r="AR5" s="413"/>
      <c r="AS5" s="413"/>
      <c r="AT5" s="413"/>
      <c r="AU5" s="413"/>
      <c r="AV5" s="413"/>
      <c r="AW5" s="413"/>
      <c r="AX5" s="414"/>
      <c r="AY5" s="412"/>
      <c r="AZ5" s="413"/>
      <c r="BA5" s="413"/>
      <c r="BB5" s="413"/>
      <c r="BC5" s="413"/>
      <c r="BD5" s="413"/>
      <c r="BE5" s="413"/>
      <c r="BF5" s="413"/>
      <c r="BG5" s="413"/>
      <c r="BH5" s="413"/>
      <c r="BI5" s="413"/>
      <c r="BJ5" s="414"/>
      <c r="BK5" s="412"/>
      <c r="BL5" s="413"/>
      <c r="BM5" s="413"/>
      <c r="BN5" s="413"/>
      <c r="BO5" s="413"/>
      <c r="BP5" s="413"/>
      <c r="BQ5" s="413"/>
      <c r="BR5" s="413"/>
      <c r="BS5" s="413"/>
      <c r="BT5" s="413"/>
      <c r="BU5" s="413"/>
      <c r="BV5" s="414"/>
    </row>
    <row r="6" spans="1:74" ht="11.15" customHeight="1" x14ac:dyDescent="0.25">
      <c r="A6" s="415" t="s">
        <v>1123</v>
      </c>
      <c r="B6" s="416" t="s">
        <v>1394</v>
      </c>
      <c r="C6" s="569">
        <v>112.36322368</v>
      </c>
      <c r="D6" s="569">
        <v>104.20457223</v>
      </c>
      <c r="E6" s="569">
        <v>107.37043</v>
      </c>
      <c r="F6" s="569">
        <v>96.150590606999998</v>
      </c>
      <c r="G6" s="569">
        <v>108.68265492</v>
      </c>
      <c r="H6" s="569">
        <v>129.18086518000001</v>
      </c>
      <c r="I6" s="569">
        <v>162.57644277</v>
      </c>
      <c r="J6" s="569">
        <v>165.44236142</v>
      </c>
      <c r="K6" s="569">
        <v>140.72363300999999</v>
      </c>
      <c r="L6" s="569">
        <v>122.09978791</v>
      </c>
      <c r="M6" s="569">
        <v>108.73126562</v>
      </c>
      <c r="N6" s="569">
        <v>122.33206321999999</v>
      </c>
      <c r="O6" s="569">
        <v>126.42408202999999</v>
      </c>
      <c r="P6" s="569">
        <v>119.19457303999999</v>
      </c>
      <c r="Q6" s="569">
        <v>117.34136542</v>
      </c>
      <c r="R6" s="569">
        <v>102.64443218</v>
      </c>
      <c r="S6" s="569">
        <v>109.16109187000001</v>
      </c>
      <c r="T6" s="569">
        <v>134.46183019</v>
      </c>
      <c r="U6" s="569">
        <v>172.27921455000001</v>
      </c>
      <c r="V6" s="569">
        <v>164.32825295999999</v>
      </c>
      <c r="W6" s="569">
        <v>133.01929056</v>
      </c>
      <c r="X6" s="569">
        <v>123.2596329</v>
      </c>
      <c r="Y6" s="569">
        <v>101.61117632</v>
      </c>
      <c r="Z6" s="569">
        <v>118.57413821999999</v>
      </c>
      <c r="AA6" s="569">
        <v>117.19118611</v>
      </c>
      <c r="AB6" s="569">
        <v>103.85468902</v>
      </c>
      <c r="AC6" s="569">
        <v>99.285066747000002</v>
      </c>
      <c r="AD6" s="569">
        <v>99.825810603999997</v>
      </c>
      <c r="AE6" s="569">
        <v>106.66888569</v>
      </c>
      <c r="AF6" s="569">
        <v>140.55194931</v>
      </c>
      <c r="AG6" s="569">
        <v>160.59254222999999</v>
      </c>
      <c r="AH6" s="569">
        <v>163.21320660000001</v>
      </c>
      <c r="AI6" s="569">
        <v>129.87243803000001</v>
      </c>
      <c r="AJ6" s="569">
        <v>123.31587689</v>
      </c>
      <c r="AK6" s="569">
        <v>113.71243844999999</v>
      </c>
      <c r="AL6" s="569">
        <v>118.51929825000001</v>
      </c>
      <c r="AM6" s="569">
        <v>125.90937721</v>
      </c>
      <c r="AN6" s="569">
        <v>107.33613129</v>
      </c>
      <c r="AO6" s="569">
        <v>103.13037269</v>
      </c>
      <c r="AP6" s="569">
        <v>97.911747805000005</v>
      </c>
      <c r="AQ6" s="569">
        <v>119.51678914</v>
      </c>
      <c r="AR6" s="569">
        <v>147.91940367000001</v>
      </c>
      <c r="AS6" s="569">
        <v>181.32410364</v>
      </c>
      <c r="AT6" s="569">
        <v>179.97963895000001</v>
      </c>
      <c r="AU6" s="569">
        <v>147.97394994999999</v>
      </c>
      <c r="AV6" s="569">
        <v>124.62010119999999</v>
      </c>
      <c r="AW6" s="569">
        <v>118.21520682000001</v>
      </c>
      <c r="AX6" s="569">
        <v>132.33192679000001</v>
      </c>
      <c r="AY6" s="569">
        <v>128.82217342999999</v>
      </c>
      <c r="AZ6" s="569">
        <v>116.08538584</v>
      </c>
      <c r="BA6" s="569">
        <v>123.21640376000001</v>
      </c>
      <c r="BB6" s="569">
        <v>113.37134684999999</v>
      </c>
      <c r="BC6" s="569">
        <v>129.58746087</v>
      </c>
      <c r="BD6" s="569">
        <v>151.65639999999999</v>
      </c>
      <c r="BE6" s="569">
        <v>192.4939</v>
      </c>
      <c r="BF6" s="570">
        <v>185.86969999999999</v>
      </c>
      <c r="BG6" s="570">
        <v>153.95830000000001</v>
      </c>
      <c r="BH6" s="570">
        <v>126.24639999999999</v>
      </c>
      <c r="BI6" s="570">
        <v>120.9191</v>
      </c>
      <c r="BJ6" s="570">
        <v>133.02549999999999</v>
      </c>
      <c r="BK6" s="570">
        <v>130.91380000000001</v>
      </c>
      <c r="BL6" s="570">
        <v>114.09610000000001</v>
      </c>
      <c r="BM6" s="570">
        <v>114.32429999999999</v>
      </c>
      <c r="BN6" s="570">
        <v>102.6718</v>
      </c>
      <c r="BO6" s="570">
        <v>123.3184</v>
      </c>
      <c r="BP6" s="570">
        <v>147.95249999999999</v>
      </c>
      <c r="BQ6" s="570">
        <v>192.47139999999999</v>
      </c>
      <c r="BR6" s="570">
        <v>186.47059999999999</v>
      </c>
      <c r="BS6" s="570">
        <v>148.06120000000001</v>
      </c>
      <c r="BT6" s="570">
        <v>121.9776</v>
      </c>
      <c r="BU6" s="570">
        <v>114.33969999999999</v>
      </c>
      <c r="BV6" s="570">
        <v>130.96459999999999</v>
      </c>
    </row>
    <row r="7" spans="1:74" ht="11.15" customHeight="1" x14ac:dyDescent="0.25">
      <c r="A7" s="415" t="s">
        <v>1124</v>
      </c>
      <c r="B7" s="416" t="s">
        <v>80</v>
      </c>
      <c r="C7" s="569">
        <v>100.29441031</v>
      </c>
      <c r="D7" s="569">
        <v>79.381749474000003</v>
      </c>
      <c r="E7" s="569">
        <v>77.819348923999996</v>
      </c>
      <c r="F7" s="569">
        <v>59.426201405</v>
      </c>
      <c r="G7" s="569">
        <v>71.387602418</v>
      </c>
      <c r="H7" s="569">
        <v>78.042789175999999</v>
      </c>
      <c r="I7" s="569">
        <v>100.22471278</v>
      </c>
      <c r="J7" s="569">
        <v>93.516602250999995</v>
      </c>
      <c r="K7" s="569">
        <v>85.215956883999993</v>
      </c>
      <c r="L7" s="569">
        <v>66.311207828999997</v>
      </c>
      <c r="M7" s="569">
        <v>75.046173737999993</v>
      </c>
      <c r="N7" s="569">
        <v>72.065240101000001</v>
      </c>
      <c r="O7" s="569">
        <v>64.563948737000004</v>
      </c>
      <c r="P7" s="569">
        <v>55.665121610999996</v>
      </c>
      <c r="Q7" s="569">
        <v>50.230395651999999</v>
      </c>
      <c r="R7" s="569">
        <v>40.233843508</v>
      </c>
      <c r="S7" s="569">
        <v>46.090292931</v>
      </c>
      <c r="T7" s="569">
        <v>64.863443848000003</v>
      </c>
      <c r="U7" s="569">
        <v>89.245923423999997</v>
      </c>
      <c r="V7" s="569">
        <v>90.695629866999994</v>
      </c>
      <c r="W7" s="569">
        <v>67.924857051000004</v>
      </c>
      <c r="X7" s="569">
        <v>59.338810713000001</v>
      </c>
      <c r="Y7" s="569">
        <v>60.748456773999997</v>
      </c>
      <c r="Z7" s="569">
        <v>78.100861441000006</v>
      </c>
      <c r="AA7" s="569">
        <v>80.764682875999995</v>
      </c>
      <c r="AB7" s="569">
        <v>87.026807962999996</v>
      </c>
      <c r="AC7" s="569">
        <v>61.446816099999999</v>
      </c>
      <c r="AD7" s="569">
        <v>53.538657024000003</v>
      </c>
      <c r="AE7" s="569">
        <v>63.416494448000002</v>
      </c>
      <c r="AF7" s="569">
        <v>86.786683714999995</v>
      </c>
      <c r="AG7" s="569">
        <v>101.05787642</v>
      </c>
      <c r="AH7" s="569">
        <v>101.38283946999999</v>
      </c>
      <c r="AI7" s="569">
        <v>78.387802363999995</v>
      </c>
      <c r="AJ7" s="569">
        <v>62.124099671000003</v>
      </c>
      <c r="AK7" s="569">
        <v>56.941648342000001</v>
      </c>
      <c r="AL7" s="569">
        <v>59.565573475999997</v>
      </c>
      <c r="AM7" s="569">
        <v>86.999703486000001</v>
      </c>
      <c r="AN7" s="569">
        <v>70.301692099999997</v>
      </c>
      <c r="AO7" s="569">
        <v>60.250867835000001</v>
      </c>
      <c r="AP7" s="569">
        <v>54.595032957999997</v>
      </c>
      <c r="AQ7" s="569">
        <v>61.733413677000001</v>
      </c>
      <c r="AR7" s="569">
        <v>72.802452807999998</v>
      </c>
      <c r="AS7" s="569">
        <v>85.765343010999999</v>
      </c>
      <c r="AT7" s="569">
        <v>84.490951705000001</v>
      </c>
      <c r="AU7" s="569">
        <v>64.368854913999996</v>
      </c>
      <c r="AV7" s="569">
        <v>53.642668237999999</v>
      </c>
      <c r="AW7" s="569">
        <v>55.753938681999998</v>
      </c>
      <c r="AX7" s="569">
        <v>72.702157138000004</v>
      </c>
      <c r="AY7" s="569">
        <v>59.692290161000003</v>
      </c>
      <c r="AZ7" s="569">
        <v>45.931150465000002</v>
      </c>
      <c r="BA7" s="569">
        <v>49.479147294999997</v>
      </c>
      <c r="BB7" s="569">
        <v>39.504857321000003</v>
      </c>
      <c r="BC7" s="569">
        <v>43.267392983999997</v>
      </c>
      <c r="BD7" s="569">
        <v>53.428159999999998</v>
      </c>
      <c r="BE7" s="569">
        <v>75.317480000000003</v>
      </c>
      <c r="BF7" s="570">
        <v>72.253460000000004</v>
      </c>
      <c r="BG7" s="570">
        <v>54.455660000000002</v>
      </c>
      <c r="BH7" s="570">
        <v>40.986359999999998</v>
      </c>
      <c r="BI7" s="570">
        <v>39.234389999999998</v>
      </c>
      <c r="BJ7" s="570">
        <v>59.394739999999999</v>
      </c>
      <c r="BK7" s="570">
        <v>60.78546</v>
      </c>
      <c r="BL7" s="570">
        <v>48.833660000000002</v>
      </c>
      <c r="BM7" s="570">
        <v>43.588450000000002</v>
      </c>
      <c r="BN7" s="570">
        <v>35.019530000000003</v>
      </c>
      <c r="BO7" s="570">
        <v>43.125959999999999</v>
      </c>
      <c r="BP7" s="570">
        <v>57.617229999999999</v>
      </c>
      <c r="BQ7" s="570">
        <v>74.410619999999994</v>
      </c>
      <c r="BR7" s="570">
        <v>73.941270000000003</v>
      </c>
      <c r="BS7" s="570">
        <v>53.858130000000003</v>
      </c>
      <c r="BT7" s="570">
        <v>41.292839999999998</v>
      </c>
      <c r="BU7" s="570">
        <v>41.236109999999996</v>
      </c>
      <c r="BV7" s="570">
        <v>58.124760000000002</v>
      </c>
    </row>
    <row r="8" spans="1:74" ht="11.15" customHeight="1" x14ac:dyDescent="0.25">
      <c r="A8" s="417" t="s">
        <v>1125</v>
      </c>
      <c r="B8" s="418" t="s">
        <v>81</v>
      </c>
      <c r="C8" s="569">
        <v>73.700844000000004</v>
      </c>
      <c r="D8" s="569">
        <v>64.714894000000001</v>
      </c>
      <c r="E8" s="569">
        <v>65.079690999999997</v>
      </c>
      <c r="F8" s="569">
        <v>60.580927000000003</v>
      </c>
      <c r="G8" s="569">
        <v>67.123546000000005</v>
      </c>
      <c r="H8" s="569">
        <v>68.804879</v>
      </c>
      <c r="I8" s="569">
        <v>72.198594999999997</v>
      </c>
      <c r="J8" s="569">
        <v>71.910684000000003</v>
      </c>
      <c r="K8" s="569">
        <v>66.063580000000002</v>
      </c>
      <c r="L8" s="569">
        <v>62.032622000000003</v>
      </c>
      <c r="M8" s="569">
        <v>64.125425000000007</v>
      </c>
      <c r="N8" s="569">
        <v>73.073575000000005</v>
      </c>
      <c r="O8" s="569">
        <v>74.169646</v>
      </c>
      <c r="P8" s="569">
        <v>65.910573999999997</v>
      </c>
      <c r="Q8" s="569">
        <v>63.997210000000003</v>
      </c>
      <c r="R8" s="569">
        <v>59.170015999999997</v>
      </c>
      <c r="S8" s="569">
        <v>64.337969999999999</v>
      </c>
      <c r="T8" s="569">
        <v>67.205083000000002</v>
      </c>
      <c r="U8" s="569">
        <v>69.385440000000003</v>
      </c>
      <c r="V8" s="569">
        <v>68.982186999999996</v>
      </c>
      <c r="W8" s="569">
        <v>65.727316999999999</v>
      </c>
      <c r="X8" s="569">
        <v>59.362465</v>
      </c>
      <c r="Y8" s="569">
        <v>61.759976999999999</v>
      </c>
      <c r="Z8" s="569">
        <v>69.870977999999994</v>
      </c>
      <c r="AA8" s="569">
        <v>71.732462999999996</v>
      </c>
      <c r="AB8" s="569">
        <v>62.954160000000002</v>
      </c>
      <c r="AC8" s="569">
        <v>63.708238000000001</v>
      </c>
      <c r="AD8" s="569">
        <v>57.092024000000002</v>
      </c>
      <c r="AE8" s="569">
        <v>63.394114999999999</v>
      </c>
      <c r="AF8" s="569">
        <v>66.070373000000004</v>
      </c>
      <c r="AG8" s="569">
        <v>68.831592999999998</v>
      </c>
      <c r="AH8" s="569">
        <v>69.471331000000006</v>
      </c>
      <c r="AI8" s="569">
        <v>64.520031000000003</v>
      </c>
      <c r="AJ8" s="569">
        <v>58.401111999999998</v>
      </c>
      <c r="AK8" s="569">
        <v>62.749318000000002</v>
      </c>
      <c r="AL8" s="569">
        <v>70.719836999999998</v>
      </c>
      <c r="AM8" s="569">
        <v>70.576875000000001</v>
      </c>
      <c r="AN8" s="569">
        <v>61.852176999999998</v>
      </c>
      <c r="AO8" s="569">
        <v>63.153700999999998</v>
      </c>
      <c r="AP8" s="569">
        <v>55.289540000000002</v>
      </c>
      <c r="AQ8" s="569">
        <v>63.38162449</v>
      </c>
      <c r="AR8" s="569">
        <v>65.715419999999995</v>
      </c>
      <c r="AS8" s="569">
        <v>68.856919000000005</v>
      </c>
      <c r="AT8" s="569">
        <v>68.896917000000002</v>
      </c>
      <c r="AU8" s="569">
        <v>63.733186000000003</v>
      </c>
      <c r="AV8" s="569">
        <v>58.945383</v>
      </c>
      <c r="AW8" s="569">
        <v>62.041286999999997</v>
      </c>
      <c r="AX8" s="569">
        <v>69.094147000000007</v>
      </c>
      <c r="AY8" s="569">
        <v>70.870080000000002</v>
      </c>
      <c r="AZ8" s="569">
        <v>60.806857000000001</v>
      </c>
      <c r="BA8" s="569">
        <v>62.820442999999997</v>
      </c>
      <c r="BB8" s="569">
        <v>56.501105000000003</v>
      </c>
      <c r="BC8" s="569">
        <v>61.472883000000003</v>
      </c>
      <c r="BD8" s="569">
        <v>64.92765</v>
      </c>
      <c r="BE8" s="569">
        <v>70.012129999999999</v>
      </c>
      <c r="BF8" s="570">
        <v>70.569649999999996</v>
      </c>
      <c r="BG8" s="570">
        <v>64.205280000000002</v>
      </c>
      <c r="BH8" s="570">
        <v>60.698909999999998</v>
      </c>
      <c r="BI8" s="570">
        <v>64.123069999999998</v>
      </c>
      <c r="BJ8" s="570">
        <v>70.409490000000005</v>
      </c>
      <c r="BK8" s="570">
        <v>70.633459999999999</v>
      </c>
      <c r="BL8" s="570">
        <v>64.453019999999995</v>
      </c>
      <c r="BM8" s="570">
        <v>64.738759999999999</v>
      </c>
      <c r="BN8" s="570">
        <v>57.608519999999999</v>
      </c>
      <c r="BO8" s="570">
        <v>66.566180000000003</v>
      </c>
      <c r="BP8" s="570">
        <v>68.923550000000006</v>
      </c>
      <c r="BQ8" s="570">
        <v>71.418450000000007</v>
      </c>
      <c r="BR8" s="570">
        <v>71.419529999999995</v>
      </c>
      <c r="BS8" s="570">
        <v>65.758780000000002</v>
      </c>
      <c r="BT8" s="570">
        <v>59.655909999999999</v>
      </c>
      <c r="BU8" s="570">
        <v>63.410829999999997</v>
      </c>
      <c r="BV8" s="570">
        <v>70.855500000000006</v>
      </c>
    </row>
    <row r="9" spans="1:74" ht="11.15" customHeight="1" x14ac:dyDescent="0.25">
      <c r="A9" s="417" t="s">
        <v>1126</v>
      </c>
      <c r="B9" s="418" t="s">
        <v>1395</v>
      </c>
      <c r="C9" s="569">
        <v>56.377086194</v>
      </c>
      <c r="D9" s="569">
        <v>52.632515523999999</v>
      </c>
      <c r="E9" s="569">
        <v>61.476279128000002</v>
      </c>
      <c r="F9" s="569">
        <v>66.545574664</v>
      </c>
      <c r="G9" s="569">
        <v>68.324300437999995</v>
      </c>
      <c r="H9" s="569">
        <v>61.904381397999998</v>
      </c>
      <c r="I9" s="569">
        <v>58.801177152999998</v>
      </c>
      <c r="J9" s="569">
        <v>54.198077822000002</v>
      </c>
      <c r="K9" s="569">
        <v>53.395862393999998</v>
      </c>
      <c r="L9" s="569">
        <v>55.206970798</v>
      </c>
      <c r="M9" s="569">
        <v>52.807539712000001</v>
      </c>
      <c r="N9" s="569">
        <v>54.993731965999999</v>
      </c>
      <c r="O9" s="569">
        <v>60.458993206000002</v>
      </c>
      <c r="P9" s="569">
        <v>63.771547431999998</v>
      </c>
      <c r="Q9" s="569">
        <v>63.025730893999999</v>
      </c>
      <c r="R9" s="569">
        <v>64.074704686999993</v>
      </c>
      <c r="S9" s="569">
        <v>71.287911554000004</v>
      </c>
      <c r="T9" s="569">
        <v>70.944862358999998</v>
      </c>
      <c r="U9" s="569">
        <v>63.583396364999999</v>
      </c>
      <c r="V9" s="569">
        <v>59.122898124000002</v>
      </c>
      <c r="W9" s="569">
        <v>52.804779717000002</v>
      </c>
      <c r="X9" s="569">
        <v>57.833716844000001</v>
      </c>
      <c r="Y9" s="569">
        <v>63.065824614999997</v>
      </c>
      <c r="Z9" s="569">
        <v>62.026754752000002</v>
      </c>
      <c r="AA9" s="569">
        <v>63.722456014000002</v>
      </c>
      <c r="AB9" s="569">
        <v>56.488687908000003</v>
      </c>
      <c r="AC9" s="569">
        <v>73.022201503000005</v>
      </c>
      <c r="AD9" s="569">
        <v>69.475406894000002</v>
      </c>
      <c r="AE9" s="569">
        <v>72.817684908000004</v>
      </c>
      <c r="AF9" s="569">
        <v>65.660013130999999</v>
      </c>
      <c r="AG9" s="569">
        <v>59.516320554000004</v>
      </c>
      <c r="AH9" s="569">
        <v>62.858192176999999</v>
      </c>
      <c r="AI9" s="569">
        <v>60.508145872</v>
      </c>
      <c r="AJ9" s="569">
        <v>61.774507458999999</v>
      </c>
      <c r="AK9" s="569">
        <v>66.118225515000006</v>
      </c>
      <c r="AL9" s="569">
        <v>73.074111122000005</v>
      </c>
      <c r="AM9" s="569">
        <v>75.990143646000007</v>
      </c>
      <c r="AN9" s="569">
        <v>73.471321570000001</v>
      </c>
      <c r="AO9" s="569">
        <v>83.567630718999993</v>
      </c>
      <c r="AP9" s="569">
        <v>82.004961721000001</v>
      </c>
      <c r="AQ9" s="569">
        <v>83.248851791999996</v>
      </c>
      <c r="AR9" s="569">
        <v>79.866162029999998</v>
      </c>
      <c r="AS9" s="569">
        <v>72.948038151000006</v>
      </c>
      <c r="AT9" s="569">
        <v>64.111448045000003</v>
      </c>
      <c r="AU9" s="569">
        <v>60.715867455000001</v>
      </c>
      <c r="AV9" s="569">
        <v>62.936279376999998</v>
      </c>
      <c r="AW9" s="569">
        <v>72.455122723000002</v>
      </c>
      <c r="AX9" s="569">
        <v>71.789135919000003</v>
      </c>
      <c r="AY9" s="569">
        <v>73.560866938000004</v>
      </c>
      <c r="AZ9" s="569">
        <v>73.704978385999993</v>
      </c>
      <c r="BA9" s="569">
        <v>80.276745011000003</v>
      </c>
      <c r="BB9" s="569">
        <v>78.425583215000003</v>
      </c>
      <c r="BC9" s="569">
        <v>80.118835563999994</v>
      </c>
      <c r="BD9" s="569">
        <v>76.925740000000005</v>
      </c>
      <c r="BE9" s="569">
        <v>72.950879999999998</v>
      </c>
      <c r="BF9" s="570">
        <v>69.104060000000004</v>
      </c>
      <c r="BG9" s="570">
        <v>66.962109999999996</v>
      </c>
      <c r="BH9" s="570">
        <v>71.931690000000003</v>
      </c>
      <c r="BI9" s="570">
        <v>78.010710000000003</v>
      </c>
      <c r="BJ9" s="570">
        <v>78.476939999999999</v>
      </c>
      <c r="BK9" s="570">
        <v>81.204840000000004</v>
      </c>
      <c r="BL9" s="570">
        <v>86.283460000000005</v>
      </c>
      <c r="BM9" s="570">
        <v>91.830160000000006</v>
      </c>
      <c r="BN9" s="570">
        <v>91.520139999999998</v>
      </c>
      <c r="BO9" s="570">
        <v>89.318049999999999</v>
      </c>
      <c r="BP9" s="570">
        <v>88.824119999999994</v>
      </c>
      <c r="BQ9" s="570">
        <v>84.376800000000003</v>
      </c>
      <c r="BR9" s="570">
        <v>77.513679999999994</v>
      </c>
      <c r="BS9" s="570">
        <v>73.754059999999996</v>
      </c>
      <c r="BT9" s="570">
        <v>78.236710000000002</v>
      </c>
      <c r="BU9" s="570">
        <v>84.41216</v>
      </c>
      <c r="BV9" s="570">
        <v>82.03031</v>
      </c>
    </row>
    <row r="10" spans="1:74" ht="11.15" customHeight="1" x14ac:dyDescent="0.25">
      <c r="A10" s="417" t="s">
        <v>1127</v>
      </c>
      <c r="B10" s="418" t="s">
        <v>1396</v>
      </c>
      <c r="C10" s="569">
        <v>24.657851542</v>
      </c>
      <c r="D10" s="569">
        <v>22.772000198000001</v>
      </c>
      <c r="E10" s="569">
        <v>26.207664605000002</v>
      </c>
      <c r="F10" s="569">
        <v>27.695002240000001</v>
      </c>
      <c r="G10" s="569">
        <v>31.856523539000001</v>
      </c>
      <c r="H10" s="569">
        <v>27.964864186</v>
      </c>
      <c r="I10" s="569">
        <v>24.787959910000001</v>
      </c>
      <c r="J10" s="569">
        <v>22.504343480999999</v>
      </c>
      <c r="K10" s="569">
        <v>18.461390473000002</v>
      </c>
      <c r="L10" s="569">
        <v>18.232079965</v>
      </c>
      <c r="M10" s="569">
        <v>20.138658313000001</v>
      </c>
      <c r="N10" s="569">
        <v>21.373703252999999</v>
      </c>
      <c r="O10" s="569">
        <v>24.378466810999999</v>
      </c>
      <c r="P10" s="569">
        <v>25.741441330000001</v>
      </c>
      <c r="Q10" s="569">
        <v>23.683213074000001</v>
      </c>
      <c r="R10" s="569">
        <v>23.066096221999999</v>
      </c>
      <c r="S10" s="569">
        <v>29.851186449</v>
      </c>
      <c r="T10" s="569">
        <v>27.904505568000001</v>
      </c>
      <c r="U10" s="569">
        <v>26.657362586000001</v>
      </c>
      <c r="V10" s="569">
        <v>23.203464775</v>
      </c>
      <c r="W10" s="569">
        <v>18.610584712000001</v>
      </c>
      <c r="X10" s="569">
        <v>18.74334953</v>
      </c>
      <c r="Y10" s="569">
        <v>20.810550576000001</v>
      </c>
      <c r="Z10" s="569">
        <v>21.409093505000001</v>
      </c>
      <c r="AA10" s="569">
        <v>24.448920998999998</v>
      </c>
      <c r="AB10" s="569">
        <v>20.052882066999999</v>
      </c>
      <c r="AC10" s="569">
        <v>21.094884235999999</v>
      </c>
      <c r="AD10" s="569">
        <v>19.278212421999999</v>
      </c>
      <c r="AE10" s="569">
        <v>23.201466285999999</v>
      </c>
      <c r="AF10" s="569">
        <v>23.37008127</v>
      </c>
      <c r="AG10" s="569">
        <v>21.998534331999998</v>
      </c>
      <c r="AH10" s="569">
        <v>20.237112074999999</v>
      </c>
      <c r="AI10" s="569">
        <v>16.928291253000001</v>
      </c>
      <c r="AJ10" s="569">
        <v>17.039286529000002</v>
      </c>
      <c r="AK10" s="569">
        <v>19.272142154000001</v>
      </c>
      <c r="AL10" s="569">
        <v>23.469163508000001</v>
      </c>
      <c r="AM10" s="569">
        <v>26.102401194999999</v>
      </c>
      <c r="AN10" s="569">
        <v>22.805226716</v>
      </c>
      <c r="AO10" s="569">
        <v>25.246786800999999</v>
      </c>
      <c r="AP10" s="569">
        <v>19.478023777000001</v>
      </c>
      <c r="AQ10" s="569">
        <v>22.967271731</v>
      </c>
      <c r="AR10" s="569">
        <v>26.786294855000001</v>
      </c>
      <c r="AS10" s="569">
        <v>24.099198031</v>
      </c>
      <c r="AT10" s="569">
        <v>21.614857721</v>
      </c>
      <c r="AU10" s="569">
        <v>16.731561187000001</v>
      </c>
      <c r="AV10" s="569">
        <v>14.563904269</v>
      </c>
      <c r="AW10" s="569">
        <v>18.676730917</v>
      </c>
      <c r="AX10" s="569">
        <v>21.765830618999999</v>
      </c>
      <c r="AY10" s="569">
        <v>22.842702997</v>
      </c>
      <c r="AZ10" s="569">
        <v>19.243791812000001</v>
      </c>
      <c r="BA10" s="569">
        <v>20.528426461999999</v>
      </c>
      <c r="BB10" s="569">
        <v>17.832021025</v>
      </c>
      <c r="BC10" s="569">
        <v>27.876010503</v>
      </c>
      <c r="BD10" s="569">
        <v>24.054960000000001</v>
      </c>
      <c r="BE10" s="569">
        <v>22.128150000000002</v>
      </c>
      <c r="BF10" s="570">
        <v>21.149370000000001</v>
      </c>
      <c r="BG10" s="570">
        <v>17.978819999999999</v>
      </c>
      <c r="BH10" s="570">
        <v>18.050909999999998</v>
      </c>
      <c r="BI10" s="570">
        <v>20.31908</v>
      </c>
      <c r="BJ10" s="570">
        <v>22.73387</v>
      </c>
      <c r="BK10" s="570">
        <v>25.055759999999999</v>
      </c>
      <c r="BL10" s="570">
        <v>23.376069999999999</v>
      </c>
      <c r="BM10" s="570">
        <v>25.054559999999999</v>
      </c>
      <c r="BN10" s="570">
        <v>24.642479999999999</v>
      </c>
      <c r="BO10" s="570">
        <v>28.356259999999999</v>
      </c>
      <c r="BP10" s="570">
        <v>27.387409999999999</v>
      </c>
      <c r="BQ10" s="570">
        <v>25.507840000000002</v>
      </c>
      <c r="BR10" s="570">
        <v>21.9573</v>
      </c>
      <c r="BS10" s="570">
        <v>18.281030000000001</v>
      </c>
      <c r="BT10" s="570">
        <v>18.18366</v>
      </c>
      <c r="BU10" s="570">
        <v>20.101400000000002</v>
      </c>
      <c r="BV10" s="570">
        <v>22.34243</v>
      </c>
    </row>
    <row r="11" spans="1:74" ht="11.15" customHeight="1" x14ac:dyDescent="0.25">
      <c r="A11" s="415" t="s">
        <v>1128</v>
      </c>
      <c r="B11" s="419" t="s">
        <v>83</v>
      </c>
      <c r="C11" s="569">
        <v>24.273044141</v>
      </c>
      <c r="D11" s="569">
        <v>22.598255909999999</v>
      </c>
      <c r="E11" s="569">
        <v>25.745924749</v>
      </c>
      <c r="F11" s="569">
        <v>28.887737320999999</v>
      </c>
      <c r="G11" s="569">
        <v>25.756669664</v>
      </c>
      <c r="H11" s="569">
        <v>22.426099435000001</v>
      </c>
      <c r="I11" s="569">
        <v>22.084403556000002</v>
      </c>
      <c r="J11" s="569">
        <v>19.963513459000001</v>
      </c>
      <c r="K11" s="569">
        <v>24.494216560000002</v>
      </c>
      <c r="L11" s="569">
        <v>27.598531194</v>
      </c>
      <c r="M11" s="569">
        <v>25.159643384999999</v>
      </c>
      <c r="N11" s="569">
        <v>26.615985436999999</v>
      </c>
      <c r="O11" s="569">
        <v>28.097183625</v>
      </c>
      <c r="P11" s="569">
        <v>29.085602094999999</v>
      </c>
      <c r="Q11" s="569">
        <v>29.294104785999998</v>
      </c>
      <c r="R11" s="569">
        <v>29.726316482000001</v>
      </c>
      <c r="S11" s="569">
        <v>28.354006102</v>
      </c>
      <c r="T11" s="569">
        <v>30.137789464000001</v>
      </c>
      <c r="U11" s="569">
        <v>22.787481359000001</v>
      </c>
      <c r="V11" s="569">
        <v>22.962044226</v>
      </c>
      <c r="W11" s="569">
        <v>23.101733179</v>
      </c>
      <c r="X11" s="569">
        <v>28.716803453000001</v>
      </c>
      <c r="Y11" s="569">
        <v>33.010522897999998</v>
      </c>
      <c r="Z11" s="569">
        <v>31.879334530000001</v>
      </c>
      <c r="AA11" s="569">
        <v>30.038048778</v>
      </c>
      <c r="AB11" s="569">
        <v>26.693027287</v>
      </c>
      <c r="AC11" s="569">
        <v>39.173066294999998</v>
      </c>
      <c r="AD11" s="569">
        <v>36.131132196999999</v>
      </c>
      <c r="AE11" s="569">
        <v>33.764240327000003</v>
      </c>
      <c r="AF11" s="569">
        <v>26.651511631999998</v>
      </c>
      <c r="AG11" s="569">
        <v>21.701575486999999</v>
      </c>
      <c r="AH11" s="569">
        <v>27.054356126999998</v>
      </c>
      <c r="AI11" s="569">
        <v>28.975373717</v>
      </c>
      <c r="AJ11" s="569">
        <v>32.191491849999998</v>
      </c>
      <c r="AK11" s="569">
        <v>35.723277762000002</v>
      </c>
      <c r="AL11" s="569">
        <v>39.820225114000003</v>
      </c>
      <c r="AM11" s="569">
        <v>38.051834284999998</v>
      </c>
      <c r="AN11" s="569">
        <v>37.955356404</v>
      </c>
      <c r="AO11" s="569">
        <v>42.982793809</v>
      </c>
      <c r="AP11" s="569">
        <v>45.928600965000001</v>
      </c>
      <c r="AQ11" s="569">
        <v>41.639835447999999</v>
      </c>
      <c r="AR11" s="569">
        <v>33.461135581999997</v>
      </c>
      <c r="AS11" s="569">
        <v>29.283602925</v>
      </c>
      <c r="AT11" s="569">
        <v>24.339844376999999</v>
      </c>
      <c r="AU11" s="569">
        <v>27.015348352</v>
      </c>
      <c r="AV11" s="569">
        <v>32.802264573999999</v>
      </c>
      <c r="AW11" s="569">
        <v>41.796303010999999</v>
      </c>
      <c r="AX11" s="569">
        <v>39.255975929999998</v>
      </c>
      <c r="AY11" s="569">
        <v>39.048963102999998</v>
      </c>
      <c r="AZ11" s="569">
        <v>41.985277691</v>
      </c>
      <c r="BA11" s="569">
        <v>44.32400071</v>
      </c>
      <c r="BB11" s="569">
        <v>42.820058559000003</v>
      </c>
      <c r="BC11" s="569">
        <v>32.012765745000003</v>
      </c>
      <c r="BD11" s="569">
        <v>30.735939999999999</v>
      </c>
      <c r="BE11" s="569">
        <v>28.409030000000001</v>
      </c>
      <c r="BF11" s="570">
        <v>26.260760000000001</v>
      </c>
      <c r="BG11" s="570">
        <v>29.367090000000001</v>
      </c>
      <c r="BH11" s="570">
        <v>35.378369999999997</v>
      </c>
      <c r="BI11" s="570">
        <v>43.268999999999998</v>
      </c>
      <c r="BJ11" s="570">
        <v>42.84207</v>
      </c>
      <c r="BK11" s="570">
        <v>41.444270000000003</v>
      </c>
      <c r="BL11" s="570">
        <v>46.186059999999998</v>
      </c>
      <c r="BM11" s="570">
        <v>46.089550000000003</v>
      </c>
      <c r="BN11" s="570">
        <v>43.8932</v>
      </c>
      <c r="BO11" s="570">
        <v>34.181829999999998</v>
      </c>
      <c r="BP11" s="570">
        <v>32.468539999999997</v>
      </c>
      <c r="BQ11" s="570">
        <v>29.419550000000001</v>
      </c>
      <c r="BR11" s="570">
        <v>27.380669999999999</v>
      </c>
      <c r="BS11" s="570">
        <v>30.106490000000001</v>
      </c>
      <c r="BT11" s="570">
        <v>36.295879999999997</v>
      </c>
      <c r="BU11" s="570">
        <v>46.115409999999997</v>
      </c>
      <c r="BV11" s="570">
        <v>44.280709999999999</v>
      </c>
    </row>
    <row r="12" spans="1:74" ht="11.15" customHeight="1" x14ac:dyDescent="0.25">
      <c r="A12" s="415" t="s">
        <v>1129</v>
      </c>
      <c r="B12" s="416" t="s">
        <v>1231</v>
      </c>
      <c r="C12" s="569">
        <v>3.5460793819999998</v>
      </c>
      <c r="D12" s="569">
        <v>3.7976078690000001</v>
      </c>
      <c r="E12" s="569">
        <v>5.8412723309999999</v>
      </c>
      <c r="F12" s="569">
        <v>6.6901811899999997</v>
      </c>
      <c r="G12" s="569">
        <v>7.0954023929999996</v>
      </c>
      <c r="H12" s="569">
        <v>7.8981032239999998</v>
      </c>
      <c r="I12" s="569">
        <v>8.0531010710000004</v>
      </c>
      <c r="J12" s="569">
        <v>7.8027319049999999</v>
      </c>
      <c r="K12" s="569">
        <v>6.7537196369999997</v>
      </c>
      <c r="L12" s="569">
        <v>6.0401778430000004</v>
      </c>
      <c r="M12" s="569">
        <v>4.3229624820000003</v>
      </c>
      <c r="N12" s="569">
        <v>3.4234071180000001</v>
      </c>
      <c r="O12" s="569">
        <v>4.4229060579999997</v>
      </c>
      <c r="P12" s="569">
        <v>5.5184411139999998</v>
      </c>
      <c r="Q12" s="569">
        <v>6.2971697119999996</v>
      </c>
      <c r="R12" s="569">
        <v>7.8583712969999997</v>
      </c>
      <c r="S12" s="569">
        <v>9.5755289730000008</v>
      </c>
      <c r="T12" s="569">
        <v>9.5756096119999992</v>
      </c>
      <c r="U12" s="569">
        <v>10.527688213999999</v>
      </c>
      <c r="V12" s="569">
        <v>9.2458384430000002</v>
      </c>
      <c r="W12" s="569">
        <v>7.6728804139999998</v>
      </c>
      <c r="X12" s="569">
        <v>7.0342844749999998</v>
      </c>
      <c r="Y12" s="569">
        <v>5.7245923249999997</v>
      </c>
      <c r="Z12" s="569">
        <v>5.0581372690000004</v>
      </c>
      <c r="AA12" s="569">
        <v>5.5230944280000003</v>
      </c>
      <c r="AB12" s="569">
        <v>6.2932611869999997</v>
      </c>
      <c r="AC12" s="569">
        <v>9.2328896940000007</v>
      </c>
      <c r="AD12" s="569">
        <v>10.817883456000001</v>
      </c>
      <c r="AE12" s="569">
        <v>12.377126006999999</v>
      </c>
      <c r="AF12" s="569">
        <v>12.119200482</v>
      </c>
      <c r="AG12" s="569">
        <v>12.113689357</v>
      </c>
      <c r="AH12" s="569">
        <v>11.890463284000001</v>
      </c>
      <c r="AI12" s="569">
        <v>11.144456363</v>
      </c>
      <c r="AJ12" s="569">
        <v>9.2108021339999997</v>
      </c>
      <c r="AK12" s="569">
        <v>7.7461598540000001</v>
      </c>
      <c r="AL12" s="569">
        <v>6.0542743190000001</v>
      </c>
      <c r="AM12" s="569">
        <v>8.1134878720000003</v>
      </c>
      <c r="AN12" s="569">
        <v>9.2693574890000008</v>
      </c>
      <c r="AO12" s="569">
        <v>11.817599915000001</v>
      </c>
      <c r="AP12" s="569">
        <v>13.385204498</v>
      </c>
      <c r="AQ12" s="569">
        <v>15.100662188999999</v>
      </c>
      <c r="AR12" s="569">
        <v>15.949930725</v>
      </c>
      <c r="AS12" s="569">
        <v>15.644913495000001</v>
      </c>
      <c r="AT12" s="569">
        <v>14.343911003000001</v>
      </c>
      <c r="AU12" s="569">
        <v>13.409244758</v>
      </c>
      <c r="AV12" s="569">
        <v>12.166144271</v>
      </c>
      <c r="AW12" s="569">
        <v>8.4280163990000005</v>
      </c>
      <c r="AX12" s="569">
        <v>6.9864767399999996</v>
      </c>
      <c r="AY12" s="569">
        <v>8.0828996029999995</v>
      </c>
      <c r="AZ12" s="569">
        <v>9.3226309159999996</v>
      </c>
      <c r="BA12" s="569">
        <v>12.19328071</v>
      </c>
      <c r="BB12" s="569">
        <v>14.882816324</v>
      </c>
      <c r="BC12" s="569">
        <v>16.898598271000001</v>
      </c>
      <c r="BD12" s="569">
        <v>18.788049999999998</v>
      </c>
      <c r="BE12" s="569">
        <v>18.798010000000001</v>
      </c>
      <c r="BF12" s="570">
        <v>18.070969999999999</v>
      </c>
      <c r="BG12" s="570">
        <v>16.260750000000002</v>
      </c>
      <c r="BH12" s="570">
        <v>15.30819</v>
      </c>
      <c r="BI12" s="570">
        <v>11.05518</v>
      </c>
      <c r="BJ12" s="570">
        <v>9.2810760000000005</v>
      </c>
      <c r="BK12" s="570">
        <v>11.033200000000001</v>
      </c>
      <c r="BL12" s="570">
        <v>13.36102</v>
      </c>
      <c r="BM12" s="570">
        <v>17.2897</v>
      </c>
      <c r="BN12" s="570">
        <v>20.374359999999999</v>
      </c>
      <c r="BO12" s="570">
        <v>23.565480000000001</v>
      </c>
      <c r="BP12" s="570">
        <v>25.739439999999998</v>
      </c>
      <c r="BQ12" s="570">
        <v>25.790780000000002</v>
      </c>
      <c r="BR12" s="570">
        <v>24.480440000000002</v>
      </c>
      <c r="BS12" s="570">
        <v>21.988009999999999</v>
      </c>
      <c r="BT12" s="570">
        <v>20.648109999999999</v>
      </c>
      <c r="BU12" s="570">
        <v>14.78074</v>
      </c>
      <c r="BV12" s="570">
        <v>11.752549999999999</v>
      </c>
    </row>
    <row r="13" spans="1:74" ht="11.15" customHeight="1" x14ac:dyDescent="0.25">
      <c r="A13" s="415" t="s">
        <v>1130</v>
      </c>
      <c r="B13" s="416" t="s">
        <v>82</v>
      </c>
      <c r="C13" s="569">
        <v>1.347889549</v>
      </c>
      <c r="D13" s="569">
        <v>1.2519351519999999</v>
      </c>
      <c r="E13" s="569">
        <v>1.378336518</v>
      </c>
      <c r="F13" s="569">
        <v>1.227050373</v>
      </c>
      <c r="G13" s="569">
        <v>1.3044456170000001</v>
      </c>
      <c r="H13" s="569">
        <v>1.2943282659999999</v>
      </c>
      <c r="I13" s="569">
        <v>1.34196666</v>
      </c>
      <c r="J13" s="569">
        <v>1.362412403</v>
      </c>
      <c r="K13" s="569">
        <v>1.3380929800000001</v>
      </c>
      <c r="L13" s="569">
        <v>1.102883595</v>
      </c>
      <c r="M13" s="569">
        <v>0.94138361599999998</v>
      </c>
      <c r="N13" s="569">
        <v>1.140239271</v>
      </c>
      <c r="O13" s="569">
        <v>1.112141399</v>
      </c>
      <c r="P13" s="569">
        <v>1.1891546820000001</v>
      </c>
      <c r="Q13" s="569">
        <v>1.422064408</v>
      </c>
      <c r="R13" s="569">
        <v>1.3395272949999999</v>
      </c>
      <c r="S13" s="569">
        <v>1.323590523</v>
      </c>
      <c r="T13" s="569">
        <v>1.240488483</v>
      </c>
      <c r="U13" s="569">
        <v>1.300862908</v>
      </c>
      <c r="V13" s="569">
        <v>1.2927620980000001</v>
      </c>
      <c r="W13" s="569">
        <v>1.2543006940000001</v>
      </c>
      <c r="X13" s="569">
        <v>1.2491490489999999</v>
      </c>
      <c r="Y13" s="569">
        <v>1.3579641410000001</v>
      </c>
      <c r="Z13" s="569">
        <v>1.35875032</v>
      </c>
      <c r="AA13" s="569">
        <v>1.3028248760000001</v>
      </c>
      <c r="AB13" s="569">
        <v>1.2478354519999999</v>
      </c>
      <c r="AC13" s="569">
        <v>1.2246604780000001</v>
      </c>
      <c r="AD13" s="569">
        <v>1.2504407259999999</v>
      </c>
      <c r="AE13" s="569">
        <v>1.2835130669999999</v>
      </c>
      <c r="AF13" s="569">
        <v>1.2369885810000001</v>
      </c>
      <c r="AG13" s="569">
        <v>1.3113515790000001</v>
      </c>
      <c r="AH13" s="569">
        <v>1.295491994</v>
      </c>
      <c r="AI13" s="569">
        <v>1.300421123</v>
      </c>
      <c r="AJ13" s="569">
        <v>1.2705502200000001</v>
      </c>
      <c r="AK13" s="569">
        <v>1.321620971</v>
      </c>
      <c r="AL13" s="569">
        <v>1.4277249329999999</v>
      </c>
      <c r="AM13" s="569">
        <v>1.5094748490000001</v>
      </c>
      <c r="AN13" s="569">
        <v>1.26224767</v>
      </c>
      <c r="AO13" s="569">
        <v>1.329927796</v>
      </c>
      <c r="AP13" s="569">
        <v>1.2837856329999999</v>
      </c>
      <c r="AQ13" s="569">
        <v>1.337479195</v>
      </c>
      <c r="AR13" s="569">
        <v>1.3277815260000001</v>
      </c>
      <c r="AS13" s="569">
        <v>1.4017783800000001</v>
      </c>
      <c r="AT13" s="569">
        <v>1.4031508130000001</v>
      </c>
      <c r="AU13" s="569">
        <v>1.371620048</v>
      </c>
      <c r="AV13" s="569">
        <v>1.312542358</v>
      </c>
      <c r="AW13" s="569">
        <v>1.413822242</v>
      </c>
      <c r="AX13" s="569">
        <v>1.506123603</v>
      </c>
      <c r="AY13" s="569">
        <v>1.3555549629999999</v>
      </c>
      <c r="AZ13" s="569">
        <v>1.2681116859999999</v>
      </c>
      <c r="BA13" s="569">
        <v>1.317427232</v>
      </c>
      <c r="BB13" s="569">
        <v>1.324014362</v>
      </c>
      <c r="BC13" s="569">
        <v>1.322409983</v>
      </c>
      <c r="BD13" s="569">
        <v>1.2347680000000001</v>
      </c>
      <c r="BE13" s="569">
        <v>1.333772</v>
      </c>
      <c r="BF13" s="570">
        <v>1.3414029999999999</v>
      </c>
      <c r="BG13" s="570">
        <v>1.2983549999999999</v>
      </c>
      <c r="BH13" s="570">
        <v>1.2291350000000001</v>
      </c>
      <c r="BI13" s="570">
        <v>1.3738900000000001</v>
      </c>
      <c r="BJ13" s="570">
        <v>1.441951</v>
      </c>
      <c r="BK13" s="570">
        <v>1.502834</v>
      </c>
      <c r="BL13" s="570">
        <v>1.300994</v>
      </c>
      <c r="BM13" s="570">
        <v>1.348509</v>
      </c>
      <c r="BN13" s="570">
        <v>0.85715549999999996</v>
      </c>
      <c r="BO13" s="570">
        <v>1.159853</v>
      </c>
      <c r="BP13" s="570">
        <v>1.0623359999999999</v>
      </c>
      <c r="BQ13" s="570">
        <v>1.333539</v>
      </c>
      <c r="BR13" s="570">
        <v>1.4062319999999999</v>
      </c>
      <c r="BS13" s="570">
        <v>1.304583</v>
      </c>
      <c r="BT13" s="570">
        <v>1.135332</v>
      </c>
      <c r="BU13" s="570">
        <v>1.415063</v>
      </c>
      <c r="BV13" s="570">
        <v>1.4669220000000001</v>
      </c>
    </row>
    <row r="14" spans="1:74" ht="11.15" customHeight="1" x14ac:dyDescent="0.25">
      <c r="A14" s="415" t="s">
        <v>1229</v>
      </c>
      <c r="B14" s="416" t="s">
        <v>1392</v>
      </c>
      <c r="C14" s="569">
        <v>1.411708003</v>
      </c>
      <c r="D14" s="569">
        <v>1.2655384300000001</v>
      </c>
      <c r="E14" s="569">
        <v>1.3642715940000001</v>
      </c>
      <c r="F14" s="569">
        <v>1.27639776</v>
      </c>
      <c r="G14" s="569">
        <v>1.3466466479999999</v>
      </c>
      <c r="H14" s="569">
        <v>1.346059817</v>
      </c>
      <c r="I14" s="569">
        <v>1.3825836199999999</v>
      </c>
      <c r="J14" s="569">
        <v>1.393211226</v>
      </c>
      <c r="K14" s="569">
        <v>1.30302618</v>
      </c>
      <c r="L14" s="569">
        <v>1.3341888</v>
      </c>
      <c r="M14" s="569">
        <v>1.2877381809999999</v>
      </c>
      <c r="N14" s="569">
        <v>1.3799575319999999</v>
      </c>
      <c r="O14" s="569">
        <v>1.3947319970000001</v>
      </c>
      <c r="P14" s="569">
        <v>1.272840355</v>
      </c>
      <c r="Q14" s="569">
        <v>1.390757392</v>
      </c>
      <c r="R14" s="569">
        <v>1.3181630879999999</v>
      </c>
      <c r="S14" s="569">
        <v>1.345274047</v>
      </c>
      <c r="T14" s="569">
        <v>1.2309439760000001</v>
      </c>
      <c r="U14" s="569">
        <v>1.3011795850000001</v>
      </c>
      <c r="V14" s="569">
        <v>1.321506869</v>
      </c>
      <c r="W14" s="569">
        <v>1.2592860859999999</v>
      </c>
      <c r="X14" s="569">
        <v>1.252008019</v>
      </c>
      <c r="Y14" s="569">
        <v>1.221580925</v>
      </c>
      <c r="Z14" s="569">
        <v>1.317002872</v>
      </c>
      <c r="AA14" s="569">
        <v>1.331440387</v>
      </c>
      <c r="AB14" s="569">
        <v>1.173418713</v>
      </c>
      <c r="AC14" s="569">
        <v>1.3144245269999999</v>
      </c>
      <c r="AD14" s="569">
        <v>1.2172137780000001</v>
      </c>
      <c r="AE14" s="569">
        <v>1.2704416549999999</v>
      </c>
      <c r="AF14" s="569">
        <v>1.240577697</v>
      </c>
      <c r="AG14" s="569">
        <v>1.2494436980000001</v>
      </c>
      <c r="AH14" s="569">
        <v>1.223485003</v>
      </c>
      <c r="AI14" s="569">
        <v>1.19526032</v>
      </c>
      <c r="AJ14" s="569">
        <v>1.199792067</v>
      </c>
      <c r="AK14" s="569">
        <v>1.1407196820000001</v>
      </c>
      <c r="AL14" s="569">
        <v>1.277976722</v>
      </c>
      <c r="AM14" s="569">
        <v>1.2141541819999999</v>
      </c>
      <c r="AN14" s="569">
        <v>1.1001962359999999</v>
      </c>
      <c r="AO14" s="569">
        <v>1.1802704209999999</v>
      </c>
      <c r="AP14" s="569">
        <v>1.138878134</v>
      </c>
      <c r="AQ14" s="569">
        <v>1.2013734570000001</v>
      </c>
      <c r="AR14" s="569">
        <v>1.211902695</v>
      </c>
      <c r="AS14" s="569">
        <v>1.2338960189999999</v>
      </c>
      <c r="AT14" s="569">
        <v>1.1952642710000001</v>
      </c>
      <c r="AU14" s="569">
        <v>1.1332631209999999</v>
      </c>
      <c r="AV14" s="569">
        <v>1.1704775780000001</v>
      </c>
      <c r="AW14" s="569">
        <v>1.1220364330000001</v>
      </c>
      <c r="AX14" s="569">
        <v>1.1556935269999999</v>
      </c>
      <c r="AY14" s="569">
        <v>1.1549359260000001</v>
      </c>
      <c r="AZ14" s="569">
        <v>1.0278639389999999</v>
      </c>
      <c r="BA14" s="569">
        <v>1.088959665</v>
      </c>
      <c r="BB14" s="569">
        <v>0.96273127599999997</v>
      </c>
      <c r="BC14" s="569">
        <v>1.11837166</v>
      </c>
      <c r="BD14" s="569">
        <v>1.1132200000000001</v>
      </c>
      <c r="BE14" s="569">
        <v>1.1474329999999999</v>
      </c>
      <c r="BF14" s="570">
        <v>1.1358109999999999</v>
      </c>
      <c r="BG14" s="570">
        <v>1.0922780000000001</v>
      </c>
      <c r="BH14" s="570">
        <v>1.1007089999999999</v>
      </c>
      <c r="BI14" s="570">
        <v>1.057914</v>
      </c>
      <c r="BJ14" s="570">
        <v>1.1418710000000001</v>
      </c>
      <c r="BK14" s="570">
        <v>1.1550689999999999</v>
      </c>
      <c r="BL14" s="570">
        <v>1.070913</v>
      </c>
      <c r="BM14" s="570">
        <v>1.1221429999999999</v>
      </c>
      <c r="BN14" s="570">
        <v>1.037482</v>
      </c>
      <c r="BO14" s="570">
        <v>1.1259250000000001</v>
      </c>
      <c r="BP14" s="570">
        <v>1.121294</v>
      </c>
      <c r="BQ14" s="570">
        <v>1.1483220000000001</v>
      </c>
      <c r="BR14" s="570">
        <v>1.126352</v>
      </c>
      <c r="BS14" s="570">
        <v>1.0879190000000001</v>
      </c>
      <c r="BT14" s="570">
        <v>1.099316</v>
      </c>
      <c r="BU14" s="570">
        <v>1.0515939999999999</v>
      </c>
      <c r="BV14" s="570">
        <v>1.135974</v>
      </c>
    </row>
    <row r="15" spans="1:74" ht="11.15" customHeight="1" x14ac:dyDescent="0.25">
      <c r="A15" s="415" t="s">
        <v>1230</v>
      </c>
      <c r="B15" s="416" t="s">
        <v>1393</v>
      </c>
      <c r="C15" s="569">
        <v>1.1405135769999999</v>
      </c>
      <c r="D15" s="569">
        <v>0.94717796499999996</v>
      </c>
      <c r="E15" s="569">
        <v>0.93880933099999997</v>
      </c>
      <c r="F15" s="569">
        <v>0.76920577999999995</v>
      </c>
      <c r="G15" s="569">
        <v>0.96461257700000003</v>
      </c>
      <c r="H15" s="569">
        <v>0.97492646999999999</v>
      </c>
      <c r="I15" s="569">
        <v>1.1511623360000001</v>
      </c>
      <c r="J15" s="569">
        <v>1.1718653480000001</v>
      </c>
      <c r="K15" s="569">
        <v>1.0454165639999999</v>
      </c>
      <c r="L15" s="569">
        <v>0.89910940100000003</v>
      </c>
      <c r="M15" s="569">
        <v>0.95715373500000001</v>
      </c>
      <c r="N15" s="569">
        <v>1.060439355</v>
      </c>
      <c r="O15" s="569">
        <v>1.053563316</v>
      </c>
      <c r="P15" s="569">
        <v>0.964067856</v>
      </c>
      <c r="Q15" s="569">
        <v>0.93842152199999995</v>
      </c>
      <c r="R15" s="569">
        <v>0.76623030299999995</v>
      </c>
      <c r="S15" s="569">
        <v>0.83832545999999997</v>
      </c>
      <c r="T15" s="569">
        <v>0.85552525599999996</v>
      </c>
      <c r="U15" s="569">
        <v>1.0088217129999999</v>
      </c>
      <c r="V15" s="569">
        <v>1.0972817130000001</v>
      </c>
      <c r="W15" s="569">
        <v>0.90599463199999997</v>
      </c>
      <c r="X15" s="569">
        <v>0.83812231800000003</v>
      </c>
      <c r="Y15" s="569">
        <v>0.94061375000000003</v>
      </c>
      <c r="Z15" s="569">
        <v>1.004436256</v>
      </c>
      <c r="AA15" s="569">
        <v>1.078126546</v>
      </c>
      <c r="AB15" s="569">
        <v>1.028263202</v>
      </c>
      <c r="AC15" s="569">
        <v>0.98227627299999998</v>
      </c>
      <c r="AD15" s="569">
        <v>0.78052431499999997</v>
      </c>
      <c r="AE15" s="569">
        <v>0.92089756599999995</v>
      </c>
      <c r="AF15" s="569">
        <v>1.0416534690000001</v>
      </c>
      <c r="AG15" s="569">
        <v>1.1417261009999999</v>
      </c>
      <c r="AH15" s="569">
        <v>1.157283694</v>
      </c>
      <c r="AI15" s="569">
        <v>0.96434309600000001</v>
      </c>
      <c r="AJ15" s="569">
        <v>0.86258465900000003</v>
      </c>
      <c r="AK15" s="569">
        <v>0.91430509199999999</v>
      </c>
      <c r="AL15" s="569">
        <v>1.0247465259999999</v>
      </c>
      <c r="AM15" s="569">
        <v>0.99879126299999998</v>
      </c>
      <c r="AN15" s="569">
        <v>1.0789370549999999</v>
      </c>
      <c r="AO15" s="569">
        <v>1.010251977</v>
      </c>
      <c r="AP15" s="569">
        <v>0.79046871399999996</v>
      </c>
      <c r="AQ15" s="569">
        <v>1.002229772</v>
      </c>
      <c r="AR15" s="569">
        <v>1.129116647</v>
      </c>
      <c r="AS15" s="569">
        <v>1.284649301</v>
      </c>
      <c r="AT15" s="569">
        <v>1.21441986</v>
      </c>
      <c r="AU15" s="569">
        <v>1.0548299889999999</v>
      </c>
      <c r="AV15" s="569">
        <v>0.92094632700000001</v>
      </c>
      <c r="AW15" s="569">
        <v>1.018213721</v>
      </c>
      <c r="AX15" s="569">
        <v>1.1190355000000001</v>
      </c>
      <c r="AY15" s="569">
        <v>1.0758103459999999</v>
      </c>
      <c r="AZ15" s="569">
        <v>0.857302342</v>
      </c>
      <c r="BA15" s="569">
        <v>0.82465023199999998</v>
      </c>
      <c r="BB15" s="569">
        <v>0.60394166900000001</v>
      </c>
      <c r="BC15" s="569">
        <v>0.89067940199999995</v>
      </c>
      <c r="BD15" s="569">
        <v>0.99879709999999999</v>
      </c>
      <c r="BE15" s="569">
        <v>1.1344829999999999</v>
      </c>
      <c r="BF15" s="570">
        <v>1.1457409999999999</v>
      </c>
      <c r="BG15" s="570">
        <v>0.96481470000000003</v>
      </c>
      <c r="BH15" s="570">
        <v>0.86437940000000002</v>
      </c>
      <c r="BI15" s="570">
        <v>0.93564820000000004</v>
      </c>
      <c r="BJ15" s="570">
        <v>1.0361130000000001</v>
      </c>
      <c r="BK15" s="570">
        <v>1.0137119999999999</v>
      </c>
      <c r="BL15" s="570">
        <v>0.98840640000000002</v>
      </c>
      <c r="BM15" s="570">
        <v>0.92570949999999996</v>
      </c>
      <c r="BN15" s="570">
        <v>0.71546169999999998</v>
      </c>
      <c r="BO15" s="570">
        <v>0.92870680000000005</v>
      </c>
      <c r="BP15" s="570">
        <v>1.045102</v>
      </c>
      <c r="BQ15" s="570">
        <v>1.1767650000000001</v>
      </c>
      <c r="BR15" s="570">
        <v>1.1626829999999999</v>
      </c>
      <c r="BS15" s="570">
        <v>0.98602100000000004</v>
      </c>
      <c r="BT15" s="570">
        <v>0.87440949999999995</v>
      </c>
      <c r="BU15" s="570">
        <v>0.9479573</v>
      </c>
      <c r="BV15" s="570">
        <v>1.0517160000000001</v>
      </c>
    </row>
    <row r="16" spans="1:74" ht="11.15" customHeight="1" x14ac:dyDescent="0.25">
      <c r="A16" s="415" t="s">
        <v>1131</v>
      </c>
      <c r="B16" s="416" t="s">
        <v>1397</v>
      </c>
      <c r="C16" s="569">
        <v>-0.32300899999999999</v>
      </c>
      <c r="D16" s="569">
        <v>-0.38871899999999998</v>
      </c>
      <c r="E16" s="569">
        <v>-0.40894200000000003</v>
      </c>
      <c r="F16" s="569">
        <v>-0.10322099999999999</v>
      </c>
      <c r="G16" s="569">
        <v>-0.36828100000000003</v>
      </c>
      <c r="H16" s="569">
        <v>-0.38529600000000003</v>
      </c>
      <c r="I16" s="569">
        <v>-0.62234699999999998</v>
      </c>
      <c r="J16" s="569">
        <v>-0.57901199999999997</v>
      </c>
      <c r="K16" s="569">
        <v>-0.67121399999999998</v>
      </c>
      <c r="L16" s="569">
        <v>-0.372614</v>
      </c>
      <c r="M16" s="569">
        <v>-0.50877499999999998</v>
      </c>
      <c r="N16" s="569">
        <v>-0.52931399999999995</v>
      </c>
      <c r="O16" s="569">
        <v>-0.37679099999999999</v>
      </c>
      <c r="P16" s="569">
        <v>-0.24667700000000001</v>
      </c>
      <c r="Q16" s="569">
        <v>-0.35306399999999999</v>
      </c>
      <c r="R16" s="569">
        <v>-0.32502999999999999</v>
      </c>
      <c r="S16" s="569">
        <v>-0.36673299999999998</v>
      </c>
      <c r="T16" s="569">
        <v>-0.49893100000000001</v>
      </c>
      <c r="U16" s="569">
        <v>-0.68562599999999996</v>
      </c>
      <c r="V16" s="569">
        <v>-0.78363799999999995</v>
      </c>
      <c r="W16" s="569">
        <v>-0.524729</v>
      </c>
      <c r="X16" s="569">
        <v>-0.42324299999999998</v>
      </c>
      <c r="Y16" s="569">
        <v>-0.36922199999999999</v>
      </c>
      <c r="Z16" s="569">
        <v>-0.36752099999999999</v>
      </c>
      <c r="AA16" s="569">
        <v>-0.424346</v>
      </c>
      <c r="AB16" s="569">
        <v>-0.42507</v>
      </c>
      <c r="AC16" s="569">
        <v>-0.23558100000000001</v>
      </c>
      <c r="AD16" s="569">
        <v>-0.19721900000000001</v>
      </c>
      <c r="AE16" s="569">
        <v>-0.416186</v>
      </c>
      <c r="AF16" s="569">
        <v>-0.37557000000000001</v>
      </c>
      <c r="AG16" s="569">
        <v>-0.68474999999999997</v>
      </c>
      <c r="AH16" s="569">
        <v>-0.66975099999999999</v>
      </c>
      <c r="AI16" s="569">
        <v>-0.43384299999999998</v>
      </c>
      <c r="AJ16" s="569">
        <v>-0.42677199999999998</v>
      </c>
      <c r="AK16" s="569">
        <v>-0.37747999999999998</v>
      </c>
      <c r="AL16" s="569">
        <v>-0.44511600000000001</v>
      </c>
      <c r="AM16" s="569">
        <v>-0.49331000000000003</v>
      </c>
      <c r="AN16" s="569">
        <v>-0.41225800000000001</v>
      </c>
      <c r="AO16" s="569">
        <v>-0.31750800000000001</v>
      </c>
      <c r="AP16" s="569">
        <v>-0.26522600000000002</v>
      </c>
      <c r="AQ16" s="569">
        <v>-0.46674599999999999</v>
      </c>
      <c r="AR16" s="569">
        <v>-0.58906499999999995</v>
      </c>
      <c r="AS16" s="569">
        <v>-0.76842200000000005</v>
      </c>
      <c r="AT16" s="569">
        <v>-0.63960899999999998</v>
      </c>
      <c r="AU16" s="569">
        <v>-0.59795600000000004</v>
      </c>
      <c r="AV16" s="569">
        <v>-0.43435200000000002</v>
      </c>
      <c r="AW16" s="569">
        <v>-0.49512</v>
      </c>
      <c r="AX16" s="569">
        <v>-0.55433299999999996</v>
      </c>
      <c r="AY16" s="569">
        <v>-0.61134599999999995</v>
      </c>
      <c r="AZ16" s="569">
        <v>-0.44791799999999998</v>
      </c>
      <c r="BA16" s="569">
        <v>-0.53760300000000005</v>
      </c>
      <c r="BB16" s="569">
        <v>-0.313195</v>
      </c>
      <c r="BC16" s="569">
        <v>-0.48253299999999999</v>
      </c>
      <c r="BD16" s="569">
        <v>-0.68567250000000002</v>
      </c>
      <c r="BE16" s="569">
        <v>-0.72275929999999999</v>
      </c>
      <c r="BF16" s="570">
        <v>-0.61436930000000001</v>
      </c>
      <c r="BG16" s="570">
        <v>-0.63098240000000005</v>
      </c>
      <c r="BH16" s="570">
        <v>-0.46123799999999998</v>
      </c>
      <c r="BI16" s="570">
        <v>-0.41339310000000001</v>
      </c>
      <c r="BJ16" s="570">
        <v>-0.56767239999999997</v>
      </c>
      <c r="BK16" s="570">
        <v>-0.63434440000000003</v>
      </c>
      <c r="BL16" s="570">
        <v>-0.43355569999999999</v>
      </c>
      <c r="BM16" s="570">
        <v>-0.56449170000000004</v>
      </c>
      <c r="BN16" s="570">
        <v>-0.29721039999999999</v>
      </c>
      <c r="BO16" s="570">
        <v>-0.4925718</v>
      </c>
      <c r="BP16" s="570">
        <v>-0.72535300000000003</v>
      </c>
      <c r="BQ16" s="570">
        <v>-0.81046149999999995</v>
      </c>
      <c r="BR16" s="570">
        <v>-0.67583130000000002</v>
      </c>
      <c r="BS16" s="570">
        <v>-0.62081969999999997</v>
      </c>
      <c r="BT16" s="570">
        <v>-0.47346060000000001</v>
      </c>
      <c r="BU16" s="570">
        <v>-0.45172449999999997</v>
      </c>
      <c r="BV16" s="570">
        <v>-0.54894589999999999</v>
      </c>
    </row>
    <row r="17" spans="1:74" ht="11.15" customHeight="1" x14ac:dyDescent="0.25">
      <c r="A17" s="415" t="s">
        <v>1132</v>
      </c>
      <c r="B17" s="416" t="s">
        <v>1232</v>
      </c>
      <c r="C17" s="569">
        <v>2.104261766</v>
      </c>
      <c r="D17" s="569">
        <v>1.419914208</v>
      </c>
      <c r="E17" s="569">
        <v>1.3070546080000001</v>
      </c>
      <c r="F17" s="569">
        <v>1.089438699</v>
      </c>
      <c r="G17" s="569">
        <v>1.596676387</v>
      </c>
      <c r="H17" s="569">
        <v>1.4346788450000001</v>
      </c>
      <c r="I17" s="569">
        <v>1.652331684</v>
      </c>
      <c r="J17" s="569">
        <v>1.6363307819999999</v>
      </c>
      <c r="K17" s="569">
        <v>1.416527144</v>
      </c>
      <c r="L17" s="569">
        <v>1.056425588</v>
      </c>
      <c r="M17" s="569">
        <v>1.145774385</v>
      </c>
      <c r="N17" s="569">
        <v>1.3607375289999999</v>
      </c>
      <c r="O17" s="569">
        <v>1.4537891810000001</v>
      </c>
      <c r="P17" s="569">
        <v>1.198389081</v>
      </c>
      <c r="Q17" s="569">
        <v>1.317688006</v>
      </c>
      <c r="R17" s="569">
        <v>1.1613695470000001</v>
      </c>
      <c r="S17" s="569">
        <v>1.225930172</v>
      </c>
      <c r="T17" s="569">
        <v>1.5386176</v>
      </c>
      <c r="U17" s="569">
        <v>1.6669135900000001</v>
      </c>
      <c r="V17" s="569">
        <v>1.594435364</v>
      </c>
      <c r="W17" s="569">
        <v>1.115905981</v>
      </c>
      <c r="X17" s="569">
        <v>1.1386484349999999</v>
      </c>
      <c r="Y17" s="569">
        <v>1.3232204809999999</v>
      </c>
      <c r="Z17" s="569">
        <v>1.5985234239999999</v>
      </c>
      <c r="AA17" s="569">
        <v>1.553323537</v>
      </c>
      <c r="AB17" s="569">
        <v>2.146256776</v>
      </c>
      <c r="AC17" s="569">
        <v>1.3569592500000001</v>
      </c>
      <c r="AD17" s="569">
        <v>1.1556034879999999</v>
      </c>
      <c r="AE17" s="569">
        <v>1.292085178</v>
      </c>
      <c r="AF17" s="569">
        <v>1.323944341</v>
      </c>
      <c r="AG17" s="569">
        <v>1.499043795</v>
      </c>
      <c r="AH17" s="569">
        <v>1.8777759949999999</v>
      </c>
      <c r="AI17" s="569">
        <v>1.5304277690000001</v>
      </c>
      <c r="AJ17" s="569">
        <v>1.481139607</v>
      </c>
      <c r="AK17" s="569">
        <v>1.6002282640000001</v>
      </c>
      <c r="AL17" s="569">
        <v>1.4915701079999999</v>
      </c>
      <c r="AM17" s="569">
        <v>3.4503483840000002</v>
      </c>
      <c r="AN17" s="569">
        <v>1.568119901</v>
      </c>
      <c r="AO17" s="569">
        <v>1.366693105</v>
      </c>
      <c r="AP17" s="569">
        <v>1.181072509</v>
      </c>
      <c r="AQ17" s="569">
        <v>1.454882349</v>
      </c>
      <c r="AR17" s="569">
        <v>1.509846266</v>
      </c>
      <c r="AS17" s="569">
        <v>1.4135219720000001</v>
      </c>
      <c r="AT17" s="569">
        <v>1.5167139089999999</v>
      </c>
      <c r="AU17" s="569">
        <v>1.54914277</v>
      </c>
      <c r="AV17" s="569">
        <v>1.4976787819999999</v>
      </c>
      <c r="AW17" s="569">
        <v>1.4922867740000001</v>
      </c>
      <c r="AX17" s="569">
        <v>4.4344012560000001</v>
      </c>
      <c r="AY17" s="569">
        <v>1.2546701929999999</v>
      </c>
      <c r="AZ17" s="569">
        <v>1.3583977949999999</v>
      </c>
      <c r="BA17" s="569">
        <v>1.178561006</v>
      </c>
      <c r="BB17" s="569">
        <v>1.145885968</v>
      </c>
      <c r="BC17" s="569">
        <v>1.099207246</v>
      </c>
      <c r="BD17" s="569">
        <v>1.4897879999999999</v>
      </c>
      <c r="BE17" s="569">
        <v>1.5422549999999999</v>
      </c>
      <c r="BF17" s="570">
        <v>1.662172</v>
      </c>
      <c r="BG17" s="570">
        <v>1.4177439999999999</v>
      </c>
      <c r="BH17" s="570">
        <v>1.3504419999999999</v>
      </c>
      <c r="BI17" s="570">
        <v>1.486823</v>
      </c>
      <c r="BJ17" s="570">
        <v>2.6779299999999999</v>
      </c>
      <c r="BK17" s="570">
        <v>2.1783939999999999</v>
      </c>
      <c r="BL17" s="570">
        <v>1.8201259999999999</v>
      </c>
      <c r="BM17" s="570">
        <v>1.229905</v>
      </c>
      <c r="BN17" s="570">
        <v>1.1032109999999999</v>
      </c>
      <c r="BO17" s="570">
        <v>1.196347</v>
      </c>
      <c r="BP17" s="570">
        <v>1.3760129999999999</v>
      </c>
      <c r="BQ17" s="570">
        <v>1.452037</v>
      </c>
      <c r="BR17" s="570">
        <v>1.656674</v>
      </c>
      <c r="BS17" s="570">
        <v>1.4651259999999999</v>
      </c>
      <c r="BT17" s="570">
        <v>1.414552</v>
      </c>
      <c r="BU17" s="570">
        <v>1.509422</v>
      </c>
      <c r="BV17" s="570">
        <v>2.996213</v>
      </c>
    </row>
    <row r="18" spans="1:74" ht="11.15" customHeight="1" x14ac:dyDescent="0.25">
      <c r="A18" s="415" t="s">
        <v>1133</v>
      </c>
      <c r="B18" s="416" t="s">
        <v>1398</v>
      </c>
      <c r="C18" s="569">
        <v>0.360177366</v>
      </c>
      <c r="D18" s="569">
        <v>0.35055665200000002</v>
      </c>
      <c r="E18" s="569">
        <v>0.38328604500000002</v>
      </c>
      <c r="F18" s="569">
        <v>0.32851513799999998</v>
      </c>
      <c r="G18" s="569">
        <v>0.32437474999999999</v>
      </c>
      <c r="H18" s="569">
        <v>0.32890024299999998</v>
      </c>
      <c r="I18" s="569">
        <v>0.37243416800000001</v>
      </c>
      <c r="J18" s="569">
        <v>0.37724755199999999</v>
      </c>
      <c r="K18" s="569">
        <v>0.341987294</v>
      </c>
      <c r="L18" s="569">
        <v>0.189449443</v>
      </c>
      <c r="M18" s="569">
        <v>0.32581763899999999</v>
      </c>
      <c r="N18" s="569">
        <v>0.35392033699999997</v>
      </c>
      <c r="O18" s="569">
        <v>0.35677856600000002</v>
      </c>
      <c r="P18" s="569">
        <v>0.36767422300000002</v>
      </c>
      <c r="Q18" s="569">
        <v>0.29244732800000001</v>
      </c>
      <c r="R18" s="569">
        <v>0.17151190799999999</v>
      </c>
      <c r="S18" s="569">
        <v>0.17937564</v>
      </c>
      <c r="T18" s="569">
        <v>0.15687128</v>
      </c>
      <c r="U18" s="569">
        <v>0.182107727</v>
      </c>
      <c r="V18" s="569">
        <v>0.31636439599999999</v>
      </c>
      <c r="W18" s="569">
        <v>0.29541064900000003</v>
      </c>
      <c r="X18" s="569">
        <v>0.21293578299999999</v>
      </c>
      <c r="Y18" s="569">
        <v>0.296102056</v>
      </c>
      <c r="Z18" s="569">
        <v>0.34676670500000001</v>
      </c>
      <c r="AA18" s="569">
        <v>0.33655247300000002</v>
      </c>
      <c r="AB18" s="569">
        <v>0.19521640800000001</v>
      </c>
      <c r="AC18" s="569">
        <v>0.19682189</v>
      </c>
      <c r="AD18" s="569">
        <v>0.269660328</v>
      </c>
      <c r="AE18" s="569">
        <v>0.28859484099999999</v>
      </c>
      <c r="AF18" s="569">
        <v>0.32129776999999998</v>
      </c>
      <c r="AG18" s="569">
        <v>0.31170380800000003</v>
      </c>
      <c r="AH18" s="569">
        <v>0.330902635</v>
      </c>
      <c r="AI18" s="569">
        <v>0.29866473500000001</v>
      </c>
      <c r="AJ18" s="569">
        <v>0.34264007400000002</v>
      </c>
      <c r="AK18" s="569">
        <v>0.179926115</v>
      </c>
      <c r="AL18" s="569">
        <v>0.232125684</v>
      </c>
      <c r="AM18" s="569">
        <v>0.27846235600000002</v>
      </c>
      <c r="AN18" s="569">
        <v>0.234583282</v>
      </c>
      <c r="AO18" s="569">
        <v>0.25612718099999998</v>
      </c>
      <c r="AP18" s="569">
        <v>0.280223844</v>
      </c>
      <c r="AQ18" s="569">
        <v>0.37126562400000002</v>
      </c>
      <c r="AR18" s="569">
        <v>0.28535780100000002</v>
      </c>
      <c r="AS18" s="569">
        <v>0.358497597</v>
      </c>
      <c r="AT18" s="569">
        <v>0.27807690600000001</v>
      </c>
      <c r="AU18" s="569">
        <v>0.316152033</v>
      </c>
      <c r="AV18" s="569">
        <v>0.27442260499999999</v>
      </c>
      <c r="AW18" s="569">
        <v>0.24671506800000001</v>
      </c>
      <c r="AX18" s="569">
        <v>0.270141242</v>
      </c>
      <c r="AY18" s="569">
        <v>0.29005708099999999</v>
      </c>
      <c r="AZ18" s="569">
        <v>0.24322749900000001</v>
      </c>
      <c r="BA18" s="569">
        <v>0.26397759500000001</v>
      </c>
      <c r="BB18" s="569">
        <v>0.170043571</v>
      </c>
      <c r="BC18" s="569">
        <v>0.27889928400000003</v>
      </c>
      <c r="BD18" s="569">
        <v>0.25450899999999999</v>
      </c>
      <c r="BE18" s="569">
        <v>0.28410299999999999</v>
      </c>
      <c r="BF18" s="570">
        <v>0.308448</v>
      </c>
      <c r="BG18" s="570">
        <v>0.30340909999999999</v>
      </c>
      <c r="BH18" s="570">
        <v>0.27666619999999997</v>
      </c>
      <c r="BI18" s="570">
        <v>0.2409144</v>
      </c>
      <c r="BJ18" s="570">
        <v>0.28301120000000002</v>
      </c>
      <c r="BK18" s="570">
        <v>0.30169059999999998</v>
      </c>
      <c r="BL18" s="570">
        <v>0.22797210000000001</v>
      </c>
      <c r="BM18" s="570">
        <v>0.23897560000000001</v>
      </c>
      <c r="BN18" s="570">
        <v>0.23997589999999999</v>
      </c>
      <c r="BO18" s="570">
        <v>0.31291989999999997</v>
      </c>
      <c r="BP18" s="570">
        <v>0.2870548</v>
      </c>
      <c r="BQ18" s="570">
        <v>0.31810149999999998</v>
      </c>
      <c r="BR18" s="570">
        <v>0.3058092</v>
      </c>
      <c r="BS18" s="570">
        <v>0.30607529999999999</v>
      </c>
      <c r="BT18" s="570">
        <v>0.2979096</v>
      </c>
      <c r="BU18" s="570">
        <v>0.22251850000000001</v>
      </c>
      <c r="BV18" s="570">
        <v>0.26175939999999998</v>
      </c>
    </row>
    <row r="19" spans="1:74" ht="11.15" customHeight="1" x14ac:dyDescent="0.25">
      <c r="A19" s="415" t="s">
        <v>1243</v>
      </c>
      <c r="B19" s="418" t="s">
        <v>1399</v>
      </c>
      <c r="C19" s="569">
        <v>0.66630020599999995</v>
      </c>
      <c r="D19" s="569">
        <v>0.574537403</v>
      </c>
      <c r="E19" s="569">
        <v>0.60402022099999997</v>
      </c>
      <c r="F19" s="569">
        <v>0.58054531099999995</v>
      </c>
      <c r="G19" s="569">
        <v>0.66446814700000001</v>
      </c>
      <c r="H19" s="569">
        <v>0.64869579700000002</v>
      </c>
      <c r="I19" s="569">
        <v>0.67071058100000003</v>
      </c>
      <c r="J19" s="569">
        <v>0.70391899999999996</v>
      </c>
      <c r="K19" s="569">
        <v>0.64926117000000005</v>
      </c>
      <c r="L19" s="569">
        <v>0.64054294000000001</v>
      </c>
      <c r="M19" s="569">
        <v>0.62768589100000005</v>
      </c>
      <c r="N19" s="569">
        <v>0.65812180899999995</v>
      </c>
      <c r="O19" s="569">
        <v>0.65972980599999997</v>
      </c>
      <c r="P19" s="569">
        <v>0.59439536599999998</v>
      </c>
      <c r="Q19" s="569">
        <v>0.67064996300000002</v>
      </c>
      <c r="R19" s="569">
        <v>0.63660203599999998</v>
      </c>
      <c r="S19" s="569">
        <v>0.63047914599999999</v>
      </c>
      <c r="T19" s="569">
        <v>0.57768242199999997</v>
      </c>
      <c r="U19" s="569">
        <v>0.65390537000000004</v>
      </c>
      <c r="V19" s="569">
        <v>0.66595797199999995</v>
      </c>
      <c r="W19" s="569">
        <v>0.60531663700000005</v>
      </c>
      <c r="X19" s="569">
        <v>0.60802774000000004</v>
      </c>
      <c r="Y19" s="569">
        <v>0.61056316499999996</v>
      </c>
      <c r="Z19" s="569">
        <v>0.67592273400000003</v>
      </c>
      <c r="AA19" s="569">
        <v>0.63124753700000003</v>
      </c>
      <c r="AB19" s="569">
        <v>0.54971863899999995</v>
      </c>
      <c r="AC19" s="569">
        <v>0.61902516299999999</v>
      </c>
      <c r="AD19" s="569">
        <v>0.56480678299999998</v>
      </c>
      <c r="AE19" s="569">
        <v>0.57439926799999996</v>
      </c>
      <c r="AF19" s="569">
        <v>0.57997869899999999</v>
      </c>
      <c r="AG19" s="569">
        <v>0.58070102400000001</v>
      </c>
      <c r="AH19" s="569">
        <v>0.57891081700000002</v>
      </c>
      <c r="AI19" s="569">
        <v>0.55664646600000001</v>
      </c>
      <c r="AJ19" s="569">
        <v>0.57856753299999997</v>
      </c>
      <c r="AK19" s="569">
        <v>0.53395009699999996</v>
      </c>
      <c r="AL19" s="569">
        <v>0.60863544800000002</v>
      </c>
      <c r="AM19" s="569">
        <v>0.56069413999999995</v>
      </c>
      <c r="AN19" s="569">
        <v>0.49001090400000002</v>
      </c>
      <c r="AO19" s="569">
        <v>0.52446860299999998</v>
      </c>
      <c r="AP19" s="569">
        <v>0.53061826999999995</v>
      </c>
      <c r="AQ19" s="569">
        <v>0.53331094499999998</v>
      </c>
      <c r="AR19" s="569">
        <v>0.52515533199999997</v>
      </c>
      <c r="AS19" s="569">
        <v>0.546463951</v>
      </c>
      <c r="AT19" s="569">
        <v>0.52362607400000005</v>
      </c>
      <c r="AU19" s="569">
        <v>0.49154054600000002</v>
      </c>
      <c r="AV19" s="569">
        <v>0.48952276099999997</v>
      </c>
      <c r="AW19" s="569">
        <v>0.48145631500000002</v>
      </c>
      <c r="AX19" s="569">
        <v>0.51401021199999997</v>
      </c>
      <c r="AY19" s="569">
        <v>0.472061273</v>
      </c>
      <c r="AZ19" s="569">
        <v>0.408139845</v>
      </c>
      <c r="BA19" s="569">
        <v>0.42322016000000001</v>
      </c>
      <c r="BB19" s="569">
        <v>0.36505517999999998</v>
      </c>
      <c r="BC19" s="569">
        <v>0.45807115599999998</v>
      </c>
      <c r="BD19" s="569">
        <v>0.52188869999999998</v>
      </c>
      <c r="BE19" s="569">
        <v>0.53518120000000002</v>
      </c>
      <c r="BF19" s="570">
        <v>0.50948190000000004</v>
      </c>
      <c r="BG19" s="570">
        <v>0.54470640000000003</v>
      </c>
      <c r="BH19" s="570">
        <v>0.52236369999999999</v>
      </c>
      <c r="BI19" s="570">
        <v>0.47282689999999999</v>
      </c>
      <c r="BJ19" s="570">
        <v>0.47089920000000002</v>
      </c>
      <c r="BK19" s="570">
        <v>0.39307740000000002</v>
      </c>
      <c r="BL19" s="570">
        <v>0.33450740000000001</v>
      </c>
      <c r="BM19" s="570">
        <v>0.31982319999999997</v>
      </c>
      <c r="BN19" s="570">
        <v>0.25940560000000001</v>
      </c>
      <c r="BO19" s="570">
        <v>0.33397909999999997</v>
      </c>
      <c r="BP19" s="570">
        <v>0.3605198</v>
      </c>
      <c r="BQ19" s="570">
        <v>0.3828491</v>
      </c>
      <c r="BR19" s="570">
        <v>0.2514325</v>
      </c>
      <c r="BS19" s="570">
        <v>0.39692050000000001</v>
      </c>
      <c r="BT19" s="570">
        <v>0.20226469999999999</v>
      </c>
      <c r="BU19" s="570">
        <v>0.23450029999999999</v>
      </c>
      <c r="BV19" s="570">
        <v>0.32586399999999999</v>
      </c>
    </row>
    <row r="20" spans="1:74" ht="11.15" customHeight="1" x14ac:dyDescent="0.25">
      <c r="A20" s="415" t="s">
        <v>1134</v>
      </c>
      <c r="B20" s="416" t="s">
        <v>1143</v>
      </c>
      <c r="C20" s="569">
        <v>345.54329452000002</v>
      </c>
      <c r="D20" s="569">
        <v>302.89002048999998</v>
      </c>
      <c r="E20" s="569">
        <v>313.63116793</v>
      </c>
      <c r="F20" s="569">
        <v>284.59857182000002</v>
      </c>
      <c r="G20" s="569">
        <v>317.73534205999999</v>
      </c>
      <c r="H20" s="569">
        <v>339.95989364000002</v>
      </c>
      <c r="I20" s="569">
        <v>395.87405712999998</v>
      </c>
      <c r="J20" s="569">
        <v>387.20621082999997</v>
      </c>
      <c r="K20" s="569">
        <v>347.1355939</v>
      </c>
      <c r="L20" s="569">
        <v>307.16439251000003</v>
      </c>
      <c r="M20" s="569">
        <v>302.30090698999999</v>
      </c>
      <c r="N20" s="569">
        <v>324.30807596</v>
      </c>
      <c r="O20" s="569">
        <v>327.71017653000001</v>
      </c>
      <c r="P20" s="569">
        <v>306.45559774999998</v>
      </c>
      <c r="Q20" s="569">
        <v>296.52242325999998</v>
      </c>
      <c r="R20" s="569">
        <v>267.76744986</v>
      </c>
      <c r="S20" s="569">
        <v>292.54631831</v>
      </c>
      <c r="T20" s="569">
        <v>339.24945969999999</v>
      </c>
      <c r="U20" s="569">
        <v>396.31127501999998</v>
      </c>
      <c r="V20" s="569">
        <v>384.92208768</v>
      </c>
      <c r="W20" s="569">
        <v>320.96814860000001</v>
      </c>
      <c r="X20" s="569">
        <v>301.33099441000002</v>
      </c>
      <c r="Y20" s="569">
        <v>289.04609841000001</v>
      </c>
      <c r="Z20" s="569">
        <v>330.82642427000002</v>
      </c>
      <c r="AA20" s="569">
        <v>335.54450566999998</v>
      </c>
      <c r="AB20" s="569">
        <v>312.82397400000002</v>
      </c>
      <c r="AC20" s="569">
        <v>299.43972543000001</v>
      </c>
      <c r="AD20" s="569">
        <v>281.76440786000001</v>
      </c>
      <c r="AE20" s="569">
        <v>308.07916817</v>
      </c>
      <c r="AF20" s="569">
        <v>360.95851453</v>
      </c>
      <c r="AG20" s="569">
        <v>391.74394611999998</v>
      </c>
      <c r="AH20" s="569">
        <v>399.08334783999999</v>
      </c>
      <c r="AI20" s="569">
        <v>335.27434204999997</v>
      </c>
      <c r="AJ20" s="569">
        <v>307.60663363999998</v>
      </c>
      <c r="AK20" s="569">
        <v>301.49915786999998</v>
      </c>
      <c r="AL20" s="569">
        <v>323.80524208000003</v>
      </c>
      <c r="AM20" s="569">
        <v>363.27229421999999</v>
      </c>
      <c r="AN20" s="569">
        <v>314.84177805000002</v>
      </c>
      <c r="AO20" s="569">
        <v>311.93235313000002</v>
      </c>
      <c r="AP20" s="569">
        <v>291.52797111000001</v>
      </c>
      <c r="AQ20" s="569">
        <v>329.77339201000001</v>
      </c>
      <c r="AR20" s="569">
        <v>368.03473289999999</v>
      </c>
      <c r="AS20" s="569">
        <v>410.44446532000001</v>
      </c>
      <c r="AT20" s="569">
        <v>399.15776357999999</v>
      </c>
      <c r="AU20" s="569">
        <v>338.55073766999999</v>
      </c>
      <c r="AV20" s="569">
        <v>301.97170397000002</v>
      </c>
      <c r="AW20" s="569">
        <v>310.19089337999998</v>
      </c>
      <c r="AX20" s="569">
        <v>350.58158656000001</v>
      </c>
      <c r="AY20" s="569">
        <v>334.35085307000003</v>
      </c>
      <c r="AZ20" s="569">
        <v>298.09021883000003</v>
      </c>
      <c r="BA20" s="569">
        <v>317.12089483</v>
      </c>
      <c r="BB20" s="569">
        <v>289.17068210000002</v>
      </c>
      <c r="BC20" s="569">
        <v>315.8002171</v>
      </c>
      <c r="BD20" s="569">
        <v>348.51845632999999</v>
      </c>
      <c r="BE20" s="569">
        <v>412.41313401999997</v>
      </c>
      <c r="BF20" s="570">
        <v>399.6626</v>
      </c>
      <c r="BG20" s="570">
        <v>341.21620000000001</v>
      </c>
      <c r="BH20" s="570">
        <v>301.55160000000001</v>
      </c>
      <c r="BI20" s="570">
        <v>304.07440000000003</v>
      </c>
      <c r="BJ20" s="570">
        <v>344.17079999999999</v>
      </c>
      <c r="BK20" s="570">
        <v>345.77640000000002</v>
      </c>
      <c r="BL20" s="570">
        <v>315.61529999999999</v>
      </c>
      <c r="BM20" s="570">
        <v>315.70589999999999</v>
      </c>
      <c r="BN20" s="570">
        <v>288.12540000000001</v>
      </c>
      <c r="BO20" s="570">
        <v>323.67930000000001</v>
      </c>
      <c r="BP20" s="570">
        <v>364.61559999999997</v>
      </c>
      <c r="BQ20" s="570">
        <v>424.01979999999998</v>
      </c>
      <c r="BR20" s="570">
        <v>410.88310000000001</v>
      </c>
      <c r="BS20" s="570">
        <v>342.97949999999997</v>
      </c>
      <c r="BT20" s="570">
        <v>302.6044</v>
      </c>
      <c r="BU20" s="570">
        <v>304.9135</v>
      </c>
      <c r="BV20" s="570">
        <v>345.01010000000002</v>
      </c>
    </row>
    <row r="21" spans="1:74" ht="11.15" customHeight="1" x14ac:dyDescent="0.25">
      <c r="A21" s="409"/>
      <c r="B21" s="102" t="s">
        <v>1233</v>
      </c>
      <c r="C21" s="201"/>
      <c r="D21" s="201"/>
      <c r="E21" s="201"/>
      <c r="F21" s="201"/>
      <c r="G21" s="201"/>
      <c r="H21" s="201"/>
      <c r="I21" s="201"/>
      <c r="J21" s="201"/>
      <c r="K21" s="201"/>
      <c r="L21" s="201"/>
      <c r="M21" s="201"/>
      <c r="N21" s="201"/>
      <c r="O21" s="201"/>
      <c r="P21" s="201"/>
      <c r="Q21" s="201"/>
      <c r="R21" s="201"/>
      <c r="S21" s="201"/>
      <c r="T21" s="201"/>
      <c r="U21" s="201"/>
      <c r="V21" s="201"/>
      <c r="W21" s="201"/>
      <c r="X21" s="201"/>
      <c r="Y21" s="201"/>
      <c r="Z21" s="201"/>
      <c r="AA21" s="201"/>
      <c r="AB21" s="201"/>
      <c r="AC21" s="201"/>
      <c r="AD21" s="201"/>
      <c r="AE21" s="201"/>
      <c r="AF21" s="201"/>
      <c r="AG21" s="201"/>
      <c r="AH21" s="201"/>
      <c r="AI21" s="201"/>
      <c r="AJ21" s="201"/>
      <c r="AK21" s="201"/>
      <c r="AL21" s="201"/>
      <c r="AM21" s="201"/>
      <c r="AN21" s="201"/>
      <c r="AO21" s="201"/>
      <c r="AP21" s="201"/>
      <c r="AQ21" s="201"/>
      <c r="AR21" s="201"/>
      <c r="AS21" s="201"/>
      <c r="AT21" s="201"/>
      <c r="AU21" s="201"/>
      <c r="AV21" s="201"/>
      <c r="AW21" s="201"/>
      <c r="AX21" s="201"/>
      <c r="AY21" s="201"/>
      <c r="AZ21" s="201"/>
      <c r="BA21" s="201"/>
      <c r="BB21" s="201"/>
      <c r="BC21" s="201"/>
      <c r="BD21" s="201"/>
      <c r="BE21" s="201"/>
      <c r="BF21" s="267"/>
      <c r="BG21" s="267"/>
      <c r="BH21" s="267"/>
      <c r="BI21" s="267"/>
      <c r="BJ21" s="267"/>
      <c r="BK21" s="267"/>
      <c r="BL21" s="267"/>
      <c r="BM21" s="267"/>
      <c r="BN21" s="267"/>
      <c r="BO21" s="267"/>
      <c r="BP21" s="267"/>
      <c r="BQ21" s="267"/>
      <c r="BR21" s="267"/>
      <c r="BS21" s="267"/>
      <c r="BT21" s="267"/>
      <c r="BU21" s="267"/>
      <c r="BV21" s="267"/>
    </row>
    <row r="22" spans="1:74" ht="11.15" customHeight="1" x14ac:dyDescent="0.25">
      <c r="A22" s="415" t="s">
        <v>1135</v>
      </c>
      <c r="B22" s="416" t="s">
        <v>1394</v>
      </c>
      <c r="C22" s="569">
        <v>3.6804454099999999</v>
      </c>
      <c r="D22" s="569">
        <v>3.1469889279999999</v>
      </c>
      <c r="E22" s="569">
        <v>3.4340791400000001</v>
      </c>
      <c r="F22" s="569">
        <v>3.2540318099999999</v>
      </c>
      <c r="G22" s="569">
        <v>2.909958332</v>
      </c>
      <c r="H22" s="569">
        <v>3.6252321219999999</v>
      </c>
      <c r="I22" s="569">
        <v>6.350583018</v>
      </c>
      <c r="J22" s="569">
        <v>5.3193565720000002</v>
      </c>
      <c r="K22" s="569">
        <v>3.610639833</v>
      </c>
      <c r="L22" s="569">
        <v>3.6915430310000001</v>
      </c>
      <c r="M22" s="569">
        <v>3.4386043449999999</v>
      </c>
      <c r="N22" s="569">
        <v>4.193226299</v>
      </c>
      <c r="O22" s="569">
        <v>4.1098701469999996</v>
      </c>
      <c r="P22" s="569">
        <v>3.7334824530000001</v>
      </c>
      <c r="Q22" s="569">
        <v>2.8574423179999999</v>
      </c>
      <c r="R22" s="569">
        <v>3.1440908670000001</v>
      </c>
      <c r="S22" s="569">
        <v>2.6959840690000001</v>
      </c>
      <c r="T22" s="569">
        <v>4.655647117</v>
      </c>
      <c r="U22" s="569">
        <v>6.6681605360000002</v>
      </c>
      <c r="V22" s="569">
        <v>5.5522695090000003</v>
      </c>
      <c r="W22" s="569">
        <v>4.3177679419999997</v>
      </c>
      <c r="X22" s="569">
        <v>3.8922456080000001</v>
      </c>
      <c r="Y22" s="569">
        <v>3.57192847</v>
      </c>
      <c r="Z22" s="569">
        <v>3.8991281990000002</v>
      </c>
      <c r="AA22" s="569">
        <v>4.4561335350000002</v>
      </c>
      <c r="AB22" s="569">
        <v>4.1086150249999998</v>
      </c>
      <c r="AC22" s="569">
        <v>3.5085204980000002</v>
      </c>
      <c r="AD22" s="569">
        <v>2.9064025660000001</v>
      </c>
      <c r="AE22" s="569">
        <v>3.3516356260000002</v>
      </c>
      <c r="AF22" s="569">
        <v>5.5168708210000004</v>
      </c>
      <c r="AG22" s="569">
        <v>5.5160232679999996</v>
      </c>
      <c r="AH22" s="569">
        <v>6.3909202430000001</v>
      </c>
      <c r="AI22" s="569">
        <v>4.7753580659999999</v>
      </c>
      <c r="AJ22" s="569">
        <v>4.7166901179999998</v>
      </c>
      <c r="AK22" s="569">
        <v>4.2720732540000004</v>
      </c>
      <c r="AL22" s="569">
        <v>3.9068217930000002</v>
      </c>
      <c r="AM22" s="569">
        <v>4.3603485280000003</v>
      </c>
      <c r="AN22" s="569">
        <v>3.822610976</v>
      </c>
      <c r="AO22" s="569">
        <v>3.9153587129999998</v>
      </c>
      <c r="AP22" s="569">
        <v>3.4864976259999998</v>
      </c>
      <c r="AQ22" s="569">
        <v>4.2856956000000004</v>
      </c>
      <c r="AR22" s="569">
        <v>4.783467828</v>
      </c>
      <c r="AS22" s="569">
        <v>6.4634742740000002</v>
      </c>
      <c r="AT22" s="569">
        <v>6.415322711</v>
      </c>
      <c r="AU22" s="569">
        <v>4.5397331760000004</v>
      </c>
      <c r="AV22" s="569">
        <v>3.4023510510000001</v>
      </c>
      <c r="AW22" s="569">
        <v>3.9748723469999998</v>
      </c>
      <c r="AX22" s="569">
        <v>3.9812442969999999</v>
      </c>
      <c r="AY22" s="569">
        <v>4.0774464530000003</v>
      </c>
      <c r="AZ22" s="569">
        <v>3.6248348629999998</v>
      </c>
      <c r="BA22" s="569">
        <v>3.9782046790000001</v>
      </c>
      <c r="BB22" s="569">
        <v>3.9224141210000001</v>
      </c>
      <c r="BC22" s="569">
        <v>3.7104480679999998</v>
      </c>
      <c r="BD22" s="569">
        <v>4.9003170000000003</v>
      </c>
      <c r="BE22" s="569">
        <v>6.4210320000000003</v>
      </c>
      <c r="BF22" s="570">
        <v>5.4567569999999996</v>
      </c>
      <c r="BG22" s="570">
        <v>4.2557390000000002</v>
      </c>
      <c r="BH22" s="570">
        <v>3.9299719999999998</v>
      </c>
      <c r="BI22" s="570">
        <v>3.6919930000000001</v>
      </c>
      <c r="BJ22" s="570">
        <v>4.1099199999999998</v>
      </c>
      <c r="BK22" s="570">
        <v>4.2817189999999998</v>
      </c>
      <c r="BL22" s="570">
        <v>3.8361710000000002</v>
      </c>
      <c r="BM22" s="570">
        <v>3.713247</v>
      </c>
      <c r="BN22" s="570">
        <v>2.9290250000000002</v>
      </c>
      <c r="BO22" s="570">
        <v>3.1288040000000001</v>
      </c>
      <c r="BP22" s="570">
        <v>4.4270440000000004</v>
      </c>
      <c r="BQ22" s="570">
        <v>6.3790469999999999</v>
      </c>
      <c r="BR22" s="570">
        <v>5.947921</v>
      </c>
      <c r="BS22" s="570">
        <v>4.2272360000000004</v>
      </c>
      <c r="BT22" s="570">
        <v>4.3406650000000004</v>
      </c>
      <c r="BU22" s="570">
        <v>3.4947940000000002</v>
      </c>
      <c r="BV22" s="570">
        <v>3.9463509999999999</v>
      </c>
    </row>
    <row r="23" spans="1:74" ht="11.15" customHeight="1" x14ac:dyDescent="0.25">
      <c r="A23" s="415" t="s">
        <v>1136</v>
      </c>
      <c r="B23" s="416" t="s">
        <v>80</v>
      </c>
      <c r="C23" s="569">
        <v>0.17624726700000001</v>
      </c>
      <c r="D23" s="569">
        <v>3.1579263000000003E-2</v>
      </c>
      <c r="E23" s="569">
        <v>4.8330579999999998E-2</v>
      </c>
      <c r="F23" s="569">
        <v>2.8616700000000002E-3</v>
      </c>
      <c r="G23" s="569">
        <v>1.6658930000000001E-3</v>
      </c>
      <c r="H23" s="569">
        <v>3.6460326000000001E-2</v>
      </c>
      <c r="I23" s="569">
        <v>3.7802548999999998E-2</v>
      </c>
      <c r="J23" s="569">
        <v>2.0012615000000001E-2</v>
      </c>
      <c r="K23" s="569">
        <v>1.5698549999999999E-2</v>
      </c>
      <c r="L23" s="569">
        <v>1.1486727E-2</v>
      </c>
      <c r="M23" s="569">
        <v>2.4133214E-2</v>
      </c>
      <c r="N23" s="569">
        <v>5.0313710999999997E-2</v>
      </c>
      <c r="O23" s="569">
        <v>2.8377423999999998E-2</v>
      </c>
      <c r="P23" s="569">
        <v>2.9363568E-2</v>
      </c>
      <c r="Q23" s="569">
        <v>1.2913689999999999E-3</v>
      </c>
      <c r="R23" s="569">
        <v>6.8995899999999997E-4</v>
      </c>
      <c r="S23" s="569">
        <v>1.391623E-3</v>
      </c>
      <c r="T23" s="569">
        <v>6.2023770000000002E-3</v>
      </c>
      <c r="U23" s="569">
        <v>3.1684679999999998E-3</v>
      </c>
      <c r="V23" s="569">
        <v>2.1349979999999999E-3</v>
      </c>
      <c r="W23" s="569">
        <v>2.3138450000000001E-3</v>
      </c>
      <c r="X23" s="569">
        <v>6.8073989999999996E-3</v>
      </c>
      <c r="Y23" s="569">
        <v>8.1290549999999996E-3</v>
      </c>
      <c r="Z23" s="569">
        <v>6.6456096000000006E-2</v>
      </c>
      <c r="AA23" s="569">
        <v>0.174569587</v>
      </c>
      <c r="AB23" s="569">
        <v>0.255268312</v>
      </c>
      <c r="AC23" s="569">
        <v>4.8117300000000002E-2</v>
      </c>
      <c r="AD23" s="569">
        <v>-1.1234300000000001E-4</v>
      </c>
      <c r="AE23" s="569">
        <v>2.851601E-3</v>
      </c>
      <c r="AF23" s="569">
        <v>2.2246559999999999E-2</v>
      </c>
      <c r="AG23" s="569">
        <v>1.7308212999999999E-2</v>
      </c>
      <c r="AH23" s="569">
        <v>2.4954101999999999E-2</v>
      </c>
      <c r="AI23" s="569">
        <v>6.4342519999999997E-3</v>
      </c>
      <c r="AJ23" s="569">
        <v>3.8076799999999999E-3</v>
      </c>
      <c r="AK23" s="569">
        <v>2.8467739999999998E-3</v>
      </c>
      <c r="AL23" s="569">
        <v>2.0514774E-2</v>
      </c>
      <c r="AM23" s="569">
        <v>0.15433516799999999</v>
      </c>
      <c r="AN23" s="569">
        <v>9.1760670000000003E-2</v>
      </c>
      <c r="AO23" s="569">
        <v>1.3233144000000001E-2</v>
      </c>
      <c r="AP23" s="569">
        <v>4.16885E-3</v>
      </c>
      <c r="AQ23" s="569">
        <v>6.7032029999999996E-3</v>
      </c>
      <c r="AR23" s="569">
        <v>1.813217E-3</v>
      </c>
      <c r="AS23" s="569">
        <v>1.3912753999999999E-2</v>
      </c>
      <c r="AT23" s="569">
        <v>1.9949887999999999E-2</v>
      </c>
      <c r="AU23" s="569">
        <v>1.9410149999999999E-3</v>
      </c>
      <c r="AV23" s="569">
        <v>2.9320259999999999E-3</v>
      </c>
      <c r="AW23" s="569">
        <v>4.3568460000000002E-3</v>
      </c>
      <c r="AX23" s="569">
        <v>3.2791041E-2</v>
      </c>
      <c r="AY23" s="569">
        <v>2.8954839E-2</v>
      </c>
      <c r="AZ23" s="569">
        <v>8.2918449000000005E-2</v>
      </c>
      <c r="BA23" s="569">
        <v>5.6058009999999997E-3</v>
      </c>
      <c r="BB23" s="569">
        <v>2.5041709999999999E-3</v>
      </c>
      <c r="BC23" s="569">
        <v>1.906982E-3</v>
      </c>
      <c r="BD23" s="569">
        <v>1.8132199999999999E-3</v>
      </c>
      <c r="BE23" s="569">
        <v>0.12394280000000001</v>
      </c>
      <c r="BF23" s="570">
        <v>5.7969899999999998E-2</v>
      </c>
      <c r="BG23" s="570">
        <v>5.8561000000000002E-2</v>
      </c>
      <c r="BH23" s="570">
        <v>4.4642000000000001E-2</v>
      </c>
      <c r="BI23" s="570">
        <v>4.3568499999999998E-3</v>
      </c>
      <c r="BJ23" s="570">
        <v>9.0410400000000002E-3</v>
      </c>
      <c r="BK23" s="570">
        <v>9.2794799999999997E-2</v>
      </c>
      <c r="BL23" s="570">
        <v>0.1530484</v>
      </c>
      <c r="BM23" s="570">
        <v>1.20958E-2</v>
      </c>
      <c r="BN23" s="570">
        <v>1.26417E-3</v>
      </c>
      <c r="BO23" s="570">
        <v>2.6069800000000001E-3</v>
      </c>
      <c r="BP23" s="570">
        <v>6.7403199999999996E-2</v>
      </c>
      <c r="BQ23" s="570">
        <v>0.14880280000000001</v>
      </c>
      <c r="BR23" s="570">
        <v>0.1175499</v>
      </c>
      <c r="BS23" s="570">
        <v>8.4100999999999995E-2</v>
      </c>
      <c r="BT23" s="570">
        <v>7.5041999999999998E-2</v>
      </c>
      <c r="BU23" s="570">
        <v>2.0966800000000001E-2</v>
      </c>
      <c r="BV23" s="570">
        <v>7.5810399999999998E-3</v>
      </c>
    </row>
    <row r="24" spans="1:74" ht="11.15" customHeight="1" x14ac:dyDescent="0.25">
      <c r="A24" s="415" t="s">
        <v>1137</v>
      </c>
      <c r="B24" s="418" t="s">
        <v>81</v>
      </c>
      <c r="C24" s="569">
        <v>2.9352330000000002</v>
      </c>
      <c r="D24" s="569">
        <v>2.7001740000000001</v>
      </c>
      <c r="E24" s="569">
        <v>2.968493</v>
      </c>
      <c r="F24" s="569">
        <v>2.1317759999999999</v>
      </c>
      <c r="G24" s="569">
        <v>2.2666149999999998</v>
      </c>
      <c r="H24" s="569">
        <v>2.4008630000000002</v>
      </c>
      <c r="I24" s="569">
        <v>2.464915</v>
      </c>
      <c r="J24" s="569">
        <v>2.4621689999999998</v>
      </c>
      <c r="K24" s="569">
        <v>2.38035</v>
      </c>
      <c r="L24" s="569">
        <v>2.4668909999999999</v>
      </c>
      <c r="M24" s="569">
        <v>2.3858109999999999</v>
      </c>
      <c r="N24" s="569">
        <v>2.254235</v>
      </c>
      <c r="O24" s="569">
        <v>2.4839150000000001</v>
      </c>
      <c r="P24" s="569">
        <v>2.3291620000000002</v>
      </c>
      <c r="Q24" s="569">
        <v>2.4775450000000001</v>
      </c>
      <c r="R24" s="569">
        <v>1.041372</v>
      </c>
      <c r="S24" s="569">
        <v>1.76756</v>
      </c>
      <c r="T24" s="569">
        <v>2.113524</v>
      </c>
      <c r="U24" s="569">
        <v>2.4715370000000001</v>
      </c>
      <c r="V24" s="569">
        <v>2.4385620000000001</v>
      </c>
      <c r="W24" s="569">
        <v>2.3892000000000002</v>
      </c>
      <c r="X24" s="569">
        <v>1.5923560000000001</v>
      </c>
      <c r="Y24" s="569">
        <v>2.0348350000000002</v>
      </c>
      <c r="Z24" s="569">
        <v>2.440483</v>
      </c>
      <c r="AA24" s="569">
        <v>2.3273169999999999</v>
      </c>
      <c r="AB24" s="569">
        <v>2.2517390000000002</v>
      </c>
      <c r="AC24" s="569">
        <v>2.4931589999999999</v>
      </c>
      <c r="AD24" s="569">
        <v>2.4123830000000002</v>
      </c>
      <c r="AE24" s="569">
        <v>2.4901870000000002</v>
      </c>
      <c r="AF24" s="569">
        <v>2.160364</v>
      </c>
      <c r="AG24" s="569">
        <v>2.4736359999999999</v>
      </c>
      <c r="AH24" s="569">
        <v>2.4537969999999998</v>
      </c>
      <c r="AI24" s="569">
        <v>2.3843839999999998</v>
      </c>
      <c r="AJ24" s="569">
        <v>1.0638080000000001</v>
      </c>
      <c r="AK24" s="569">
        <v>2.0740970000000001</v>
      </c>
      <c r="AL24" s="569">
        <v>2.4877549999999999</v>
      </c>
      <c r="AM24" s="569">
        <v>2.351677</v>
      </c>
      <c r="AN24" s="569">
        <v>2.2473770000000002</v>
      </c>
      <c r="AO24" s="569">
        <v>2.483851</v>
      </c>
      <c r="AP24" s="569">
        <v>1.7011769999999999</v>
      </c>
      <c r="AQ24" s="569">
        <v>1.573663</v>
      </c>
      <c r="AR24" s="569">
        <v>2.2830180000000002</v>
      </c>
      <c r="AS24" s="569">
        <v>2.4790740000000002</v>
      </c>
      <c r="AT24" s="569">
        <v>2.4692310000000002</v>
      </c>
      <c r="AU24" s="569">
        <v>2.391289</v>
      </c>
      <c r="AV24" s="569">
        <v>2.4850319999999999</v>
      </c>
      <c r="AW24" s="569">
        <v>2.4198059999999999</v>
      </c>
      <c r="AX24" s="569">
        <v>2.5005000000000002</v>
      </c>
      <c r="AY24" s="569">
        <v>2.454634</v>
      </c>
      <c r="AZ24" s="569">
        <v>2.1987679999999998</v>
      </c>
      <c r="BA24" s="569">
        <v>2.4810859999999999</v>
      </c>
      <c r="BB24" s="569">
        <v>0.999247</v>
      </c>
      <c r="BC24" s="569">
        <v>1.4977579999999999</v>
      </c>
      <c r="BD24" s="569">
        <v>0.93237000000000003</v>
      </c>
      <c r="BE24" s="569">
        <v>2.3536899999999998</v>
      </c>
      <c r="BF24" s="570">
        <v>2.43147</v>
      </c>
      <c r="BG24" s="570">
        <v>2.35304</v>
      </c>
      <c r="BH24" s="570">
        <v>1.6990499999999999</v>
      </c>
      <c r="BI24" s="570">
        <v>2.0142500000000001</v>
      </c>
      <c r="BJ24" s="570">
        <v>2.43147</v>
      </c>
      <c r="BK24" s="570">
        <v>2.43147</v>
      </c>
      <c r="BL24" s="570">
        <v>2.27461</v>
      </c>
      <c r="BM24" s="570">
        <v>2.43147</v>
      </c>
      <c r="BN24" s="570">
        <v>2.35304</v>
      </c>
      <c r="BO24" s="570">
        <v>2.43147</v>
      </c>
      <c r="BP24" s="570">
        <v>2.35304</v>
      </c>
      <c r="BQ24" s="570">
        <v>2.43147</v>
      </c>
      <c r="BR24" s="570">
        <v>2.43147</v>
      </c>
      <c r="BS24" s="570">
        <v>2.35304</v>
      </c>
      <c r="BT24" s="570">
        <v>1.02982</v>
      </c>
      <c r="BU24" s="570">
        <v>2.1359499999999998</v>
      </c>
      <c r="BV24" s="570">
        <v>2.43147</v>
      </c>
    </row>
    <row r="25" spans="1:74" ht="11.15" customHeight="1" x14ac:dyDescent="0.25">
      <c r="A25" s="415" t="s">
        <v>1138</v>
      </c>
      <c r="B25" s="418" t="s">
        <v>1139</v>
      </c>
      <c r="C25" s="569">
        <v>0.84618852200000005</v>
      </c>
      <c r="D25" s="569">
        <v>0.78578130300000004</v>
      </c>
      <c r="E25" s="569">
        <v>0.82941081800000005</v>
      </c>
      <c r="F25" s="569">
        <v>0.89930413399999998</v>
      </c>
      <c r="G25" s="569">
        <v>0.95542758900000002</v>
      </c>
      <c r="H25" s="569">
        <v>0.68034820900000004</v>
      </c>
      <c r="I25" s="569">
        <v>0.41323180500000001</v>
      </c>
      <c r="J25" s="569">
        <v>0.23285988399999999</v>
      </c>
      <c r="K25" s="569">
        <v>0.20686868999999999</v>
      </c>
      <c r="L25" s="569">
        <v>0.450806602</v>
      </c>
      <c r="M25" s="569">
        <v>0.54965013399999996</v>
      </c>
      <c r="N25" s="569">
        <v>0.74538159000000004</v>
      </c>
      <c r="O25" s="569">
        <v>0.75935424399999996</v>
      </c>
      <c r="P25" s="569">
        <v>0.64705111900000001</v>
      </c>
      <c r="Q25" s="569">
        <v>0.882870339</v>
      </c>
      <c r="R25" s="569">
        <v>0.95268624700000004</v>
      </c>
      <c r="S25" s="569">
        <v>0.85851040499999998</v>
      </c>
      <c r="T25" s="569">
        <v>0.28434881400000001</v>
      </c>
      <c r="U25" s="569">
        <v>0.36120232800000002</v>
      </c>
      <c r="V25" s="569">
        <v>0.19527572200000001</v>
      </c>
      <c r="W25" s="569">
        <v>0.111149912</v>
      </c>
      <c r="X25" s="569">
        <v>0.41260286299999999</v>
      </c>
      <c r="Y25" s="569">
        <v>0.48643651999999998</v>
      </c>
      <c r="Z25" s="569">
        <v>0.65697561699999996</v>
      </c>
      <c r="AA25" s="569">
        <v>0.61855426400000002</v>
      </c>
      <c r="AB25" s="569">
        <v>0.39721144899999999</v>
      </c>
      <c r="AC25" s="569">
        <v>0.61190738899999997</v>
      </c>
      <c r="AD25" s="569">
        <v>0.75461627799999997</v>
      </c>
      <c r="AE25" s="569">
        <v>0.57886209700000002</v>
      </c>
      <c r="AF25" s="569">
        <v>0.25651305600000002</v>
      </c>
      <c r="AG25" s="569">
        <v>0.51096708300000004</v>
      </c>
      <c r="AH25" s="569">
        <v>0.35805573299999999</v>
      </c>
      <c r="AI25" s="569">
        <v>0.41188328299999999</v>
      </c>
      <c r="AJ25" s="569">
        <v>0.44209013699999999</v>
      </c>
      <c r="AK25" s="569">
        <v>0.62441825900000003</v>
      </c>
      <c r="AL25" s="569">
        <v>0.61288063199999998</v>
      </c>
      <c r="AM25" s="569">
        <v>0.54756162200000003</v>
      </c>
      <c r="AN25" s="569">
        <v>0.51870900200000003</v>
      </c>
      <c r="AO25" s="569">
        <v>0.63109418100000003</v>
      </c>
      <c r="AP25" s="569">
        <v>0.52724483799999999</v>
      </c>
      <c r="AQ25" s="569">
        <v>0.46159708900000002</v>
      </c>
      <c r="AR25" s="569">
        <v>0.46239981499999999</v>
      </c>
      <c r="AS25" s="569">
        <v>0.28896729300000001</v>
      </c>
      <c r="AT25" s="569">
        <v>0.37063515200000002</v>
      </c>
      <c r="AU25" s="569">
        <v>0.33717424800000001</v>
      </c>
      <c r="AV25" s="569">
        <v>0.33267780400000002</v>
      </c>
      <c r="AW25" s="569">
        <v>0.41595522200000001</v>
      </c>
      <c r="AX25" s="569">
        <v>0.58043008799999996</v>
      </c>
      <c r="AY25" s="569">
        <v>0.63668417700000002</v>
      </c>
      <c r="AZ25" s="569">
        <v>0.50297587499999996</v>
      </c>
      <c r="BA25" s="569">
        <v>0.560429752</v>
      </c>
      <c r="BB25" s="569">
        <v>0.45702484500000001</v>
      </c>
      <c r="BC25" s="569">
        <v>0.451419554</v>
      </c>
      <c r="BD25" s="569">
        <v>0.40431549999999999</v>
      </c>
      <c r="BE25" s="569">
        <v>0.38022230000000001</v>
      </c>
      <c r="BF25" s="570">
        <v>0.32675949999999998</v>
      </c>
      <c r="BG25" s="570">
        <v>0.32307089999999999</v>
      </c>
      <c r="BH25" s="570">
        <v>0.48313929999999999</v>
      </c>
      <c r="BI25" s="570">
        <v>0.56924540000000001</v>
      </c>
      <c r="BJ25" s="570">
        <v>0.67510400000000004</v>
      </c>
      <c r="BK25" s="570">
        <v>0.67007090000000002</v>
      </c>
      <c r="BL25" s="570">
        <v>0.60294040000000004</v>
      </c>
      <c r="BM25" s="570">
        <v>0.71817019999999998</v>
      </c>
      <c r="BN25" s="570">
        <v>0.83262400000000003</v>
      </c>
      <c r="BO25" s="570">
        <v>0.76960309999999998</v>
      </c>
      <c r="BP25" s="570">
        <v>0.56214359999999997</v>
      </c>
      <c r="BQ25" s="570">
        <v>0.46398499999999998</v>
      </c>
      <c r="BR25" s="570">
        <v>0.369892</v>
      </c>
      <c r="BS25" s="570">
        <v>0.34402050000000001</v>
      </c>
      <c r="BT25" s="570">
        <v>0.4942048</v>
      </c>
      <c r="BU25" s="570">
        <v>0.57471919999999999</v>
      </c>
      <c r="BV25" s="570">
        <v>0.67799520000000002</v>
      </c>
    </row>
    <row r="26" spans="1:74" ht="11.15" customHeight="1" x14ac:dyDescent="0.25">
      <c r="A26" s="415" t="s">
        <v>1140</v>
      </c>
      <c r="B26" s="418" t="s">
        <v>1234</v>
      </c>
      <c r="C26" s="569">
        <v>0.907905552</v>
      </c>
      <c r="D26" s="569">
        <v>0.88901158199999997</v>
      </c>
      <c r="E26" s="569">
        <v>0.93889913899999999</v>
      </c>
      <c r="F26" s="569">
        <v>0.83095936599999998</v>
      </c>
      <c r="G26" s="569">
        <v>0.73309111100000002</v>
      </c>
      <c r="H26" s="569">
        <v>0.71151302900000002</v>
      </c>
      <c r="I26" s="569">
        <v>0.76712556499999995</v>
      </c>
      <c r="J26" s="569">
        <v>0.73680377600000002</v>
      </c>
      <c r="K26" s="569">
        <v>0.74472988399999995</v>
      </c>
      <c r="L26" s="569">
        <v>0.73170508899999998</v>
      </c>
      <c r="M26" s="569">
        <v>0.86242028199999998</v>
      </c>
      <c r="N26" s="569">
        <v>0.920231205</v>
      </c>
      <c r="O26" s="569">
        <v>0.79772429199999995</v>
      </c>
      <c r="P26" s="569">
        <v>0.76760733800000003</v>
      </c>
      <c r="Q26" s="569">
        <v>0.95461972900000003</v>
      </c>
      <c r="R26" s="569">
        <v>0.90707987199999995</v>
      </c>
      <c r="S26" s="569">
        <v>0.96798325399999996</v>
      </c>
      <c r="T26" s="569">
        <v>0.77652804799999997</v>
      </c>
      <c r="U26" s="569">
        <v>0.79425407299999995</v>
      </c>
      <c r="V26" s="569">
        <v>0.82367074699999998</v>
      </c>
      <c r="W26" s="569">
        <v>0.80573772099999996</v>
      </c>
      <c r="X26" s="569">
        <v>0.80002652600000002</v>
      </c>
      <c r="Y26" s="569">
        <v>0.87123339099999997</v>
      </c>
      <c r="Z26" s="569">
        <v>0.882541142</v>
      </c>
      <c r="AA26" s="569">
        <v>0.88476125900000002</v>
      </c>
      <c r="AB26" s="569">
        <v>0.768994921</v>
      </c>
      <c r="AC26" s="569">
        <v>1.1756789050000001</v>
      </c>
      <c r="AD26" s="569">
        <v>0.91605813400000002</v>
      </c>
      <c r="AE26" s="569">
        <v>0.91735251500000003</v>
      </c>
      <c r="AF26" s="569">
        <v>0.97340448700000004</v>
      </c>
      <c r="AG26" s="569">
        <v>0.83012341000000001</v>
      </c>
      <c r="AH26" s="569">
        <v>0.78809179500000004</v>
      </c>
      <c r="AI26" s="569">
        <v>0.86305953899999999</v>
      </c>
      <c r="AJ26" s="569">
        <v>0.79536567000000002</v>
      </c>
      <c r="AK26" s="569">
        <v>0.91185725299999998</v>
      </c>
      <c r="AL26" s="569">
        <v>0.89821061700000004</v>
      </c>
      <c r="AM26" s="569">
        <v>0.99265843200000003</v>
      </c>
      <c r="AN26" s="569">
        <v>1.0195620860000001</v>
      </c>
      <c r="AO26" s="569">
        <v>1.15138465</v>
      </c>
      <c r="AP26" s="569">
        <v>1.087309796</v>
      </c>
      <c r="AQ26" s="569">
        <v>1.0283067809999999</v>
      </c>
      <c r="AR26" s="569">
        <v>1.0621923040000001</v>
      </c>
      <c r="AS26" s="569">
        <v>1.102896434</v>
      </c>
      <c r="AT26" s="569">
        <v>0.96359222</v>
      </c>
      <c r="AU26" s="569">
        <v>0.97319241899999998</v>
      </c>
      <c r="AV26" s="569">
        <v>0.95583692200000003</v>
      </c>
      <c r="AW26" s="569">
        <v>1.0198345870000001</v>
      </c>
      <c r="AX26" s="569">
        <v>1.0010882969999999</v>
      </c>
      <c r="AY26" s="569">
        <v>0.92504385499999997</v>
      </c>
      <c r="AZ26" s="569">
        <v>0.91337828399999998</v>
      </c>
      <c r="BA26" s="569">
        <v>1.087108601</v>
      </c>
      <c r="BB26" s="569">
        <v>0.97525467799999999</v>
      </c>
      <c r="BC26" s="569">
        <v>1.111677357</v>
      </c>
      <c r="BD26" s="569">
        <v>0.99482519999999997</v>
      </c>
      <c r="BE26" s="569">
        <v>1.122128</v>
      </c>
      <c r="BF26" s="570">
        <v>1.0660829999999999</v>
      </c>
      <c r="BG26" s="570">
        <v>0.98696919999999999</v>
      </c>
      <c r="BH26" s="570">
        <v>0.99064209999999997</v>
      </c>
      <c r="BI26" s="570">
        <v>1.115766</v>
      </c>
      <c r="BJ26" s="570">
        <v>0.91368850000000001</v>
      </c>
      <c r="BK26" s="570">
        <v>0.83421350000000005</v>
      </c>
      <c r="BL26" s="570">
        <v>0.90990309999999996</v>
      </c>
      <c r="BM26" s="570">
        <v>1.075944</v>
      </c>
      <c r="BN26" s="570">
        <v>1.0704670000000001</v>
      </c>
      <c r="BO26" s="570">
        <v>1.265628</v>
      </c>
      <c r="BP26" s="570">
        <v>1.1344110000000001</v>
      </c>
      <c r="BQ26" s="570">
        <v>1.2496449999999999</v>
      </c>
      <c r="BR26" s="570">
        <v>1.197913</v>
      </c>
      <c r="BS26" s="570">
        <v>1.170893</v>
      </c>
      <c r="BT26" s="570">
        <v>1.217355</v>
      </c>
      <c r="BU26" s="570">
        <v>1.3881680000000001</v>
      </c>
      <c r="BV26" s="570">
        <v>1.171443</v>
      </c>
    </row>
    <row r="27" spans="1:74" ht="11.15" customHeight="1" x14ac:dyDescent="0.25">
      <c r="A27" s="415" t="s">
        <v>1141</v>
      </c>
      <c r="B27" s="416" t="s">
        <v>1235</v>
      </c>
      <c r="C27" s="569">
        <v>0.152991667</v>
      </c>
      <c r="D27" s="569">
        <v>9.5792741000000001E-2</v>
      </c>
      <c r="E27" s="569">
        <v>9.8677666999999997E-2</v>
      </c>
      <c r="F27" s="569">
        <v>0.106436633</v>
      </c>
      <c r="G27" s="569">
        <v>0.11520148199999999</v>
      </c>
      <c r="H27" s="569">
        <v>0.10977368699999999</v>
      </c>
      <c r="I27" s="569">
        <v>0.12260478599999999</v>
      </c>
      <c r="J27" s="569">
        <v>0.116889381</v>
      </c>
      <c r="K27" s="569">
        <v>0.105015231</v>
      </c>
      <c r="L27" s="569">
        <v>0.12230234600000001</v>
      </c>
      <c r="M27" s="569">
        <v>0.12336768400000001</v>
      </c>
      <c r="N27" s="569">
        <v>0.141478459</v>
      </c>
      <c r="O27" s="569">
        <v>0.13604313500000001</v>
      </c>
      <c r="P27" s="569">
        <v>0.108216241</v>
      </c>
      <c r="Q27" s="569">
        <v>0.103679756</v>
      </c>
      <c r="R27" s="569">
        <v>0.118909696</v>
      </c>
      <c r="S27" s="569">
        <v>0.11367258700000001</v>
      </c>
      <c r="T27" s="569">
        <v>0.105723999</v>
      </c>
      <c r="U27" s="569">
        <v>0.124566758</v>
      </c>
      <c r="V27" s="569">
        <v>0.10172434</v>
      </c>
      <c r="W27" s="569">
        <v>0.117616807</v>
      </c>
      <c r="X27" s="569">
        <v>0.116574279</v>
      </c>
      <c r="Y27" s="569">
        <v>0.103958593</v>
      </c>
      <c r="Z27" s="569">
        <v>0.18217488500000001</v>
      </c>
      <c r="AA27" s="569">
        <v>0.13571301899999999</v>
      </c>
      <c r="AB27" s="569">
        <v>0.178951211</v>
      </c>
      <c r="AC27" s="569">
        <v>9.5957549000000003E-2</v>
      </c>
      <c r="AD27" s="569">
        <v>8.8774617E-2</v>
      </c>
      <c r="AE27" s="569">
        <v>0.11244568000000001</v>
      </c>
      <c r="AF27" s="569">
        <v>0.12696512500000001</v>
      </c>
      <c r="AG27" s="569">
        <v>0.103632434</v>
      </c>
      <c r="AH27" s="569">
        <v>0.113647638</v>
      </c>
      <c r="AI27" s="569">
        <v>0.10314685899999999</v>
      </c>
      <c r="AJ27" s="569">
        <v>0.10405201</v>
      </c>
      <c r="AK27" s="569">
        <v>0.11908450700000001</v>
      </c>
      <c r="AL27" s="569">
        <v>0.159166265</v>
      </c>
      <c r="AM27" s="569">
        <v>1.037059929</v>
      </c>
      <c r="AN27" s="569">
        <v>0.20328332900000001</v>
      </c>
      <c r="AO27" s="569">
        <v>0.115600735</v>
      </c>
      <c r="AP27" s="569">
        <v>0.107056148</v>
      </c>
      <c r="AQ27" s="569">
        <v>0.120258376</v>
      </c>
      <c r="AR27" s="569">
        <v>0.117942884</v>
      </c>
      <c r="AS27" s="569">
        <v>0.13366331300000001</v>
      </c>
      <c r="AT27" s="569">
        <v>0.106008031</v>
      </c>
      <c r="AU27" s="569">
        <v>0.105658401</v>
      </c>
      <c r="AV27" s="569">
        <v>0.105203045</v>
      </c>
      <c r="AW27" s="569">
        <v>9.3133029000000006E-2</v>
      </c>
      <c r="AX27" s="569">
        <v>0.57555178600000001</v>
      </c>
      <c r="AY27" s="569">
        <v>0.10223407900000001</v>
      </c>
      <c r="AZ27" s="569">
        <v>0.25544356200000001</v>
      </c>
      <c r="BA27" s="569">
        <v>8.7092575000000005E-2</v>
      </c>
      <c r="BB27" s="569">
        <v>8.9532408999999993E-2</v>
      </c>
      <c r="BC27" s="569">
        <v>0.120825815</v>
      </c>
      <c r="BD27" s="569">
        <v>9.6671400000000005E-2</v>
      </c>
      <c r="BE27" s="569">
        <v>6.1931899999999998E-2</v>
      </c>
      <c r="BF27" s="570">
        <v>6.4756900000000006E-2</v>
      </c>
      <c r="BG27" s="570">
        <v>8.2531300000000002E-2</v>
      </c>
      <c r="BH27" s="570">
        <v>0.103391</v>
      </c>
      <c r="BI27" s="570">
        <v>0.105561</v>
      </c>
      <c r="BJ27" s="570">
        <v>0.31124259999999998</v>
      </c>
      <c r="BK27" s="570">
        <v>0.4384731</v>
      </c>
      <c r="BL27" s="570">
        <v>0.22572970000000001</v>
      </c>
      <c r="BM27" s="570">
        <v>7.4832499999999996E-2</v>
      </c>
      <c r="BN27" s="570">
        <v>9.7310199999999999E-2</v>
      </c>
      <c r="BO27" s="570">
        <v>0.1213965</v>
      </c>
      <c r="BP27" s="570">
        <v>9.2160099999999995E-2</v>
      </c>
      <c r="BQ27" s="570">
        <v>6.5649600000000002E-2</v>
      </c>
      <c r="BR27" s="570">
        <v>6.8179900000000002E-2</v>
      </c>
      <c r="BS27" s="570">
        <v>9.2073500000000003E-2</v>
      </c>
      <c r="BT27" s="570">
        <v>9.3396000000000007E-2</v>
      </c>
      <c r="BU27" s="570">
        <v>9.8740999999999995E-2</v>
      </c>
      <c r="BV27" s="570">
        <v>0.36250359999999998</v>
      </c>
    </row>
    <row r="28" spans="1:74" ht="11.15" customHeight="1" x14ac:dyDescent="0.25">
      <c r="A28" s="415" t="s">
        <v>1142</v>
      </c>
      <c r="B28" s="418" t="s">
        <v>1143</v>
      </c>
      <c r="C28" s="569">
        <v>8.6990114179999996</v>
      </c>
      <c r="D28" s="569">
        <v>7.6493278169999996</v>
      </c>
      <c r="E28" s="569">
        <v>8.3178903440000003</v>
      </c>
      <c r="F28" s="569">
        <v>7.2253696129999998</v>
      </c>
      <c r="G28" s="569">
        <v>6.9819594069999997</v>
      </c>
      <c r="H28" s="569">
        <v>7.5641903729999997</v>
      </c>
      <c r="I28" s="569">
        <v>10.156262722999999</v>
      </c>
      <c r="J28" s="569">
        <v>8.8880912280000004</v>
      </c>
      <c r="K28" s="569">
        <v>7.0633021879999998</v>
      </c>
      <c r="L28" s="569">
        <v>7.4747347949999998</v>
      </c>
      <c r="M28" s="569">
        <v>7.3839866589999996</v>
      </c>
      <c r="N28" s="569">
        <v>8.3048662639999993</v>
      </c>
      <c r="O28" s="569">
        <v>8.3152842420000006</v>
      </c>
      <c r="P28" s="569">
        <v>7.6148827189999997</v>
      </c>
      <c r="Q28" s="569">
        <v>7.2774485110000002</v>
      </c>
      <c r="R28" s="569">
        <v>6.1648286409999997</v>
      </c>
      <c r="S28" s="569">
        <v>6.4051019379999996</v>
      </c>
      <c r="T28" s="569">
        <v>7.9419743550000002</v>
      </c>
      <c r="U28" s="569">
        <v>10.422889163000001</v>
      </c>
      <c r="V28" s="569">
        <v>9.1136373160000002</v>
      </c>
      <c r="W28" s="569">
        <v>7.7437862270000002</v>
      </c>
      <c r="X28" s="569">
        <v>6.8206126749999996</v>
      </c>
      <c r="Y28" s="569">
        <v>7.0765210290000002</v>
      </c>
      <c r="Z28" s="569">
        <v>8.1277589389999996</v>
      </c>
      <c r="AA28" s="569">
        <v>8.5970486640000008</v>
      </c>
      <c r="AB28" s="569">
        <v>7.9607799180000001</v>
      </c>
      <c r="AC28" s="569">
        <v>7.933340641</v>
      </c>
      <c r="AD28" s="569">
        <v>7.078122252</v>
      </c>
      <c r="AE28" s="569">
        <v>7.4533345190000002</v>
      </c>
      <c r="AF28" s="569">
        <v>9.0563640490000008</v>
      </c>
      <c r="AG28" s="569">
        <v>9.4516904079999993</v>
      </c>
      <c r="AH28" s="569">
        <v>10.129466511</v>
      </c>
      <c r="AI28" s="569">
        <v>8.5442659990000003</v>
      </c>
      <c r="AJ28" s="569">
        <v>7.1258136150000002</v>
      </c>
      <c r="AK28" s="569">
        <v>8.0043770470000002</v>
      </c>
      <c r="AL28" s="569">
        <v>8.0853490810000004</v>
      </c>
      <c r="AM28" s="569">
        <v>9.4436406789999996</v>
      </c>
      <c r="AN28" s="569">
        <v>7.9033030630000001</v>
      </c>
      <c r="AO28" s="569">
        <v>8.3105224230000001</v>
      </c>
      <c r="AP28" s="569">
        <v>6.9134542579999998</v>
      </c>
      <c r="AQ28" s="569">
        <v>7.4762240489999998</v>
      </c>
      <c r="AR28" s="569">
        <v>8.7108340480000006</v>
      </c>
      <c r="AS28" s="569">
        <v>10.481988068</v>
      </c>
      <c r="AT28" s="569">
        <v>10.344739002000001</v>
      </c>
      <c r="AU28" s="569">
        <v>8.3489882590000004</v>
      </c>
      <c r="AV28" s="569">
        <v>7.2840328479999998</v>
      </c>
      <c r="AW28" s="569">
        <v>7.9279580310000002</v>
      </c>
      <c r="AX28" s="569">
        <v>8.6716055090000008</v>
      </c>
      <c r="AY28" s="569">
        <v>8.2249974029999997</v>
      </c>
      <c r="AZ28" s="569">
        <v>7.5783190329999996</v>
      </c>
      <c r="BA28" s="569">
        <v>8.1995274079999998</v>
      </c>
      <c r="BB28" s="569">
        <v>6.4459772239999999</v>
      </c>
      <c r="BC28" s="569">
        <v>6.8940357759999999</v>
      </c>
      <c r="BD28" s="569">
        <v>7.3303130000000003</v>
      </c>
      <c r="BE28" s="569">
        <v>10.462949999999999</v>
      </c>
      <c r="BF28" s="570">
        <v>9.4037959999999998</v>
      </c>
      <c r="BG28" s="570">
        <v>8.0599109999999996</v>
      </c>
      <c r="BH28" s="570">
        <v>7.2508359999999996</v>
      </c>
      <c r="BI28" s="570">
        <v>7.5011720000000004</v>
      </c>
      <c r="BJ28" s="570">
        <v>8.4504660000000005</v>
      </c>
      <c r="BK28" s="570">
        <v>8.7487410000000008</v>
      </c>
      <c r="BL28" s="570">
        <v>8.002402</v>
      </c>
      <c r="BM28" s="570">
        <v>8.0257590000000008</v>
      </c>
      <c r="BN28" s="570">
        <v>7.2837310000000004</v>
      </c>
      <c r="BO28" s="570">
        <v>7.7195090000000004</v>
      </c>
      <c r="BP28" s="570">
        <v>8.6362020000000008</v>
      </c>
      <c r="BQ28" s="570">
        <v>10.7386</v>
      </c>
      <c r="BR28" s="570">
        <v>10.13293</v>
      </c>
      <c r="BS28" s="570">
        <v>8.2713640000000002</v>
      </c>
      <c r="BT28" s="570">
        <v>7.250483</v>
      </c>
      <c r="BU28" s="570">
        <v>7.7133390000000004</v>
      </c>
      <c r="BV28" s="570">
        <v>8.5973439999999997</v>
      </c>
    </row>
    <row r="29" spans="1:74" ht="11.15" customHeight="1" x14ac:dyDescent="0.25">
      <c r="A29" s="415" t="s">
        <v>1144</v>
      </c>
      <c r="B29" s="416" t="s">
        <v>1236</v>
      </c>
      <c r="C29" s="569">
        <v>11.074835999999999</v>
      </c>
      <c r="D29" s="569">
        <v>9.6586269999999992</v>
      </c>
      <c r="E29" s="569">
        <v>9.8968554999999991</v>
      </c>
      <c r="F29" s="569">
        <v>8.6402289999999997</v>
      </c>
      <c r="G29" s="569">
        <v>8.7477780000000003</v>
      </c>
      <c r="H29" s="569">
        <v>9.4116520000000001</v>
      </c>
      <c r="I29" s="569">
        <v>12.387816000000001</v>
      </c>
      <c r="J29" s="569">
        <v>11.231529999999999</v>
      </c>
      <c r="K29" s="569">
        <v>9.1173129999999993</v>
      </c>
      <c r="L29" s="569">
        <v>8.9188130000000001</v>
      </c>
      <c r="M29" s="569">
        <v>9.4226805000000002</v>
      </c>
      <c r="N29" s="569">
        <v>10.648273</v>
      </c>
      <c r="O29" s="569">
        <v>10.416409</v>
      </c>
      <c r="P29" s="569">
        <v>9.4946540000000006</v>
      </c>
      <c r="Q29" s="569">
        <v>9.1991785000000004</v>
      </c>
      <c r="R29" s="569">
        <v>8.2708069999999996</v>
      </c>
      <c r="S29" s="569">
        <v>8.2461640000000003</v>
      </c>
      <c r="T29" s="569">
        <v>9.8770279999999993</v>
      </c>
      <c r="U29" s="569">
        <v>12.302941000000001</v>
      </c>
      <c r="V29" s="569">
        <v>11.483109000000001</v>
      </c>
      <c r="W29" s="569">
        <v>9.2312580000000004</v>
      </c>
      <c r="X29" s="569">
        <v>8.8436900000000005</v>
      </c>
      <c r="Y29" s="569">
        <v>9.0089365000000008</v>
      </c>
      <c r="Z29" s="569">
        <v>10.485099999999999</v>
      </c>
      <c r="AA29" s="569">
        <v>10.67671</v>
      </c>
      <c r="AB29" s="569">
        <v>9.7437380000000005</v>
      </c>
      <c r="AC29" s="569">
        <v>9.5002545000000005</v>
      </c>
      <c r="AD29" s="569">
        <v>8.3468099999999996</v>
      </c>
      <c r="AE29" s="569">
        <v>8.6536329999999992</v>
      </c>
      <c r="AF29" s="569">
        <v>10.718552000000001</v>
      </c>
      <c r="AG29" s="569">
        <v>11.022432</v>
      </c>
      <c r="AH29" s="569">
        <v>12.095171000000001</v>
      </c>
      <c r="AI29" s="569">
        <v>9.6442940000000004</v>
      </c>
      <c r="AJ29" s="569">
        <v>8.8786090000000009</v>
      </c>
      <c r="AK29" s="569">
        <v>9.1386524999999992</v>
      </c>
      <c r="AL29" s="569">
        <v>10.293087</v>
      </c>
      <c r="AM29" s="569">
        <v>11.312889999999999</v>
      </c>
      <c r="AN29" s="569">
        <v>9.6541979999999992</v>
      </c>
      <c r="AO29" s="569">
        <v>9.6152689999999996</v>
      </c>
      <c r="AP29" s="569">
        <v>8.3073530000000009</v>
      </c>
      <c r="AQ29" s="569">
        <v>8.9615390000000001</v>
      </c>
      <c r="AR29" s="569">
        <v>9.5047619999999995</v>
      </c>
      <c r="AS29" s="569">
        <v>12.140250999999999</v>
      </c>
      <c r="AT29" s="569">
        <v>12.245239</v>
      </c>
      <c r="AU29" s="569">
        <v>9.1396859999999993</v>
      </c>
      <c r="AV29" s="569">
        <v>8.658671</v>
      </c>
      <c r="AW29" s="569">
        <v>8.9345239999999997</v>
      </c>
      <c r="AX29" s="569">
        <v>10.402646000000001</v>
      </c>
      <c r="AY29" s="569">
        <v>10.233377000000001</v>
      </c>
      <c r="AZ29" s="569">
        <v>9.326511</v>
      </c>
      <c r="BA29" s="569">
        <v>9.4480419999999992</v>
      </c>
      <c r="BB29" s="569">
        <v>8.1305619999999994</v>
      </c>
      <c r="BC29" s="569">
        <v>8.2133330000000004</v>
      </c>
      <c r="BD29" s="569">
        <v>9.2215600000000002</v>
      </c>
      <c r="BE29" s="569">
        <v>12.2416</v>
      </c>
      <c r="BF29" s="570">
        <v>11.031470000000001</v>
      </c>
      <c r="BG29" s="570">
        <v>9.2897820000000007</v>
      </c>
      <c r="BH29" s="570">
        <v>8.7604579999999999</v>
      </c>
      <c r="BI29" s="570">
        <v>9.1188830000000003</v>
      </c>
      <c r="BJ29" s="570">
        <v>10.50263</v>
      </c>
      <c r="BK29" s="570">
        <v>10.75844</v>
      </c>
      <c r="BL29" s="570">
        <v>9.8762899999999991</v>
      </c>
      <c r="BM29" s="570">
        <v>9.7434440000000002</v>
      </c>
      <c r="BN29" s="570">
        <v>8.4982799999999994</v>
      </c>
      <c r="BO29" s="570">
        <v>9.0395420000000009</v>
      </c>
      <c r="BP29" s="570">
        <v>10.09966</v>
      </c>
      <c r="BQ29" s="570">
        <v>12.43708</v>
      </c>
      <c r="BR29" s="570">
        <v>11.85295</v>
      </c>
      <c r="BS29" s="570">
        <v>9.5558040000000002</v>
      </c>
      <c r="BT29" s="570">
        <v>8.9942320000000002</v>
      </c>
      <c r="BU29" s="570">
        <v>9.3262669999999996</v>
      </c>
      <c r="BV29" s="570">
        <v>10.691050000000001</v>
      </c>
    </row>
    <row r="30" spans="1:74" ht="11.15" customHeight="1" x14ac:dyDescent="0.25">
      <c r="A30" s="409"/>
      <c r="B30" s="102" t="s">
        <v>1237</v>
      </c>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01"/>
      <c r="BC30" s="201"/>
      <c r="BD30" s="201"/>
      <c r="BE30" s="201"/>
      <c r="BF30" s="267"/>
      <c r="BG30" s="267"/>
      <c r="BH30" s="267"/>
      <c r="BI30" s="267"/>
      <c r="BJ30" s="267"/>
      <c r="BK30" s="267"/>
      <c r="BL30" s="267"/>
      <c r="BM30" s="267"/>
      <c r="BN30" s="267"/>
      <c r="BO30" s="267"/>
      <c r="BP30" s="267"/>
      <c r="BQ30" s="267"/>
      <c r="BR30" s="267"/>
      <c r="BS30" s="267"/>
      <c r="BT30" s="267"/>
      <c r="BU30" s="267"/>
      <c r="BV30" s="267"/>
    </row>
    <row r="31" spans="1:74" ht="11.15" customHeight="1" x14ac:dyDescent="0.25">
      <c r="A31" s="415" t="s">
        <v>1145</v>
      </c>
      <c r="B31" s="416" t="s">
        <v>1394</v>
      </c>
      <c r="C31" s="569">
        <v>4.2043621949999999</v>
      </c>
      <c r="D31" s="569">
        <v>3.9874665899999999</v>
      </c>
      <c r="E31" s="569">
        <v>3.7444050309999999</v>
      </c>
      <c r="F31" s="569">
        <v>3.2866763959999998</v>
      </c>
      <c r="G31" s="569">
        <v>3.176671539</v>
      </c>
      <c r="H31" s="569">
        <v>4.2076790419999996</v>
      </c>
      <c r="I31" s="569">
        <v>7.1765515669999997</v>
      </c>
      <c r="J31" s="569">
        <v>6.2025141530000001</v>
      </c>
      <c r="K31" s="569">
        <v>4.3962844399999996</v>
      </c>
      <c r="L31" s="569">
        <v>3.7630127670000002</v>
      </c>
      <c r="M31" s="569">
        <v>3.86022643</v>
      </c>
      <c r="N31" s="569">
        <v>4.3588084020000002</v>
      </c>
      <c r="O31" s="569">
        <v>4.3259720970000002</v>
      </c>
      <c r="P31" s="569">
        <v>4.0040926880000001</v>
      </c>
      <c r="Q31" s="569">
        <v>3.890320419</v>
      </c>
      <c r="R31" s="569">
        <v>2.8541326069999999</v>
      </c>
      <c r="S31" s="569">
        <v>3.2596785150000001</v>
      </c>
      <c r="T31" s="569">
        <v>5.3796860339999997</v>
      </c>
      <c r="U31" s="569">
        <v>7.9983687750000003</v>
      </c>
      <c r="V31" s="569">
        <v>7.063430404</v>
      </c>
      <c r="W31" s="569">
        <v>5.3591588809999999</v>
      </c>
      <c r="X31" s="569">
        <v>4.1443655379999997</v>
      </c>
      <c r="Y31" s="569">
        <v>4.2748023929999999</v>
      </c>
      <c r="Z31" s="569">
        <v>4.579847752</v>
      </c>
      <c r="AA31" s="569">
        <v>4.8306660199999998</v>
      </c>
      <c r="AB31" s="569">
        <v>4.2300590290000004</v>
      </c>
      <c r="AC31" s="569">
        <v>4.0542196029999999</v>
      </c>
      <c r="AD31" s="569">
        <v>3.4315900780000002</v>
      </c>
      <c r="AE31" s="569">
        <v>4.3321623770000004</v>
      </c>
      <c r="AF31" s="569">
        <v>6.2713546859999996</v>
      </c>
      <c r="AG31" s="569">
        <v>6.8321734239999996</v>
      </c>
      <c r="AH31" s="569">
        <v>7.4751218570000004</v>
      </c>
      <c r="AI31" s="569">
        <v>5.0664499149999997</v>
      </c>
      <c r="AJ31" s="569">
        <v>5.0379280570000002</v>
      </c>
      <c r="AK31" s="569">
        <v>4.85678915</v>
      </c>
      <c r="AL31" s="569">
        <v>4.9504481910000004</v>
      </c>
      <c r="AM31" s="569">
        <v>5.1176479439999998</v>
      </c>
      <c r="AN31" s="569">
        <v>4.7041672080000003</v>
      </c>
      <c r="AO31" s="569">
        <v>4.2598736629999996</v>
      </c>
      <c r="AP31" s="569">
        <v>4.3976189190000001</v>
      </c>
      <c r="AQ31" s="569">
        <v>5.2648048100000002</v>
      </c>
      <c r="AR31" s="569">
        <v>5.7990140779999999</v>
      </c>
      <c r="AS31" s="569">
        <v>8.1056837549999994</v>
      </c>
      <c r="AT31" s="569">
        <v>7.8965214880000003</v>
      </c>
      <c r="AU31" s="569">
        <v>5.1516404390000003</v>
      </c>
      <c r="AV31" s="569">
        <v>4.6313848640000002</v>
      </c>
      <c r="AW31" s="569">
        <v>4.785572095</v>
      </c>
      <c r="AX31" s="569">
        <v>4.8403021879999999</v>
      </c>
      <c r="AY31" s="569">
        <v>4.7669588330000003</v>
      </c>
      <c r="AZ31" s="569">
        <v>4.4064518430000001</v>
      </c>
      <c r="BA31" s="569">
        <v>4.1423867740000002</v>
      </c>
      <c r="BB31" s="569">
        <v>4.0775190490000002</v>
      </c>
      <c r="BC31" s="569">
        <v>4.4722001039999997</v>
      </c>
      <c r="BD31" s="569">
        <v>5.1476129999999998</v>
      </c>
      <c r="BE31" s="569">
        <v>7.9105319999999999</v>
      </c>
      <c r="BF31" s="570">
        <v>6.4586990000000002</v>
      </c>
      <c r="BG31" s="570">
        <v>4.9516010000000001</v>
      </c>
      <c r="BH31" s="570">
        <v>4.1016700000000004</v>
      </c>
      <c r="BI31" s="570">
        <v>4.1543060000000001</v>
      </c>
      <c r="BJ31" s="570">
        <v>4.5498640000000004</v>
      </c>
      <c r="BK31" s="570">
        <v>4.6925499999999998</v>
      </c>
      <c r="BL31" s="570">
        <v>4.2018360000000001</v>
      </c>
      <c r="BM31" s="570">
        <v>4.484693</v>
      </c>
      <c r="BN31" s="570">
        <v>3.4998399999999998</v>
      </c>
      <c r="BO31" s="570">
        <v>4.1830499999999997</v>
      </c>
      <c r="BP31" s="570">
        <v>5.5017160000000001</v>
      </c>
      <c r="BQ31" s="570">
        <v>7.7961140000000002</v>
      </c>
      <c r="BR31" s="570">
        <v>7.153473</v>
      </c>
      <c r="BS31" s="570">
        <v>5.1313000000000004</v>
      </c>
      <c r="BT31" s="570">
        <v>4.5594320000000002</v>
      </c>
      <c r="BU31" s="570">
        <v>4.2641619999999998</v>
      </c>
      <c r="BV31" s="570">
        <v>4.603453</v>
      </c>
    </row>
    <row r="32" spans="1:74" ht="11.15" customHeight="1" x14ac:dyDescent="0.25">
      <c r="A32" s="415" t="s">
        <v>1146</v>
      </c>
      <c r="B32" s="418" t="s">
        <v>80</v>
      </c>
      <c r="C32" s="569">
        <v>0.21217448899999999</v>
      </c>
      <c r="D32" s="569">
        <v>5.5326017999999998E-2</v>
      </c>
      <c r="E32" s="569">
        <v>6.5540195999999995E-2</v>
      </c>
      <c r="F32" s="569">
        <v>8.8565190000000002E-3</v>
      </c>
      <c r="G32" s="569">
        <v>0</v>
      </c>
      <c r="H32" s="569">
        <v>6.9337999999999995E-4</v>
      </c>
      <c r="I32" s="569">
        <v>4.2948964999999999E-2</v>
      </c>
      <c r="J32" s="569">
        <v>3.6411827000000001E-2</v>
      </c>
      <c r="K32" s="569">
        <v>0</v>
      </c>
      <c r="L32" s="569">
        <v>0</v>
      </c>
      <c r="M32" s="569">
        <v>0</v>
      </c>
      <c r="N32" s="569">
        <v>0</v>
      </c>
      <c r="O32" s="569">
        <v>2.079568E-2</v>
      </c>
      <c r="P32" s="569">
        <v>2.6068313999999999E-2</v>
      </c>
      <c r="Q32" s="569">
        <v>9.6827539000000004E-2</v>
      </c>
      <c r="R32" s="569">
        <v>0</v>
      </c>
      <c r="S32" s="569">
        <v>0</v>
      </c>
      <c r="T32" s="569">
        <v>0</v>
      </c>
      <c r="U32" s="569">
        <v>0</v>
      </c>
      <c r="V32" s="569">
        <v>0</v>
      </c>
      <c r="W32" s="569">
        <v>0</v>
      </c>
      <c r="X32" s="569">
        <v>0</v>
      </c>
      <c r="Y32" s="569">
        <v>0</v>
      </c>
      <c r="Z32" s="569">
        <v>0</v>
      </c>
      <c r="AA32" s="569">
        <v>0</v>
      </c>
      <c r="AB32" s="569">
        <v>0</v>
      </c>
      <c r="AC32" s="569">
        <v>0</v>
      </c>
      <c r="AD32" s="569">
        <v>0</v>
      </c>
      <c r="AE32" s="569">
        <v>0</v>
      </c>
      <c r="AF32" s="569">
        <v>0</v>
      </c>
      <c r="AG32" s="569">
        <v>0</v>
      </c>
      <c r="AH32" s="569">
        <v>0</v>
      </c>
      <c r="AI32" s="569">
        <v>0</v>
      </c>
      <c r="AJ32" s="569">
        <v>0</v>
      </c>
      <c r="AK32" s="569">
        <v>0</v>
      </c>
      <c r="AL32" s="569">
        <v>0</v>
      </c>
      <c r="AM32" s="569">
        <v>0</v>
      </c>
      <c r="AN32" s="569">
        <v>0</v>
      </c>
      <c r="AO32" s="569">
        <v>0</v>
      </c>
      <c r="AP32" s="569">
        <v>0</v>
      </c>
      <c r="AQ32" s="569">
        <v>0</v>
      </c>
      <c r="AR32" s="569">
        <v>0</v>
      </c>
      <c r="AS32" s="569">
        <v>0</v>
      </c>
      <c r="AT32" s="569">
        <v>0</v>
      </c>
      <c r="AU32" s="569">
        <v>0</v>
      </c>
      <c r="AV32" s="569">
        <v>0</v>
      </c>
      <c r="AW32" s="569">
        <v>0</v>
      </c>
      <c r="AX32" s="569">
        <v>0</v>
      </c>
      <c r="AY32" s="569">
        <v>0</v>
      </c>
      <c r="AZ32" s="569">
        <v>0</v>
      </c>
      <c r="BA32" s="569">
        <v>0</v>
      </c>
      <c r="BB32" s="569">
        <v>0</v>
      </c>
      <c r="BC32" s="569">
        <v>0</v>
      </c>
      <c r="BD32" s="569">
        <v>0</v>
      </c>
      <c r="BE32" s="569">
        <v>0</v>
      </c>
      <c r="BF32" s="570">
        <v>0</v>
      </c>
      <c r="BG32" s="570">
        <v>0</v>
      </c>
      <c r="BH32" s="570">
        <v>0</v>
      </c>
      <c r="BI32" s="570">
        <v>0</v>
      </c>
      <c r="BJ32" s="570">
        <v>0</v>
      </c>
      <c r="BK32" s="570">
        <v>0</v>
      </c>
      <c r="BL32" s="570">
        <v>0</v>
      </c>
      <c r="BM32" s="570">
        <v>0</v>
      </c>
      <c r="BN32" s="570">
        <v>0</v>
      </c>
      <c r="BO32" s="570">
        <v>0</v>
      </c>
      <c r="BP32" s="570">
        <v>0</v>
      </c>
      <c r="BQ32" s="570">
        <v>0</v>
      </c>
      <c r="BR32" s="570">
        <v>0</v>
      </c>
      <c r="BS32" s="570">
        <v>0</v>
      </c>
      <c r="BT32" s="570">
        <v>0</v>
      </c>
      <c r="BU32" s="570">
        <v>0</v>
      </c>
      <c r="BV32" s="570">
        <v>0</v>
      </c>
    </row>
    <row r="33" spans="1:74" ht="11.15" customHeight="1" x14ac:dyDescent="0.25">
      <c r="A33" s="415" t="s">
        <v>1147</v>
      </c>
      <c r="B33" s="418" t="s">
        <v>81</v>
      </c>
      <c r="C33" s="569">
        <v>4.0311719999999998</v>
      </c>
      <c r="D33" s="569">
        <v>3.6121789999999998</v>
      </c>
      <c r="E33" s="569">
        <v>2.7963490000000002</v>
      </c>
      <c r="F33" s="569">
        <v>3.1027659999999999</v>
      </c>
      <c r="G33" s="569">
        <v>3.9197679999999999</v>
      </c>
      <c r="H33" s="569">
        <v>3.8089810000000002</v>
      </c>
      <c r="I33" s="569">
        <v>3.922358</v>
      </c>
      <c r="J33" s="569">
        <v>3.9163239999999999</v>
      </c>
      <c r="K33" s="569">
        <v>3.9167399999999999</v>
      </c>
      <c r="L33" s="569">
        <v>3.9579870000000001</v>
      </c>
      <c r="M33" s="569">
        <v>3.8852630000000001</v>
      </c>
      <c r="N33" s="569">
        <v>3.9951310000000002</v>
      </c>
      <c r="O33" s="569">
        <v>4.0071940000000001</v>
      </c>
      <c r="P33" s="569">
        <v>3.5162409999999999</v>
      </c>
      <c r="Q33" s="569">
        <v>3.1279089999999998</v>
      </c>
      <c r="R33" s="569">
        <v>3.1975500000000001</v>
      </c>
      <c r="S33" s="569">
        <v>2.8957039999999998</v>
      </c>
      <c r="T33" s="569">
        <v>3.1186989999999999</v>
      </c>
      <c r="U33" s="569">
        <v>3.164209</v>
      </c>
      <c r="V33" s="569">
        <v>3.1246719999999999</v>
      </c>
      <c r="W33" s="569">
        <v>2.7108289999999999</v>
      </c>
      <c r="X33" s="569">
        <v>3.1341990000000002</v>
      </c>
      <c r="Y33" s="569">
        <v>3.1689349999999998</v>
      </c>
      <c r="Z33" s="569">
        <v>3.263935</v>
      </c>
      <c r="AA33" s="569">
        <v>3.2741229999999999</v>
      </c>
      <c r="AB33" s="569">
        <v>2.9367179999999999</v>
      </c>
      <c r="AC33" s="569">
        <v>3.0706630000000001</v>
      </c>
      <c r="AD33" s="569">
        <v>2.830031</v>
      </c>
      <c r="AE33" s="569">
        <v>2.475368</v>
      </c>
      <c r="AF33" s="569">
        <v>2.3699210000000002</v>
      </c>
      <c r="AG33" s="569">
        <v>2.4680550000000001</v>
      </c>
      <c r="AH33" s="569">
        <v>2.407</v>
      </c>
      <c r="AI33" s="569">
        <v>2.3781020000000002</v>
      </c>
      <c r="AJ33" s="569">
        <v>2.105477</v>
      </c>
      <c r="AK33" s="569">
        <v>2.3819910000000002</v>
      </c>
      <c r="AL33" s="569">
        <v>2.4791340000000002</v>
      </c>
      <c r="AM33" s="569">
        <v>2.4766319999999999</v>
      </c>
      <c r="AN33" s="569">
        <v>2.129934</v>
      </c>
      <c r="AO33" s="569">
        <v>1.759827</v>
      </c>
      <c r="AP33" s="569">
        <v>2.2480720000000001</v>
      </c>
      <c r="AQ33" s="569">
        <v>2.449576</v>
      </c>
      <c r="AR33" s="569">
        <v>2.3463850000000002</v>
      </c>
      <c r="AS33" s="569">
        <v>2.3799920000000001</v>
      </c>
      <c r="AT33" s="569">
        <v>2.2978160000000001</v>
      </c>
      <c r="AU33" s="569">
        <v>1.7285269999999999</v>
      </c>
      <c r="AV33" s="569">
        <v>2.1130990000000001</v>
      </c>
      <c r="AW33" s="569">
        <v>2.3962590000000001</v>
      </c>
      <c r="AX33" s="569">
        <v>2.4860449999999998</v>
      </c>
      <c r="AY33" s="569">
        <v>2.4696549999999999</v>
      </c>
      <c r="AZ33" s="569">
        <v>2.1856100000000001</v>
      </c>
      <c r="BA33" s="569">
        <v>2.139999</v>
      </c>
      <c r="BB33" s="569">
        <v>1.771711</v>
      </c>
      <c r="BC33" s="569">
        <v>2.4506009999999998</v>
      </c>
      <c r="BD33" s="569">
        <v>2.4192</v>
      </c>
      <c r="BE33" s="569">
        <v>2.4684900000000001</v>
      </c>
      <c r="BF33" s="570">
        <v>2.4300899999999999</v>
      </c>
      <c r="BG33" s="570">
        <v>2.3517000000000001</v>
      </c>
      <c r="BH33" s="570">
        <v>2.4300899999999999</v>
      </c>
      <c r="BI33" s="570">
        <v>2.3517000000000001</v>
      </c>
      <c r="BJ33" s="570">
        <v>2.4300899999999999</v>
      </c>
      <c r="BK33" s="570">
        <v>2.4300899999999999</v>
      </c>
      <c r="BL33" s="570">
        <v>2.2733099999999999</v>
      </c>
      <c r="BM33" s="570">
        <v>1.75865</v>
      </c>
      <c r="BN33" s="570">
        <v>2.3517000000000001</v>
      </c>
      <c r="BO33" s="570">
        <v>2.4300899999999999</v>
      </c>
      <c r="BP33" s="570">
        <v>2.3517000000000001</v>
      </c>
      <c r="BQ33" s="570">
        <v>2.4300899999999999</v>
      </c>
      <c r="BR33" s="570">
        <v>2.4300899999999999</v>
      </c>
      <c r="BS33" s="570">
        <v>2.2183199999999998</v>
      </c>
      <c r="BT33" s="570">
        <v>1.8847100000000001</v>
      </c>
      <c r="BU33" s="570">
        <v>2.3517000000000001</v>
      </c>
      <c r="BV33" s="570">
        <v>2.4300899999999999</v>
      </c>
    </row>
    <row r="34" spans="1:74" ht="11.15" customHeight="1" x14ac:dyDescent="0.25">
      <c r="A34" s="415" t="s">
        <v>1148</v>
      </c>
      <c r="B34" s="418" t="s">
        <v>1139</v>
      </c>
      <c r="C34" s="569">
        <v>2.541015754</v>
      </c>
      <c r="D34" s="569">
        <v>2.242034672</v>
      </c>
      <c r="E34" s="569">
        <v>2.6348551279999999</v>
      </c>
      <c r="F34" s="569">
        <v>2.2957411510000001</v>
      </c>
      <c r="G34" s="569">
        <v>2.5997156320000001</v>
      </c>
      <c r="H34" s="569">
        <v>2.536030679</v>
      </c>
      <c r="I34" s="569">
        <v>2.7123652329999999</v>
      </c>
      <c r="J34" s="569">
        <v>2.669632666</v>
      </c>
      <c r="K34" s="569">
        <v>2.5651962159999999</v>
      </c>
      <c r="L34" s="569">
        <v>2.5093131880000001</v>
      </c>
      <c r="M34" s="569">
        <v>2.4929213319999999</v>
      </c>
      <c r="N34" s="569">
        <v>2.7482953750000001</v>
      </c>
      <c r="O34" s="569">
        <v>2.5383984929999999</v>
      </c>
      <c r="P34" s="569">
        <v>2.3637195480000002</v>
      </c>
      <c r="Q34" s="569">
        <v>2.5126768030000002</v>
      </c>
      <c r="R34" s="569">
        <v>2.4584600750000001</v>
      </c>
      <c r="S34" s="569">
        <v>2.5740743909999999</v>
      </c>
      <c r="T34" s="569">
        <v>2.4206127940000002</v>
      </c>
      <c r="U34" s="569">
        <v>2.5416630809999998</v>
      </c>
      <c r="V34" s="569">
        <v>2.493076233</v>
      </c>
      <c r="W34" s="569">
        <v>2.3698172290000001</v>
      </c>
      <c r="X34" s="569">
        <v>2.3814373760000001</v>
      </c>
      <c r="Y34" s="569">
        <v>2.3517225150000001</v>
      </c>
      <c r="Z34" s="569">
        <v>2.4744136349999999</v>
      </c>
      <c r="AA34" s="569">
        <v>2.570166526</v>
      </c>
      <c r="AB34" s="569">
        <v>2.073726127</v>
      </c>
      <c r="AC34" s="569">
        <v>2.4211474750000002</v>
      </c>
      <c r="AD34" s="569">
        <v>2.303364889</v>
      </c>
      <c r="AE34" s="569">
        <v>2.3623638969999998</v>
      </c>
      <c r="AF34" s="569">
        <v>2.3366264960000001</v>
      </c>
      <c r="AG34" s="569">
        <v>2.4282567199999998</v>
      </c>
      <c r="AH34" s="569">
        <v>2.4386904309999999</v>
      </c>
      <c r="AI34" s="569">
        <v>2.2669035769999999</v>
      </c>
      <c r="AJ34" s="569">
        <v>2.3673957300000001</v>
      </c>
      <c r="AK34" s="569">
        <v>2.4805946909999999</v>
      </c>
      <c r="AL34" s="569">
        <v>2.638890983</v>
      </c>
      <c r="AM34" s="569">
        <v>2.458753373</v>
      </c>
      <c r="AN34" s="569">
        <v>2.2627083520000002</v>
      </c>
      <c r="AO34" s="569">
        <v>2.5951973069999998</v>
      </c>
      <c r="AP34" s="569">
        <v>2.2351064389999999</v>
      </c>
      <c r="AQ34" s="569">
        <v>2.3002303089999998</v>
      </c>
      <c r="AR34" s="569">
        <v>2.3307113410000002</v>
      </c>
      <c r="AS34" s="569">
        <v>2.26310273</v>
      </c>
      <c r="AT34" s="569">
        <v>2.247654152</v>
      </c>
      <c r="AU34" s="569">
        <v>2.1018100419999999</v>
      </c>
      <c r="AV34" s="569">
        <v>2.066473292</v>
      </c>
      <c r="AW34" s="569">
        <v>2.1441352899999999</v>
      </c>
      <c r="AX34" s="569">
        <v>2.4068017930000001</v>
      </c>
      <c r="AY34" s="569">
        <v>2.5389201219999999</v>
      </c>
      <c r="AZ34" s="569">
        <v>2.1612246110000002</v>
      </c>
      <c r="BA34" s="569">
        <v>2.3904380999999999</v>
      </c>
      <c r="BB34" s="569">
        <v>2.130568324</v>
      </c>
      <c r="BC34" s="569">
        <v>2.336313283</v>
      </c>
      <c r="BD34" s="569">
        <v>2.281657</v>
      </c>
      <c r="BE34" s="569">
        <v>2.369246</v>
      </c>
      <c r="BF34" s="570">
        <v>2.3151799999999998</v>
      </c>
      <c r="BG34" s="570">
        <v>2.162201</v>
      </c>
      <c r="BH34" s="570">
        <v>2.2132499999999999</v>
      </c>
      <c r="BI34" s="570">
        <v>2.3745769999999999</v>
      </c>
      <c r="BJ34" s="570">
        <v>2.4697619999999998</v>
      </c>
      <c r="BK34" s="570">
        <v>2.3347449999999998</v>
      </c>
      <c r="BL34" s="570">
        <v>2.1771060000000002</v>
      </c>
      <c r="BM34" s="570">
        <v>2.4321429999999999</v>
      </c>
      <c r="BN34" s="570">
        <v>2.2318159999999998</v>
      </c>
      <c r="BO34" s="570">
        <v>2.3519359999999998</v>
      </c>
      <c r="BP34" s="570">
        <v>2.2946589999999998</v>
      </c>
      <c r="BQ34" s="570">
        <v>2.3807999999999998</v>
      </c>
      <c r="BR34" s="570">
        <v>2.3251170000000001</v>
      </c>
      <c r="BS34" s="570">
        <v>2.170471</v>
      </c>
      <c r="BT34" s="570">
        <v>2.2206000000000001</v>
      </c>
      <c r="BU34" s="570">
        <v>2.3806940000000001</v>
      </c>
      <c r="BV34" s="570">
        <v>2.4751979999999998</v>
      </c>
    </row>
    <row r="35" spans="1:74" ht="11.15" customHeight="1" x14ac:dyDescent="0.25">
      <c r="A35" s="415" t="s">
        <v>1149</v>
      </c>
      <c r="B35" s="418" t="s">
        <v>1234</v>
      </c>
      <c r="C35" s="569">
        <v>0.61858933800000004</v>
      </c>
      <c r="D35" s="569">
        <v>0.56649201699999996</v>
      </c>
      <c r="E35" s="569">
        <v>0.63154422300000002</v>
      </c>
      <c r="F35" s="569">
        <v>0.572375101</v>
      </c>
      <c r="G35" s="569">
        <v>0.47657223900000001</v>
      </c>
      <c r="H35" s="569">
        <v>0.51815586499999999</v>
      </c>
      <c r="I35" s="569">
        <v>0.44554561500000001</v>
      </c>
      <c r="J35" s="569">
        <v>0.45733439599999998</v>
      </c>
      <c r="K35" s="569">
        <v>0.46364782199999999</v>
      </c>
      <c r="L35" s="569">
        <v>0.56975654499999995</v>
      </c>
      <c r="M35" s="569">
        <v>0.55105126999999998</v>
      </c>
      <c r="N35" s="569">
        <v>0.64736818799999996</v>
      </c>
      <c r="O35" s="569">
        <v>0.55604105400000003</v>
      </c>
      <c r="P35" s="569">
        <v>0.568946269</v>
      </c>
      <c r="Q35" s="569">
        <v>0.675254197</v>
      </c>
      <c r="R35" s="569">
        <v>0.64904775999999997</v>
      </c>
      <c r="S35" s="569">
        <v>0.55314084500000005</v>
      </c>
      <c r="T35" s="569">
        <v>0.46401141800000001</v>
      </c>
      <c r="U35" s="569">
        <v>0.49904348199999998</v>
      </c>
      <c r="V35" s="569">
        <v>0.46676637100000001</v>
      </c>
      <c r="W35" s="569">
        <v>0.55559442400000003</v>
      </c>
      <c r="X35" s="569">
        <v>0.56890435399999995</v>
      </c>
      <c r="Y35" s="569">
        <v>0.74342156299999995</v>
      </c>
      <c r="Z35" s="569">
        <v>0.63309783200000003</v>
      </c>
      <c r="AA35" s="569">
        <v>0.459257321</v>
      </c>
      <c r="AB35" s="569">
        <v>0.48225167099999999</v>
      </c>
      <c r="AC35" s="569">
        <v>0.80387760799999997</v>
      </c>
      <c r="AD35" s="569">
        <v>0.54751741200000004</v>
      </c>
      <c r="AE35" s="569">
        <v>0.53470625199999999</v>
      </c>
      <c r="AF35" s="569">
        <v>0.63538251899999998</v>
      </c>
      <c r="AG35" s="569">
        <v>0.45202173600000001</v>
      </c>
      <c r="AH35" s="569">
        <v>0.450892719</v>
      </c>
      <c r="AI35" s="569">
        <v>0.566624499</v>
      </c>
      <c r="AJ35" s="569">
        <v>0.551901325</v>
      </c>
      <c r="AK35" s="569">
        <v>0.59530490599999997</v>
      </c>
      <c r="AL35" s="569">
        <v>0.695245958</v>
      </c>
      <c r="AM35" s="569">
        <v>0.65253273199999995</v>
      </c>
      <c r="AN35" s="569">
        <v>0.71890575499999998</v>
      </c>
      <c r="AO35" s="569">
        <v>0.77976578699999999</v>
      </c>
      <c r="AP35" s="569">
        <v>0.75579731800000005</v>
      </c>
      <c r="AQ35" s="569">
        <v>0.67757344500000005</v>
      </c>
      <c r="AR35" s="569">
        <v>0.66357122499999999</v>
      </c>
      <c r="AS35" s="569">
        <v>0.62976645499999995</v>
      </c>
      <c r="AT35" s="569">
        <v>0.56275672200000004</v>
      </c>
      <c r="AU35" s="569">
        <v>0.56046184300000002</v>
      </c>
      <c r="AV35" s="569">
        <v>0.70795724599999998</v>
      </c>
      <c r="AW35" s="569">
        <v>0.74790398999999996</v>
      </c>
      <c r="AX35" s="569">
        <v>0.74642231999999997</v>
      </c>
      <c r="AY35" s="569">
        <v>0.60151502700000004</v>
      </c>
      <c r="AZ35" s="569">
        <v>0.79405462400000004</v>
      </c>
      <c r="BA35" s="569">
        <v>0.85072629899999996</v>
      </c>
      <c r="BB35" s="569">
        <v>0.78243663200000002</v>
      </c>
      <c r="BC35" s="569">
        <v>0.74576318699999999</v>
      </c>
      <c r="BD35" s="569">
        <v>0.69977560000000005</v>
      </c>
      <c r="BE35" s="569">
        <v>0.78267569999999997</v>
      </c>
      <c r="BF35" s="570">
        <v>0.74738680000000002</v>
      </c>
      <c r="BG35" s="570">
        <v>0.76632370000000005</v>
      </c>
      <c r="BH35" s="570">
        <v>0.9466755</v>
      </c>
      <c r="BI35" s="570">
        <v>0.86234350000000004</v>
      </c>
      <c r="BJ35" s="570">
        <v>1.025228</v>
      </c>
      <c r="BK35" s="570">
        <v>0.79796069999999997</v>
      </c>
      <c r="BL35" s="570">
        <v>0.99742509999999995</v>
      </c>
      <c r="BM35" s="570">
        <v>1.1033949999999999</v>
      </c>
      <c r="BN35" s="570">
        <v>0.97769810000000001</v>
      </c>
      <c r="BO35" s="570">
        <v>0.91180289999999997</v>
      </c>
      <c r="BP35" s="570">
        <v>0.96949640000000004</v>
      </c>
      <c r="BQ35" s="570">
        <v>0.92195510000000003</v>
      </c>
      <c r="BR35" s="570">
        <v>0.84573659999999995</v>
      </c>
      <c r="BS35" s="570">
        <v>0.87232659999999995</v>
      </c>
      <c r="BT35" s="570">
        <v>1.076012</v>
      </c>
      <c r="BU35" s="570">
        <v>0.99682890000000002</v>
      </c>
      <c r="BV35" s="570">
        <v>1.1077349999999999</v>
      </c>
    </row>
    <row r="36" spans="1:74" ht="11.15" customHeight="1" x14ac:dyDescent="0.25">
      <c r="A36" s="415" t="s">
        <v>1150</v>
      </c>
      <c r="B36" s="416" t="s">
        <v>1235</v>
      </c>
      <c r="C36" s="569">
        <v>0.383799689</v>
      </c>
      <c r="D36" s="569">
        <v>0.11114611100000001</v>
      </c>
      <c r="E36" s="569">
        <v>1.7319477E-2</v>
      </c>
      <c r="F36" s="569">
        <v>-2.8059040000000001E-3</v>
      </c>
      <c r="G36" s="569">
        <v>4.5998155999999998E-2</v>
      </c>
      <c r="H36" s="569">
        <v>4.3071423999999997E-2</v>
      </c>
      <c r="I36" s="569">
        <v>6.2411135999999999E-2</v>
      </c>
      <c r="J36" s="569">
        <v>4.1215344000000001E-2</v>
      </c>
      <c r="K36" s="569">
        <v>4.3998270999999999E-2</v>
      </c>
      <c r="L36" s="569">
        <v>4.0158036000000001E-2</v>
      </c>
      <c r="M36" s="569">
        <v>3.8099938999999999E-2</v>
      </c>
      <c r="N36" s="569">
        <v>8.0465094000000001E-2</v>
      </c>
      <c r="O36" s="569">
        <v>7.9098932999999996E-2</v>
      </c>
      <c r="P36" s="569">
        <v>6.9025095999999994E-2</v>
      </c>
      <c r="Q36" s="569">
        <v>7.2007570000000007E-2</v>
      </c>
      <c r="R36" s="569">
        <v>5.6986938000000001E-2</v>
      </c>
      <c r="S36" s="569">
        <v>7.3385586000000003E-2</v>
      </c>
      <c r="T36" s="569">
        <v>4.0627436000000003E-2</v>
      </c>
      <c r="U36" s="569">
        <v>5.7498475E-2</v>
      </c>
      <c r="V36" s="569">
        <v>4.7226678000000001E-2</v>
      </c>
      <c r="W36" s="569">
        <v>5.2539475000000002E-2</v>
      </c>
      <c r="X36" s="569">
        <v>5.4941416999999999E-2</v>
      </c>
      <c r="Y36" s="569">
        <v>5.2636744999999999E-2</v>
      </c>
      <c r="Z36" s="569">
        <v>9.4480037000000003E-2</v>
      </c>
      <c r="AA36" s="569">
        <v>0.16743904800000001</v>
      </c>
      <c r="AB36" s="569">
        <v>0.16364062099999999</v>
      </c>
      <c r="AC36" s="569">
        <v>5.06145E-2</v>
      </c>
      <c r="AD36" s="569">
        <v>6.4282599999999995E-2</v>
      </c>
      <c r="AE36" s="569">
        <v>3.0509905E-2</v>
      </c>
      <c r="AF36" s="569">
        <v>6.2714131000000006E-2</v>
      </c>
      <c r="AG36" s="569">
        <v>6.0224921000000001E-2</v>
      </c>
      <c r="AH36" s="569">
        <v>0.210045812</v>
      </c>
      <c r="AI36" s="569">
        <v>0.13731048900000001</v>
      </c>
      <c r="AJ36" s="569">
        <v>2.7464367E-2</v>
      </c>
      <c r="AK36" s="569">
        <v>2.8636255999999999E-2</v>
      </c>
      <c r="AL36" s="569">
        <v>3.9257950999999999E-2</v>
      </c>
      <c r="AM36" s="569">
        <v>0.92553487800000001</v>
      </c>
      <c r="AN36" s="569">
        <v>0.12779014699999999</v>
      </c>
      <c r="AO36" s="569">
        <v>5.4376886999999999E-2</v>
      </c>
      <c r="AP36" s="569">
        <v>3.2487068000000001E-2</v>
      </c>
      <c r="AQ36" s="569">
        <v>4.5648706999999997E-2</v>
      </c>
      <c r="AR36" s="569">
        <v>3.6515658999999999E-2</v>
      </c>
      <c r="AS36" s="569">
        <v>4.0475425000000002E-2</v>
      </c>
      <c r="AT36" s="569">
        <v>5.1671302000000002E-2</v>
      </c>
      <c r="AU36" s="569">
        <v>3.5687603999999998E-2</v>
      </c>
      <c r="AV36" s="569">
        <v>3.7922356999999997E-2</v>
      </c>
      <c r="AW36" s="569">
        <v>4.7617989999999999E-2</v>
      </c>
      <c r="AX36" s="569">
        <v>0.734206735</v>
      </c>
      <c r="AY36" s="569">
        <v>5.2343553000000001E-2</v>
      </c>
      <c r="AZ36" s="569">
        <v>0.177729633</v>
      </c>
      <c r="BA36" s="569">
        <v>4.3501355999999998E-2</v>
      </c>
      <c r="BB36" s="569">
        <v>2.9166480000000002E-2</v>
      </c>
      <c r="BC36" s="569">
        <v>4.4694218000000001E-2</v>
      </c>
      <c r="BD36" s="569">
        <v>2.33756E-2</v>
      </c>
      <c r="BE36" s="569">
        <v>4.2732199999999998E-2</v>
      </c>
      <c r="BF36" s="570">
        <v>0.1183608</v>
      </c>
      <c r="BG36" s="570">
        <v>7.2394100000000003E-2</v>
      </c>
      <c r="BH36" s="570">
        <v>2.2432400000000002E-2</v>
      </c>
      <c r="BI36" s="570">
        <v>5.1234000000000002E-2</v>
      </c>
      <c r="BJ36" s="570">
        <v>0.3125213</v>
      </c>
      <c r="BK36" s="570">
        <v>0.45534910000000001</v>
      </c>
      <c r="BL36" s="570">
        <v>0.19192670000000001</v>
      </c>
      <c r="BM36" s="570">
        <v>3.1585099999999998E-2</v>
      </c>
      <c r="BN36" s="570">
        <v>3.5479799999999999E-2</v>
      </c>
      <c r="BO36" s="570">
        <v>5.0448899999999998E-2</v>
      </c>
      <c r="BP36" s="570">
        <v>2.45375E-2</v>
      </c>
      <c r="BQ36" s="570">
        <v>3.3167299999999997E-2</v>
      </c>
      <c r="BR36" s="570">
        <v>0.13870579999999999</v>
      </c>
      <c r="BS36" s="570">
        <v>8.0555299999999996E-2</v>
      </c>
      <c r="BT36" s="570">
        <v>2.0336300000000002E-2</v>
      </c>
      <c r="BU36" s="570">
        <v>4.4757199999999997E-2</v>
      </c>
      <c r="BV36" s="570">
        <v>0.38599660000000002</v>
      </c>
    </row>
    <row r="37" spans="1:74" ht="11.15" customHeight="1" x14ac:dyDescent="0.25">
      <c r="A37" s="415" t="s">
        <v>1151</v>
      </c>
      <c r="B37" s="418" t="s">
        <v>1143</v>
      </c>
      <c r="C37" s="569">
        <v>11.991113465</v>
      </c>
      <c r="D37" s="569">
        <v>10.574644407999999</v>
      </c>
      <c r="E37" s="569">
        <v>9.8900130550000007</v>
      </c>
      <c r="F37" s="569">
        <v>9.2636092629999993</v>
      </c>
      <c r="G37" s="569">
        <v>10.218725566</v>
      </c>
      <c r="H37" s="569">
        <v>11.11461139</v>
      </c>
      <c r="I37" s="569">
        <v>14.362180516</v>
      </c>
      <c r="J37" s="569">
        <v>13.323432386</v>
      </c>
      <c r="K37" s="569">
        <v>11.385866749</v>
      </c>
      <c r="L37" s="569">
        <v>10.840227536</v>
      </c>
      <c r="M37" s="569">
        <v>10.827561971</v>
      </c>
      <c r="N37" s="569">
        <v>11.830068059</v>
      </c>
      <c r="O37" s="569">
        <v>11.527500257</v>
      </c>
      <c r="P37" s="569">
        <v>10.548092915</v>
      </c>
      <c r="Q37" s="569">
        <v>10.374995527999999</v>
      </c>
      <c r="R37" s="569">
        <v>9.2161773799999995</v>
      </c>
      <c r="S37" s="569">
        <v>9.3559833369999996</v>
      </c>
      <c r="T37" s="569">
        <v>11.423636682</v>
      </c>
      <c r="U37" s="569">
        <v>14.260782813000001</v>
      </c>
      <c r="V37" s="569">
        <v>13.195171686</v>
      </c>
      <c r="W37" s="569">
        <v>11.047939009</v>
      </c>
      <c r="X37" s="569">
        <v>10.283847685</v>
      </c>
      <c r="Y37" s="569">
        <v>10.591518216000001</v>
      </c>
      <c r="Z37" s="569">
        <v>11.045774256</v>
      </c>
      <c r="AA37" s="569">
        <v>11.301651915000001</v>
      </c>
      <c r="AB37" s="569">
        <v>9.886395448</v>
      </c>
      <c r="AC37" s="569">
        <v>10.400522186</v>
      </c>
      <c r="AD37" s="569">
        <v>9.1767859789999999</v>
      </c>
      <c r="AE37" s="569">
        <v>9.7351104310000007</v>
      </c>
      <c r="AF37" s="569">
        <v>11.675998831999999</v>
      </c>
      <c r="AG37" s="569">
        <v>12.240731801000001</v>
      </c>
      <c r="AH37" s="569">
        <v>12.981750819</v>
      </c>
      <c r="AI37" s="569">
        <v>10.415390479999999</v>
      </c>
      <c r="AJ37" s="569">
        <v>10.090166479000001</v>
      </c>
      <c r="AK37" s="569">
        <v>10.343316003</v>
      </c>
      <c r="AL37" s="569">
        <v>10.802977083</v>
      </c>
      <c r="AM37" s="569">
        <v>11.631100927</v>
      </c>
      <c r="AN37" s="569">
        <v>9.9435054619999992</v>
      </c>
      <c r="AO37" s="569">
        <v>9.4490406440000001</v>
      </c>
      <c r="AP37" s="569">
        <v>9.6690817439999996</v>
      </c>
      <c r="AQ37" s="569">
        <v>10.737833271</v>
      </c>
      <c r="AR37" s="569">
        <v>11.176197303</v>
      </c>
      <c r="AS37" s="569">
        <v>13.419020365</v>
      </c>
      <c r="AT37" s="569">
        <v>13.056419664</v>
      </c>
      <c r="AU37" s="569">
        <v>9.5781269279999997</v>
      </c>
      <c r="AV37" s="569">
        <v>9.5568367589999994</v>
      </c>
      <c r="AW37" s="569">
        <v>10.121488364999999</v>
      </c>
      <c r="AX37" s="569">
        <v>11.213778036000001</v>
      </c>
      <c r="AY37" s="569">
        <v>10.429392535</v>
      </c>
      <c r="AZ37" s="569">
        <v>9.7250707110000008</v>
      </c>
      <c r="BA37" s="569">
        <v>9.5670515290000004</v>
      </c>
      <c r="BB37" s="569">
        <v>8.7914014849999997</v>
      </c>
      <c r="BC37" s="569">
        <v>10.049571792</v>
      </c>
      <c r="BD37" s="569">
        <v>10.571619999999999</v>
      </c>
      <c r="BE37" s="569">
        <v>13.57368</v>
      </c>
      <c r="BF37" s="570">
        <v>12.06972</v>
      </c>
      <c r="BG37" s="570">
        <v>10.304220000000001</v>
      </c>
      <c r="BH37" s="570">
        <v>9.7141179999999991</v>
      </c>
      <c r="BI37" s="570">
        <v>9.7941599999999998</v>
      </c>
      <c r="BJ37" s="570">
        <v>10.787470000000001</v>
      </c>
      <c r="BK37" s="570">
        <v>10.71069</v>
      </c>
      <c r="BL37" s="570">
        <v>9.8416029999999992</v>
      </c>
      <c r="BM37" s="570">
        <v>9.8104659999999999</v>
      </c>
      <c r="BN37" s="570">
        <v>9.0965340000000001</v>
      </c>
      <c r="BO37" s="570">
        <v>9.9273279999999993</v>
      </c>
      <c r="BP37" s="570">
        <v>11.142110000000001</v>
      </c>
      <c r="BQ37" s="570">
        <v>13.56213</v>
      </c>
      <c r="BR37" s="570">
        <v>12.89312</v>
      </c>
      <c r="BS37" s="570">
        <v>10.47297</v>
      </c>
      <c r="BT37" s="570">
        <v>9.7610899999999994</v>
      </c>
      <c r="BU37" s="570">
        <v>10.03814</v>
      </c>
      <c r="BV37" s="570">
        <v>11.002470000000001</v>
      </c>
    </row>
    <row r="38" spans="1:74" ht="11.15" customHeight="1" x14ac:dyDescent="0.25">
      <c r="A38" s="415" t="s">
        <v>1152</v>
      </c>
      <c r="B38" s="416" t="s">
        <v>1236</v>
      </c>
      <c r="C38" s="569">
        <v>13.927788</v>
      </c>
      <c r="D38" s="569">
        <v>12.201897000000001</v>
      </c>
      <c r="E38" s="569">
        <v>12.760063000000001</v>
      </c>
      <c r="F38" s="569">
        <v>11.142821</v>
      </c>
      <c r="G38" s="569">
        <v>11.552856</v>
      </c>
      <c r="H38" s="569">
        <v>12.882329</v>
      </c>
      <c r="I38" s="569">
        <v>16.723877999999999</v>
      </c>
      <c r="J38" s="569">
        <v>15.099152999999999</v>
      </c>
      <c r="K38" s="569">
        <v>12.584186000000001</v>
      </c>
      <c r="L38" s="569">
        <v>11.701275000000001</v>
      </c>
      <c r="M38" s="569">
        <v>12.003873</v>
      </c>
      <c r="N38" s="569">
        <v>13.251586</v>
      </c>
      <c r="O38" s="569">
        <v>13.123086000000001</v>
      </c>
      <c r="P38" s="569">
        <v>12.089384000000001</v>
      </c>
      <c r="Q38" s="569">
        <v>11.631062</v>
      </c>
      <c r="R38" s="569">
        <v>10.320007</v>
      </c>
      <c r="S38" s="569">
        <v>10.692757</v>
      </c>
      <c r="T38" s="569">
        <v>12.925613</v>
      </c>
      <c r="U38" s="569">
        <v>16.439550000000001</v>
      </c>
      <c r="V38" s="569">
        <v>15.156836999999999</v>
      </c>
      <c r="W38" s="569">
        <v>12.229409</v>
      </c>
      <c r="X38" s="569">
        <v>11.363655</v>
      </c>
      <c r="Y38" s="569">
        <v>11.296244</v>
      </c>
      <c r="Z38" s="569">
        <v>12.930681</v>
      </c>
      <c r="AA38" s="569">
        <v>13.223711</v>
      </c>
      <c r="AB38" s="569">
        <v>12.147183999999999</v>
      </c>
      <c r="AC38" s="569">
        <v>11.930161</v>
      </c>
      <c r="AD38" s="569">
        <v>10.610669</v>
      </c>
      <c r="AE38" s="569">
        <v>11.314845</v>
      </c>
      <c r="AF38" s="569">
        <v>13.754079000000001</v>
      </c>
      <c r="AG38" s="569">
        <v>14.962937999999999</v>
      </c>
      <c r="AH38" s="569">
        <v>15.637915</v>
      </c>
      <c r="AI38" s="569">
        <v>12.591926000000001</v>
      </c>
      <c r="AJ38" s="569">
        <v>11.554100999999999</v>
      </c>
      <c r="AK38" s="569">
        <v>11.605649</v>
      </c>
      <c r="AL38" s="569">
        <v>12.645562999999999</v>
      </c>
      <c r="AM38" s="569">
        <v>13.97039</v>
      </c>
      <c r="AN38" s="569">
        <v>12.007031</v>
      </c>
      <c r="AO38" s="569">
        <v>12.095578</v>
      </c>
      <c r="AP38" s="569">
        <v>10.768924</v>
      </c>
      <c r="AQ38" s="569">
        <v>11.527875999999999</v>
      </c>
      <c r="AR38" s="569">
        <v>12.668126000000001</v>
      </c>
      <c r="AS38" s="569">
        <v>15.765587999999999</v>
      </c>
      <c r="AT38" s="569">
        <v>15.923831</v>
      </c>
      <c r="AU38" s="569">
        <v>12.340597000000001</v>
      </c>
      <c r="AV38" s="569">
        <v>11.119373</v>
      </c>
      <c r="AW38" s="569">
        <v>11.447889999999999</v>
      </c>
      <c r="AX38" s="569">
        <v>13.046155000000001</v>
      </c>
      <c r="AY38" s="569">
        <v>12.699878999999999</v>
      </c>
      <c r="AZ38" s="569">
        <v>11.432169999999999</v>
      </c>
      <c r="BA38" s="569">
        <v>11.992837</v>
      </c>
      <c r="BB38" s="569">
        <v>10.478895</v>
      </c>
      <c r="BC38" s="569">
        <v>10.838215</v>
      </c>
      <c r="BD38" s="569">
        <v>12.015824</v>
      </c>
      <c r="BE38" s="569">
        <v>15.96954</v>
      </c>
      <c r="BF38" s="570">
        <v>14.45673</v>
      </c>
      <c r="BG38" s="570">
        <v>12.2326</v>
      </c>
      <c r="BH38" s="570">
        <v>11.091240000000001</v>
      </c>
      <c r="BI38" s="570">
        <v>11.33924</v>
      </c>
      <c r="BJ38" s="570">
        <v>12.980740000000001</v>
      </c>
      <c r="BK38" s="570">
        <v>13.194050000000001</v>
      </c>
      <c r="BL38" s="570">
        <v>12.08792</v>
      </c>
      <c r="BM38" s="570">
        <v>12.294890000000001</v>
      </c>
      <c r="BN38" s="570">
        <v>10.88618</v>
      </c>
      <c r="BO38" s="570">
        <v>11.738569999999999</v>
      </c>
      <c r="BP38" s="570">
        <v>13.536</v>
      </c>
      <c r="BQ38" s="570">
        <v>16.513950000000001</v>
      </c>
      <c r="BR38" s="570">
        <v>15.79989</v>
      </c>
      <c r="BS38" s="570">
        <v>12.71223</v>
      </c>
      <c r="BT38" s="570">
        <v>11.48185</v>
      </c>
      <c r="BU38" s="570">
        <v>11.68793</v>
      </c>
      <c r="BV38" s="570">
        <v>13.29499</v>
      </c>
    </row>
    <row r="39" spans="1:74" ht="11.15" customHeight="1" x14ac:dyDescent="0.25">
      <c r="A39" s="409"/>
      <c r="B39" s="102" t="s">
        <v>1238</v>
      </c>
      <c r="C39" s="201"/>
      <c r="D39" s="201"/>
      <c r="E39" s="201"/>
      <c r="F39" s="201"/>
      <c r="G39" s="201"/>
      <c r="H39" s="201"/>
      <c r="I39" s="201"/>
      <c r="J39" s="201"/>
      <c r="K39" s="201"/>
      <c r="L39" s="201"/>
      <c r="M39" s="201"/>
      <c r="N39" s="201"/>
      <c r="O39" s="201"/>
      <c r="P39" s="201"/>
      <c r="Q39" s="201"/>
      <c r="R39" s="201"/>
      <c r="S39" s="201"/>
      <c r="T39" s="201"/>
      <c r="U39" s="201"/>
      <c r="V39" s="201"/>
      <c r="W39" s="201"/>
      <c r="X39" s="201"/>
      <c r="Y39" s="201"/>
      <c r="Z39" s="201"/>
      <c r="AA39" s="201"/>
      <c r="AB39" s="201"/>
      <c r="AC39" s="201"/>
      <c r="AD39" s="201"/>
      <c r="AE39" s="201"/>
      <c r="AF39" s="201"/>
      <c r="AG39" s="201"/>
      <c r="AH39" s="201"/>
      <c r="AI39" s="201"/>
      <c r="AJ39" s="201"/>
      <c r="AK39" s="201"/>
      <c r="AL39" s="201"/>
      <c r="AM39" s="201"/>
      <c r="AN39" s="201"/>
      <c r="AO39" s="201"/>
      <c r="AP39" s="201"/>
      <c r="AQ39" s="201"/>
      <c r="AR39" s="201"/>
      <c r="AS39" s="201"/>
      <c r="AT39" s="201"/>
      <c r="AU39" s="201"/>
      <c r="AV39" s="201"/>
      <c r="AW39" s="201"/>
      <c r="AX39" s="201"/>
      <c r="AY39" s="201"/>
      <c r="AZ39" s="201"/>
      <c r="BA39" s="201"/>
      <c r="BB39" s="201"/>
      <c r="BC39" s="201"/>
      <c r="BD39" s="201"/>
      <c r="BE39" s="201"/>
      <c r="BF39" s="267"/>
      <c r="BG39" s="267"/>
      <c r="BH39" s="267"/>
      <c r="BI39" s="267"/>
      <c r="BJ39" s="267"/>
      <c r="BK39" s="267"/>
      <c r="BL39" s="267"/>
      <c r="BM39" s="267"/>
      <c r="BN39" s="267"/>
      <c r="BO39" s="267"/>
      <c r="BP39" s="267"/>
      <c r="BQ39" s="267"/>
      <c r="BR39" s="267"/>
      <c r="BS39" s="267"/>
      <c r="BT39" s="267"/>
      <c r="BU39" s="267"/>
      <c r="BV39" s="267"/>
    </row>
    <row r="40" spans="1:74" ht="11.15" customHeight="1" x14ac:dyDescent="0.25">
      <c r="A40" s="415" t="s">
        <v>1153</v>
      </c>
      <c r="B40" s="416" t="s">
        <v>1394</v>
      </c>
      <c r="C40" s="569">
        <v>23.577641385</v>
      </c>
      <c r="D40" s="569">
        <v>23.488582304000001</v>
      </c>
      <c r="E40" s="569">
        <v>23.666043654999999</v>
      </c>
      <c r="F40" s="569">
        <v>19.144651359000001</v>
      </c>
      <c r="G40" s="569">
        <v>20.621514673</v>
      </c>
      <c r="H40" s="569">
        <v>25.7625858</v>
      </c>
      <c r="I40" s="569">
        <v>33.182800671999999</v>
      </c>
      <c r="J40" s="569">
        <v>31.581232861</v>
      </c>
      <c r="K40" s="569">
        <v>26.476665862000001</v>
      </c>
      <c r="L40" s="569">
        <v>23.114625842999999</v>
      </c>
      <c r="M40" s="569">
        <v>21.853505769000002</v>
      </c>
      <c r="N40" s="569">
        <v>26.118671538000001</v>
      </c>
      <c r="O40" s="569">
        <v>28.417717084</v>
      </c>
      <c r="P40" s="569">
        <v>26.290444872999998</v>
      </c>
      <c r="Q40" s="569">
        <v>26.253165926000001</v>
      </c>
      <c r="R40" s="569">
        <v>21.906882093</v>
      </c>
      <c r="S40" s="569">
        <v>21.627072521999999</v>
      </c>
      <c r="T40" s="569">
        <v>27.596354945000002</v>
      </c>
      <c r="U40" s="569">
        <v>36.508154845999996</v>
      </c>
      <c r="V40" s="569">
        <v>33.433145633000002</v>
      </c>
      <c r="W40" s="569">
        <v>26.670318397999999</v>
      </c>
      <c r="X40" s="569">
        <v>24.014930407000001</v>
      </c>
      <c r="Y40" s="569">
        <v>20.285044801000002</v>
      </c>
      <c r="Z40" s="569">
        <v>25.765267504000001</v>
      </c>
      <c r="AA40" s="569">
        <v>25.875181625</v>
      </c>
      <c r="AB40" s="569">
        <v>22.602738249000002</v>
      </c>
      <c r="AC40" s="569">
        <v>23.806918026999998</v>
      </c>
      <c r="AD40" s="569">
        <v>21.628948263000002</v>
      </c>
      <c r="AE40" s="569">
        <v>22.309867403999998</v>
      </c>
      <c r="AF40" s="569">
        <v>27.49856746</v>
      </c>
      <c r="AG40" s="569">
        <v>31.469946647</v>
      </c>
      <c r="AH40" s="569">
        <v>32.899928668000001</v>
      </c>
      <c r="AI40" s="569">
        <v>25.593735605999999</v>
      </c>
      <c r="AJ40" s="569">
        <v>26.142855049000001</v>
      </c>
      <c r="AK40" s="569">
        <v>25.655771902000001</v>
      </c>
      <c r="AL40" s="569">
        <v>27.094792935000001</v>
      </c>
      <c r="AM40" s="569">
        <v>26.821784758</v>
      </c>
      <c r="AN40" s="569">
        <v>24.243239603999999</v>
      </c>
      <c r="AO40" s="569">
        <v>25.745105487</v>
      </c>
      <c r="AP40" s="569">
        <v>20.298223321999998</v>
      </c>
      <c r="AQ40" s="569">
        <v>23.910266141000001</v>
      </c>
      <c r="AR40" s="569">
        <v>30.045736089999998</v>
      </c>
      <c r="AS40" s="569">
        <v>37.009649234000001</v>
      </c>
      <c r="AT40" s="569">
        <v>36.468409811000001</v>
      </c>
      <c r="AU40" s="569">
        <v>30.306266990000001</v>
      </c>
      <c r="AV40" s="569">
        <v>26.78737542</v>
      </c>
      <c r="AW40" s="569">
        <v>25.230139347000001</v>
      </c>
      <c r="AX40" s="569">
        <v>27.888031873999999</v>
      </c>
      <c r="AY40" s="569">
        <v>30.383934206999999</v>
      </c>
      <c r="AZ40" s="569">
        <v>27.126664601000002</v>
      </c>
      <c r="BA40" s="569">
        <v>28.441337126000001</v>
      </c>
      <c r="BB40" s="569">
        <v>23.329784590999999</v>
      </c>
      <c r="BC40" s="569">
        <v>26.247666399</v>
      </c>
      <c r="BD40" s="569">
        <v>31.403314515000002</v>
      </c>
      <c r="BE40" s="569">
        <v>40.477945095000003</v>
      </c>
      <c r="BF40" s="570">
        <v>36.974209999999999</v>
      </c>
      <c r="BG40" s="570">
        <v>29.663930000000001</v>
      </c>
      <c r="BH40" s="570">
        <v>25.70356</v>
      </c>
      <c r="BI40" s="570">
        <v>27.996449999999999</v>
      </c>
      <c r="BJ40" s="570">
        <v>31.565899999999999</v>
      </c>
      <c r="BK40" s="570">
        <v>31.46059</v>
      </c>
      <c r="BL40" s="570">
        <v>27.4621</v>
      </c>
      <c r="BM40" s="570">
        <v>27.720389999999998</v>
      </c>
      <c r="BN40" s="570">
        <v>24.496880000000001</v>
      </c>
      <c r="BO40" s="570">
        <v>25.338439999999999</v>
      </c>
      <c r="BP40" s="570">
        <v>30.581530000000001</v>
      </c>
      <c r="BQ40" s="570">
        <v>39.637050000000002</v>
      </c>
      <c r="BR40" s="570">
        <v>36.780880000000003</v>
      </c>
      <c r="BS40" s="570">
        <v>29.195260000000001</v>
      </c>
      <c r="BT40" s="570">
        <v>24.8155</v>
      </c>
      <c r="BU40" s="570">
        <v>25.554379999999998</v>
      </c>
      <c r="BV40" s="570">
        <v>30.443519999999999</v>
      </c>
    </row>
    <row r="41" spans="1:74" ht="11.15" customHeight="1" x14ac:dyDescent="0.25">
      <c r="A41" s="415" t="s">
        <v>1154</v>
      </c>
      <c r="B41" s="418" t="s">
        <v>80</v>
      </c>
      <c r="C41" s="569">
        <v>21.747715916000001</v>
      </c>
      <c r="D41" s="569">
        <v>15.292684415</v>
      </c>
      <c r="E41" s="569">
        <v>16.307267370000002</v>
      </c>
      <c r="F41" s="569">
        <v>11.771934763000001</v>
      </c>
      <c r="G41" s="569">
        <v>13.657118228</v>
      </c>
      <c r="H41" s="569">
        <v>14.294750832</v>
      </c>
      <c r="I41" s="569">
        <v>20.030178351</v>
      </c>
      <c r="J41" s="569">
        <v>16.674341817999998</v>
      </c>
      <c r="K41" s="569">
        <v>14.876386153</v>
      </c>
      <c r="L41" s="569">
        <v>10.562555604</v>
      </c>
      <c r="M41" s="569">
        <v>14.433888047</v>
      </c>
      <c r="N41" s="569">
        <v>13.645176169999999</v>
      </c>
      <c r="O41" s="569">
        <v>12.442781044</v>
      </c>
      <c r="P41" s="569">
        <v>11.977560064</v>
      </c>
      <c r="Q41" s="569">
        <v>9.3370079760000007</v>
      </c>
      <c r="R41" s="569">
        <v>7.313116076</v>
      </c>
      <c r="S41" s="569">
        <v>9.0785404520000004</v>
      </c>
      <c r="T41" s="569">
        <v>13.251508526</v>
      </c>
      <c r="U41" s="569">
        <v>18.817444277</v>
      </c>
      <c r="V41" s="569">
        <v>16.887344279000001</v>
      </c>
      <c r="W41" s="569">
        <v>10.882438966</v>
      </c>
      <c r="X41" s="569">
        <v>9.6242066919999996</v>
      </c>
      <c r="Y41" s="569">
        <v>12.151286494000001</v>
      </c>
      <c r="Z41" s="569">
        <v>16.18249101</v>
      </c>
      <c r="AA41" s="569">
        <v>16.743927436</v>
      </c>
      <c r="AB41" s="569">
        <v>20.409738678</v>
      </c>
      <c r="AC41" s="569">
        <v>12.683046763</v>
      </c>
      <c r="AD41" s="569">
        <v>10.476472797</v>
      </c>
      <c r="AE41" s="569">
        <v>11.436374662</v>
      </c>
      <c r="AF41" s="569">
        <v>17.853197160000001</v>
      </c>
      <c r="AG41" s="569">
        <v>21.226040175000001</v>
      </c>
      <c r="AH41" s="569">
        <v>20.758307085999999</v>
      </c>
      <c r="AI41" s="569">
        <v>13.330375504999999</v>
      </c>
      <c r="AJ41" s="569">
        <v>9.0429991449999996</v>
      </c>
      <c r="AK41" s="569">
        <v>9.2259576590000005</v>
      </c>
      <c r="AL41" s="569">
        <v>11.498792262</v>
      </c>
      <c r="AM41" s="569">
        <v>21.374861454000001</v>
      </c>
      <c r="AN41" s="569">
        <v>15.572680009999999</v>
      </c>
      <c r="AO41" s="569">
        <v>11.637979960999999</v>
      </c>
      <c r="AP41" s="569">
        <v>11.194153255</v>
      </c>
      <c r="AQ41" s="569">
        <v>11.197770989</v>
      </c>
      <c r="AR41" s="569">
        <v>12.896909607</v>
      </c>
      <c r="AS41" s="569">
        <v>15.615937119</v>
      </c>
      <c r="AT41" s="569">
        <v>16.450112430000001</v>
      </c>
      <c r="AU41" s="569">
        <v>10.125898772999999</v>
      </c>
      <c r="AV41" s="569">
        <v>7.1609854400000001</v>
      </c>
      <c r="AW41" s="569">
        <v>9.1562886950000006</v>
      </c>
      <c r="AX41" s="569">
        <v>14.412410413</v>
      </c>
      <c r="AY41" s="569">
        <v>9.8977238530000005</v>
      </c>
      <c r="AZ41" s="569">
        <v>8.4992935500000009</v>
      </c>
      <c r="BA41" s="569">
        <v>9.5256676729999992</v>
      </c>
      <c r="BB41" s="569">
        <v>7.9018749509999999</v>
      </c>
      <c r="BC41" s="569">
        <v>6.7278272719999999</v>
      </c>
      <c r="BD41" s="569">
        <v>7.8327739999999997</v>
      </c>
      <c r="BE41" s="569">
        <v>13.06335</v>
      </c>
      <c r="BF41" s="570">
        <v>13.27251</v>
      </c>
      <c r="BG41" s="570">
        <v>9.9110779999999998</v>
      </c>
      <c r="BH41" s="570">
        <v>6.2544180000000003</v>
      </c>
      <c r="BI41" s="570">
        <v>6.5056120000000002</v>
      </c>
      <c r="BJ41" s="570">
        <v>11.174860000000001</v>
      </c>
      <c r="BK41" s="570">
        <v>12.232620000000001</v>
      </c>
      <c r="BL41" s="570">
        <v>10.794650000000001</v>
      </c>
      <c r="BM41" s="570">
        <v>8.5532350000000008</v>
      </c>
      <c r="BN41" s="570">
        <v>7.2835429999999999</v>
      </c>
      <c r="BO41" s="570">
        <v>6.6349640000000001</v>
      </c>
      <c r="BP41" s="570">
        <v>10.20129</v>
      </c>
      <c r="BQ41" s="570">
        <v>13.21355</v>
      </c>
      <c r="BR41" s="570">
        <v>13.14631</v>
      </c>
      <c r="BS41" s="570">
        <v>7.5261300000000002</v>
      </c>
      <c r="BT41" s="570">
        <v>4.9419959999999996</v>
      </c>
      <c r="BU41" s="570">
        <v>6.8498450000000002</v>
      </c>
      <c r="BV41" s="570">
        <v>10.62222</v>
      </c>
    </row>
    <row r="42" spans="1:74" ht="11.15" customHeight="1" x14ac:dyDescent="0.25">
      <c r="A42" s="415" t="s">
        <v>1155</v>
      </c>
      <c r="B42" s="418" t="s">
        <v>81</v>
      </c>
      <c r="C42" s="569">
        <v>25.511693000000001</v>
      </c>
      <c r="D42" s="569">
        <v>22.232628999999999</v>
      </c>
      <c r="E42" s="569">
        <v>21.816561</v>
      </c>
      <c r="F42" s="569">
        <v>20.985571</v>
      </c>
      <c r="G42" s="569">
        <v>23.905849</v>
      </c>
      <c r="H42" s="569">
        <v>23.655968999999999</v>
      </c>
      <c r="I42" s="569">
        <v>24.594460000000002</v>
      </c>
      <c r="J42" s="569">
        <v>24.391673999999998</v>
      </c>
      <c r="K42" s="569">
        <v>22.711638000000001</v>
      </c>
      <c r="L42" s="569">
        <v>21.379864000000001</v>
      </c>
      <c r="M42" s="569">
        <v>21.870892999999999</v>
      </c>
      <c r="N42" s="569">
        <v>24.861221</v>
      </c>
      <c r="O42" s="569">
        <v>24.934111000000001</v>
      </c>
      <c r="P42" s="569">
        <v>22.001196</v>
      </c>
      <c r="Q42" s="569">
        <v>21.964994999999998</v>
      </c>
      <c r="R42" s="569">
        <v>20.822652000000001</v>
      </c>
      <c r="S42" s="569">
        <v>22.672436000000001</v>
      </c>
      <c r="T42" s="569">
        <v>23.568380999999999</v>
      </c>
      <c r="U42" s="569">
        <v>24.085398999999999</v>
      </c>
      <c r="V42" s="569">
        <v>24.138093000000001</v>
      </c>
      <c r="W42" s="569">
        <v>22.629688000000002</v>
      </c>
      <c r="X42" s="569">
        <v>21.771270000000001</v>
      </c>
      <c r="Y42" s="569">
        <v>22.651841999999998</v>
      </c>
      <c r="Z42" s="569">
        <v>24.509457000000001</v>
      </c>
      <c r="AA42" s="569">
        <v>25.059024999999998</v>
      </c>
      <c r="AB42" s="569">
        <v>22.059631</v>
      </c>
      <c r="AC42" s="569">
        <v>21.140552</v>
      </c>
      <c r="AD42" s="569">
        <v>19.603925</v>
      </c>
      <c r="AE42" s="569">
        <v>21.749980999999998</v>
      </c>
      <c r="AF42" s="569">
        <v>23.295214999999999</v>
      </c>
      <c r="AG42" s="569">
        <v>23.527076999999998</v>
      </c>
      <c r="AH42" s="569">
        <v>24.210357999999999</v>
      </c>
      <c r="AI42" s="569">
        <v>22.781082999999999</v>
      </c>
      <c r="AJ42" s="569">
        <v>21.486812</v>
      </c>
      <c r="AK42" s="569">
        <v>21.970548000000001</v>
      </c>
      <c r="AL42" s="569">
        <v>24.808299999999999</v>
      </c>
      <c r="AM42" s="569">
        <v>24.976103999999999</v>
      </c>
      <c r="AN42" s="569">
        <v>21.677513999999999</v>
      </c>
      <c r="AO42" s="569">
        <v>22.356406</v>
      </c>
      <c r="AP42" s="569">
        <v>19.338346000000001</v>
      </c>
      <c r="AQ42" s="569">
        <v>22.62135</v>
      </c>
      <c r="AR42" s="569">
        <v>23.104254000000001</v>
      </c>
      <c r="AS42" s="569">
        <v>23.994440999999998</v>
      </c>
      <c r="AT42" s="569">
        <v>23.605253999999999</v>
      </c>
      <c r="AU42" s="569">
        <v>22.09065</v>
      </c>
      <c r="AV42" s="569">
        <v>20.431763</v>
      </c>
      <c r="AW42" s="569">
        <v>22.007086000000001</v>
      </c>
      <c r="AX42" s="569">
        <v>24.383047000000001</v>
      </c>
      <c r="AY42" s="569">
        <v>24.382957999999999</v>
      </c>
      <c r="AZ42" s="569">
        <v>21.35632</v>
      </c>
      <c r="BA42" s="569">
        <v>21.878081000000002</v>
      </c>
      <c r="BB42" s="569">
        <v>20.077632000000001</v>
      </c>
      <c r="BC42" s="569">
        <v>22.207439000000001</v>
      </c>
      <c r="BD42" s="569">
        <v>23.363949999999999</v>
      </c>
      <c r="BE42" s="569">
        <v>24.19143</v>
      </c>
      <c r="BF42" s="570">
        <v>24.424340000000001</v>
      </c>
      <c r="BG42" s="570">
        <v>23.0611</v>
      </c>
      <c r="BH42" s="570">
        <v>21.973949999999999</v>
      </c>
      <c r="BI42" s="570">
        <v>22.131440000000001</v>
      </c>
      <c r="BJ42" s="570">
        <v>24.424340000000001</v>
      </c>
      <c r="BK42" s="570">
        <v>24.424340000000001</v>
      </c>
      <c r="BL42" s="570">
        <v>22.0974</v>
      </c>
      <c r="BM42" s="570">
        <v>22.43375</v>
      </c>
      <c r="BN42" s="570">
        <v>18.032119999999999</v>
      </c>
      <c r="BO42" s="570">
        <v>23.245979999999999</v>
      </c>
      <c r="BP42" s="570">
        <v>23.444230000000001</v>
      </c>
      <c r="BQ42" s="570">
        <v>24.424340000000001</v>
      </c>
      <c r="BR42" s="570">
        <v>24.424340000000001</v>
      </c>
      <c r="BS42" s="570">
        <v>23.028020000000001</v>
      </c>
      <c r="BT42" s="570">
        <v>22.094860000000001</v>
      </c>
      <c r="BU42" s="570">
        <v>22.028929999999999</v>
      </c>
      <c r="BV42" s="570">
        <v>24.39846</v>
      </c>
    </row>
    <row r="43" spans="1:74" ht="11.15" customHeight="1" x14ac:dyDescent="0.25">
      <c r="A43" s="415" t="s">
        <v>1156</v>
      </c>
      <c r="B43" s="418" t="s">
        <v>1139</v>
      </c>
      <c r="C43" s="569">
        <v>1.207606612</v>
      </c>
      <c r="D43" s="569">
        <v>0.92531664199999997</v>
      </c>
      <c r="E43" s="569">
        <v>1.0474000409999999</v>
      </c>
      <c r="F43" s="569">
        <v>1.01866908</v>
      </c>
      <c r="G43" s="569">
        <v>1.0066494109999999</v>
      </c>
      <c r="H43" s="569">
        <v>0.92454915900000001</v>
      </c>
      <c r="I43" s="569">
        <v>0.74882807299999998</v>
      </c>
      <c r="J43" s="569">
        <v>0.64692022000000005</v>
      </c>
      <c r="K43" s="569">
        <v>0.56300937200000001</v>
      </c>
      <c r="L43" s="569">
        <v>0.60812718399999999</v>
      </c>
      <c r="M43" s="569">
        <v>0.63696984999999995</v>
      </c>
      <c r="N43" s="569">
        <v>0.89523295599999997</v>
      </c>
      <c r="O43" s="569">
        <v>0.93949220899999997</v>
      </c>
      <c r="P43" s="569">
        <v>1.0188192709999999</v>
      </c>
      <c r="Q43" s="569">
        <v>1.0669614650000001</v>
      </c>
      <c r="R43" s="569">
        <v>0.99442952399999995</v>
      </c>
      <c r="S43" s="569">
        <v>0.98901821899999998</v>
      </c>
      <c r="T43" s="569">
        <v>0.76655817500000001</v>
      </c>
      <c r="U43" s="569">
        <v>0.63732705099999998</v>
      </c>
      <c r="V43" s="569">
        <v>0.62380544900000001</v>
      </c>
      <c r="W43" s="569">
        <v>0.53583539599999996</v>
      </c>
      <c r="X43" s="569">
        <v>0.48072120099999999</v>
      </c>
      <c r="Y43" s="569">
        <v>0.57964233899999995</v>
      </c>
      <c r="Z43" s="569">
        <v>0.73478606099999999</v>
      </c>
      <c r="AA43" s="569">
        <v>0.89231832799999999</v>
      </c>
      <c r="AB43" s="569">
        <v>0.67636028699999995</v>
      </c>
      <c r="AC43" s="569">
        <v>1.1001856640000001</v>
      </c>
      <c r="AD43" s="569">
        <v>0.85810703099999996</v>
      </c>
      <c r="AE43" s="569">
        <v>0.86068651399999996</v>
      </c>
      <c r="AF43" s="569">
        <v>0.67914281600000004</v>
      </c>
      <c r="AG43" s="569">
        <v>0.80663605800000004</v>
      </c>
      <c r="AH43" s="569">
        <v>0.74119907900000004</v>
      </c>
      <c r="AI43" s="569">
        <v>0.80976743900000003</v>
      </c>
      <c r="AJ43" s="569">
        <v>0.77119779399999999</v>
      </c>
      <c r="AK43" s="569">
        <v>0.85735395400000003</v>
      </c>
      <c r="AL43" s="569">
        <v>0.71903915600000001</v>
      </c>
      <c r="AM43" s="569">
        <v>0.81188479599999996</v>
      </c>
      <c r="AN43" s="569">
        <v>0.84808672100000004</v>
      </c>
      <c r="AO43" s="569">
        <v>1.0828135400000001</v>
      </c>
      <c r="AP43" s="569">
        <v>0.93331808599999999</v>
      </c>
      <c r="AQ43" s="569">
        <v>0.77376250700000004</v>
      </c>
      <c r="AR43" s="569">
        <v>0.67576824700000004</v>
      </c>
      <c r="AS43" s="569">
        <v>0.402784684</v>
      </c>
      <c r="AT43" s="569">
        <v>0.51388684399999995</v>
      </c>
      <c r="AU43" s="569">
        <v>0.49200748100000002</v>
      </c>
      <c r="AV43" s="569">
        <v>0.48056555299999998</v>
      </c>
      <c r="AW43" s="569">
        <v>0.632284297</v>
      </c>
      <c r="AX43" s="569">
        <v>0.93158602300000004</v>
      </c>
      <c r="AY43" s="569">
        <v>1.076916618</v>
      </c>
      <c r="AZ43" s="569">
        <v>0.738113146</v>
      </c>
      <c r="BA43" s="569">
        <v>0.918630434</v>
      </c>
      <c r="BB43" s="569">
        <v>0.73022365300000003</v>
      </c>
      <c r="BC43" s="569">
        <v>0.75228343799999997</v>
      </c>
      <c r="BD43" s="569">
        <v>0.61047569999999995</v>
      </c>
      <c r="BE43" s="569">
        <v>0.56053180000000002</v>
      </c>
      <c r="BF43" s="570">
        <v>0.51802309999999996</v>
      </c>
      <c r="BG43" s="570">
        <v>0.48869689999999999</v>
      </c>
      <c r="BH43" s="570">
        <v>0.60722399999999999</v>
      </c>
      <c r="BI43" s="570">
        <v>0.64671849999999997</v>
      </c>
      <c r="BJ43" s="570">
        <v>0.82882639999999996</v>
      </c>
      <c r="BK43" s="570">
        <v>0.86997679999999999</v>
      </c>
      <c r="BL43" s="570">
        <v>0.7965719</v>
      </c>
      <c r="BM43" s="570">
        <v>0.98593949999999997</v>
      </c>
      <c r="BN43" s="570">
        <v>0.96738670000000004</v>
      </c>
      <c r="BO43" s="570">
        <v>0.92341499999999999</v>
      </c>
      <c r="BP43" s="570">
        <v>0.70315640000000001</v>
      </c>
      <c r="BQ43" s="570">
        <v>0.61412739999999999</v>
      </c>
      <c r="BR43" s="570">
        <v>0.54801670000000002</v>
      </c>
      <c r="BS43" s="570">
        <v>0.50494070000000002</v>
      </c>
      <c r="BT43" s="570">
        <v>0.61661750000000004</v>
      </c>
      <c r="BU43" s="570">
        <v>0.65180579999999999</v>
      </c>
      <c r="BV43" s="570">
        <v>0.83412160000000002</v>
      </c>
    </row>
    <row r="44" spans="1:74" ht="11.15" customHeight="1" x14ac:dyDescent="0.25">
      <c r="A44" s="415" t="s">
        <v>1157</v>
      </c>
      <c r="B44" s="418" t="s">
        <v>1234</v>
      </c>
      <c r="C44" s="569">
        <v>3.29020431</v>
      </c>
      <c r="D44" s="569">
        <v>2.902195538</v>
      </c>
      <c r="E44" s="569">
        <v>3.3687249860000001</v>
      </c>
      <c r="F44" s="569">
        <v>3.5398405780000002</v>
      </c>
      <c r="G44" s="569">
        <v>2.8797917879999999</v>
      </c>
      <c r="H44" s="569">
        <v>2.7316174950000001</v>
      </c>
      <c r="I44" s="569">
        <v>2.2322015309999999</v>
      </c>
      <c r="J44" s="569">
        <v>2.023152048</v>
      </c>
      <c r="K44" s="569">
        <v>2.366585766</v>
      </c>
      <c r="L44" s="569">
        <v>2.9860838260000002</v>
      </c>
      <c r="M44" s="569">
        <v>2.809927064</v>
      </c>
      <c r="N44" s="569">
        <v>3.5456450180000001</v>
      </c>
      <c r="O44" s="569">
        <v>3.3140700860000001</v>
      </c>
      <c r="P44" s="569">
        <v>3.3258166259999999</v>
      </c>
      <c r="Q44" s="569">
        <v>3.6917432680000002</v>
      </c>
      <c r="R44" s="569">
        <v>3.695524174</v>
      </c>
      <c r="S44" s="569">
        <v>3.379923346</v>
      </c>
      <c r="T44" s="569">
        <v>2.750406602</v>
      </c>
      <c r="U44" s="569">
        <v>2.1634261920000002</v>
      </c>
      <c r="V44" s="569">
        <v>1.982678943</v>
      </c>
      <c r="W44" s="569">
        <v>2.5467741529999999</v>
      </c>
      <c r="X44" s="569">
        <v>3.2090289529999998</v>
      </c>
      <c r="Y44" s="569">
        <v>4.0851077250000003</v>
      </c>
      <c r="Z44" s="569">
        <v>3.6278745400000001</v>
      </c>
      <c r="AA44" s="569">
        <v>3.3937382889999999</v>
      </c>
      <c r="AB44" s="569">
        <v>3.3810089130000001</v>
      </c>
      <c r="AC44" s="569">
        <v>4.5561602470000002</v>
      </c>
      <c r="AD44" s="569">
        <v>3.9970268839999998</v>
      </c>
      <c r="AE44" s="569">
        <v>3.6462954060000001</v>
      </c>
      <c r="AF44" s="569">
        <v>3.1942649620000001</v>
      </c>
      <c r="AG44" s="569">
        <v>2.7272960080000002</v>
      </c>
      <c r="AH44" s="569">
        <v>2.6166858899999998</v>
      </c>
      <c r="AI44" s="569">
        <v>3.6062705820000001</v>
      </c>
      <c r="AJ44" s="569">
        <v>3.4035435879999998</v>
      </c>
      <c r="AK44" s="569">
        <v>4.1234283100000004</v>
      </c>
      <c r="AL44" s="569">
        <v>4.3103231160000002</v>
      </c>
      <c r="AM44" s="569">
        <v>4.1410791309999997</v>
      </c>
      <c r="AN44" s="569">
        <v>4.364179397</v>
      </c>
      <c r="AO44" s="569">
        <v>4.7444491419999997</v>
      </c>
      <c r="AP44" s="569">
        <v>4.8439049790000004</v>
      </c>
      <c r="AQ44" s="569">
        <v>4.3998364890000001</v>
      </c>
      <c r="AR44" s="569">
        <v>3.7257039710000002</v>
      </c>
      <c r="AS44" s="569">
        <v>3.3707256399999999</v>
      </c>
      <c r="AT44" s="569">
        <v>3.0848476850000002</v>
      </c>
      <c r="AU44" s="569">
        <v>3.289749912</v>
      </c>
      <c r="AV44" s="569">
        <v>4.142558781</v>
      </c>
      <c r="AW44" s="569">
        <v>4.4192305330000003</v>
      </c>
      <c r="AX44" s="569">
        <v>3.923165258</v>
      </c>
      <c r="AY44" s="569">
        <v>3.7690005260000001</v>
      </c>
      <c r="AZ44" s="569">
        <v>4.2668311709999998</v>
      </c>
      <c r="BA44" s="569">
        <v>4.8562740050000004</v>
      </c>
      <c r="BB44" s="569">
        <v>4.3972259869999997</v>
      </c>
      <c r="BC44" s="569">
        <v>3.9784881639999998</v>
      </c>
      <c r="BD44" s="569">
        <v>3.996378</v>
      </c>
      <c r="BE44" s="569">
        <v>3.6166239999999998</v>
      </c>
      <c r="BF44" s="570">
        <v>3.5440390000000002</v>
      </c>
      <c r="BG44" s="570">
        <v>3.6452969999999998</v>
      </c>
      <c r="BH44" s="570">
        <v>4.4892750000000001</v>
      </c>
      <c r="BI44" s="570">
        <v>4.8683459999999998</v>
      </c>
      <c r="BJ44" s="570">
        <v>4.5988689999999997</v>
      </c>
      <c r="BK44" s="570">
        <v>4.6923050000000002</v>
      </c>
      <c r="BL44" s="570">
        <v>5.3633199999999999</v>
      </c>
      <c r="BM44" s="570">
        <v>6.1184390000000004</v>
      </c>
      <c r="BN44" s="570">
        <v>5.2750560000000002</v>
      </c>
      <c r="BO44" s="570">
        <v>5.0157080000000001</v>
      </c>
      <c r="BP44" s="570">
        <v>5.1919769999999996</v>
      </c>
      <c r="BQ44" s="570">
        <v>4.4841360000000003</v>
      </c>
      <c r="BR44" s="570">
        <v>4.3486359999999999</v>
      </c>
      <c r="BS44" s="570">
        <v>4.5800590000000003</v>
      </c>
      <c r="BT44" s="570">
        <v>5.2414620000000003</v>
      </c>
      <c r="BU44" s="570">
        <v>5.5739340000000004</v>
      </c>
      <c r="BV44" s="570">
        <v>4.7915770000000002</v>
      </c>
    </row>
    <row r="45" spans="1:74" ht="11.15" customHeight="1" x14ac:dyDescent="0.25">
      <c r="A45" s="415" t="s">
        <v>1158</v>
      </c>
      <c r="B45" s="416" t="s">
        <v>1235</v>
      </c>
      <c r="C45" s="569">
        <v>0.37256593500000001</v>
      </c>
      <c r="D45" s="569">
        <v>0.20109909200000001</v>
      </c>
      <c r="E45" s="569">
        <v>0.119212945</v>
      </c>
      <c r="F45" s="569">
        <v>0.18479230799999999</v>
      </c>
      <c r="G45" s="569">
        <v>0.24279518899999999</v>
      </c>
      <c r="H45" s="569">
        <v>0.22083216899999999</v>
      </c>
      <c r="I45" s="569">
        <v>0.179178912</v>
      </c>
      <c r="J45" s="569">
        <v>0.227516521</v>
      </c>
      <c r="K45" s="569">
        <v>0.11899725799999999</v>
      </c>
      <c r="L45" s="569">
        <v>0.102443535</v>
      </c>
      <c r="M45" s="569">
        <v>0.12408551299999999</v>
      </c>
      <c r="N45" s="569">
        <v>0.19846838999999999</v>
      </c>
      <c r="O45" s="569">
        <v>0.212039225</v>
      </c>
      <c r="P45" s="569">
        <v>0.223980293</v>
      </c>
      <c r="Q45" s="569">
        <v>0.25260438499999999</v>
      </c>
      <c r="R45" s="569">
        <v>0.24162708599999999</v>
      </c>
      <c r="S45" s="569">
        <v>0.19252097100000001</v>
      </c>
      <c r="T45" s="569">
        <v>0.17367027800000001</v>
      </c>
      <c r="U45" s="569">
        <v>0.143495185</v>
      </c>
      <c r="V45" s="569">
        <v>0.134289562</v>
      </c>
      <c r="W45" s="569">
        <v>0.157093493</v>
      </c>
      <c r="X45" s="569">
        <v>0.178143524</v>
      </c>
      <c r="Y45" s="569">
        <v>0.248418263</v>
      </c>
      <c r="Z45" s="569">
        <v>0.27803732799999997</v>
      </c>
      <c r="AA45" s="569">
        <v>0.222588852</v>
      </c>
      <c r="AB45" s="569">
        <v>0.29762717300000002</v>
      </c>
      <c r="AC45" s="569">
        <v>0.25830060300000002</v>
      </c>
      <c r="AD45" s="569">
        <v>0.29772101000000001</v>
      </c>
      <c r="AE45" s="569">
        <v>0.2253454</v>
      </c>
      <c r="AF45" s="569">
        <v>0.177935437</v>
      </c>
      <c r="AG45" s="569">
        <v>0.13315406499999999</v>
      </c>
      <c r="AH45" s="569">
        <v>0.17818717000000001</v>
      </c>
      <c r="AI45" s="569">
        <v>0.159858951</v>
      </c>
      <c r="AJ45" s="569">
        <v>0.200626743</v>
      </c>
      <c r="AK45" s="569">
        <v>0.28371126699999999</v>
      </c>
      <c r="AL45" s="569">
        <v>0.27476679599999998</v>
      </c>
      <c r="AM45" s="569">
        <v>0.34045049500000002</v>
      </c>
      <c r="AN45" s="569">
        <v>0.192180026</v>
      </c>
      <c r="AO45" s="569">
        <v>0.12568294799999999</v>
      </c>
      <c r="AP45" s="569">
        <v>0.13370864900000001</v>
      </c>
      <c r="AQ45" s="569">
        <v>0.17406692100000001</v>
      </c>
      <c r="AR45" s="569">
        <v>7.5935370000000002E-2</v>
      </c>
      <c r="AS45" s="569">
        <v>0.103252305</v>
      </c>
      <c r="AT45" s="569">
        <v>6.6078011000000006E-2</v>
      </c>
      <c r="AU45" s="569">
        <v>7.7949640000000001E-2</v>
      </c>
      <c r="AV45" s="569">
        <v>0.16250895700000001</v>
      </c>
      <c r="AW45" s="569">
        <v>0.24996137399999999</v>
      </c>
      <c r="AX45" s="569">
        <v>0.89950979600000003</v>
      </c>
      <c r="AY45" s="569">
        <v>6.1253863999999998E-2</v>
      </c>
      <c r="AZ45" s="569">
        <v>0.105202161</v>
      </c>
      <c r="BA45" s="569">
        <v>8.8688035999999998E-2</v>
      </c>
      <c r="BB45" s="569">
        <v>9.1498007000000006E-2</v>
      </c>
      <c r="BC45" s="569">
        <v>3.2557607000000002E-2</v>
      </c>
      <c r="BD45" s="569">
        <v>3.9794599999999999E-2</v>
      </c>
      <c r="BE45" s="569">
        <v>6.5390799999999999E-2</v>
      </c>
      <c r="BF45" s="570">
        <v>2.75321E-2</v>
      </c>
      <c r="BG45" s="570">
        <v>3.7017599999999998E-2</v>
      </c>
      <c r="BH45" s="570">
        <v>0.16333320000000001</v>
      </c>
      <c r="BI45" s="570">
        <v>0.23529839999999999</v>
      </c>
      <c r="BJ45" s="570">
        <v>0.46732889999999999</v>
      </c>
      <c r="BK45" s="570">
        <v>0.16495090000000001</v>
      </c>
      <c r="BL45" s="570">
        <v>0.1989571</v>
      </c>
      <c r="BM45" s="570">
        <v>9.5596600000000004E-2</v>
      </c>
      <c r="BN45" s="570">
        <v>0.1606571</v>
      </c>
      <c r="BO45" s="570">
        <v>0.100469</v>
      </c>
      <c r="BP45" s="570">
        <v>3.9005900000000003E-2</v>
      </c>
      <c r="BQ45" s="570">
        <v>6.1578099999999997E-2</v>
      </c>
      <c r="BR45" s="570">
        <v>3.4688200000000002E-2</v>
      </c>
      <c r="BS45" s="570">
        <v>4.2173099999999998E-2</v>
      </c>
      <c r="BT45" s="570">
        <v>0.14231650000000001</v>
      </c>
      <c r="BU45" s="570">
        <v>0.2227866</v>
      </c>
      <c r="BV45" s="570">
        <v>0.56731129999999996</v>
      </c>
    </row>
    <row r="46" spans="1:74" ht="11.15" customHeight="1" x14ac:dyDescent="0.25">
      <c r="A46" s="415" t="s">
        <v>1159</v>
      </c>
      <c r="B46" s="418" t="s">
        <v>1143</v>
      </c>
      <c r="C46" s="569">
        <v>75.707427158000002</v>
      </c>
      <c r="D46" s="569">
        <v>65.042506990999996</v>
      </c>
      <c r="E46" s="569">
        <v>66.325209997000002</v>
      </c>
      <c r="F46" s="569">
        <v>56.645459088000003</v>
      </c>
      <c r="G46" s="569">
        <v>62.313718289000001</v>
      </c>
      <c r="H46" s="569">
        <v>67.590304454999995</v>
      </c>
      <c r="I46" s="569">
        <v>80.967647538999998</v>
      </c>
      <c r="J46" s="569">
        <v>75.544837467999997</v>
      </c>
      <c r="K46" s="569">
        <v>67.113282411</v>
      </c>
      <c r="L46" s="569">
        <v>58.753699992000001</v>
      </c>
      <c r="M46" s="569">
        <v>61.729269242999997</v>
      </c>
      <c r="N46" s="569">
        <v>69.264415072000006</v>
      </c>
      <c r="O46" s="569">
        <v>70.260210647999997</v>
      </c>
      <c r="P46" s="569">
        <v>64.837817126999994</v>
      </c>
      <c r="Q46" s="569">
        <v>62.566478019999998</v>
      </c>
      <c r="R46" s="569">
        <v>54.974230953000003</v>
      </c>
      <c r="S46" s="569">
        <v>57.939511510000003</v>
      </c>
      <c r="T46" s="569">
        <v>68.106879526</v>
      </c>
      <c r="U46" s="569">
        <v>82.355246550999993</v>
      </c>
      <c r="V46" s="569">
        <v>77.199356866000002</v>
      </c>
      <c r="W46" s="569">
        <v>63.422148405999998</v>
      </c>
      <c r="X46" s="569">
        <v>59.278300776999998</v>
      </c>
      <c r="Y46" s="569">
        <v>60.001341621999998</v>
      </c>
      <c r="Z46" s="569">
        <v>71.097913442999996</v>
      </c>
      <c r="AA46" s="569">
        <v>72.186779529999995</v>
      </c>
      <c r="AB46" s="569">
        <v>69.427104299999996</v>
      </c>
      <c r="AC46" s="569">
        <v>63.545163303999999</v>
      </c>
      <c r="AD46" s="569">
        <v>56.862200985000001</v>
      </c>
      <c r="AE46" s="569">
        <v>60.228550386000002</v>
      </c>
      <c r="AF46" s="569">
        <v>72.698322834999999</v>
      </c>
      <c r="AG46" s="569">
        <v>79.890149953000005</v>
      </c>
      <c r="AH46" s="569">
        <v>81.404665893000001</v>
      </c>
      <c r="AI46" s="569">
        <v>66.281091083000007</v>
      </c>
      <c r="AJ46" s="569">
        <v>61.048034319000003</v>
      </c>
      <c r="AK46" s="569">
        <v>62.116771092</v>
      </c>
      <c r="AL46" s="569">
        <v>68.706014264999993</v>
      </c>
      <c r="AM46" s="569">
        <v>78.466164633999995</v>
      </c>
      <c r="AN46" s="569">
        <v>66.897879758000002</v>
      </c>
      <c r="AO46" s="569">
        <v>65.692437077999998</v>
      </c>
      <c r="AP46" s="569">
        <v>56.741654291000003</v>
      </c>
      <c r="AQ46" s="569">
        <v>63.077053047</v>
      </c>
      <c r="AR46" s="569">
        <v>70.524307285000006</v>
      </c>
      <c r="AS46" s="569">
        <v>80.496789981999996</v>
      </c>
      <c r="AT46" s="569">
        <v>80.188588781000007</v>
      </c>
      <c r="AU46" s="569">
        <v>66.382522796000003</v>
      </c>
      <c r="AV46" s="569">
        <v>59.165757151000001</v>
      </c>
      <c r="AW46" s="569">
        <v>61.694990246000003</v>
      </c>
      <c r="AX46" s="569">
        <v>72.437750363999996</v>
      </c>
      <c r="AY46" s="569">
        <v>69.571787068000006</v>
      </c>
      <c r="AZ46" s="569">
        <v>62.092424629</v>
      </c>
      <c r="BA46" s="569">
        <v>65.708678273999993</v>
      </c>
      <c r="BB46" s="569">
        <v>56.528239188999997</v>
      </c>
      <c r="BC46" s="569">
        <v>59.946261880000002</v>
      </c>
      <c r="BD46" s="569">
        <v>67.246686331000006</v>
      </c>
      <c r="BE46" s="569">
        <v>81.975272024000006</v>
      </c>
      <c r="BF46" s="570">
        <v>78.760649999999998</v>
      </c>
      <c r="BG46" s="570">
        <v>66.807119999999998</v>
      </c>
      <c r="BH46" s="570">
        <v>59.191760000000002</v>
      </c>
      <c r="BI46" s="570">
        <v>62.383870000000002</v>
      </c>
      <c r="BJ46" s="570">
        <v>73.060130000000001</v>
      </c>
      <c r="BK46" s="570">
        <v>73.84478</v>
      </c>
      <c r="BL46" s="570">
        <v>66.712999999999994</v>
      </c>
      <c r="BM46" s="570">
        <v>65.907349999999994</v>
      </c>
      <c r="BN46" s="570">
        <v>56.21564</v>
      </c>
      <c r="BO46" s="570">
        <v>61.258969999999998</v>
      </c>
      <c r="BP46" s="570">
        <v>70.161199999999994</v>
      </c>
      <c r="BQ46" s="570">
        <v>82.434780000000003</v>
      </c>
      <c r="BR46" s="570">
        <v>79.282870000000003</v>
      </c>
      <c r="BS46" s="570">
        <v>64.876589999999993</v>
      </c>
      <c r="BT46" s="570">
        <v>57.85275</v>
      </c>
      <c r="BU46" s="570">
        <v>60.881689999999999</v>
      </c>
      <c r="BV46" s="570">
        <v>71.657210000000006</v>
      </c>
    </row>
    <row r="47" spans="1:74" ht="11.15" customHeight="1" x14ac:dyDescent="0.25">
      <c r="A47" s="415" t="s">
        <v>1160</v>
      </c>
      <c r="B47" s="416" t="s">
        <v>1236</v>
      </c>
      <c r="C47" s="569">
        <v>74.049764999999994</v>
      </c>
      <c r="D47" s="569">
        <v>63.468871999999998</v>
      </c>
      <c r="E47" s="569">
        <v>65.395138000000003</v>
      </c>
      <c r="F47" s="569">
        <v>55.025002999999998</v>
      </c>
      <c r="G47" s="569">
        <v>60.083320000000001</v>
      </c>
      <c r="H47" s="569">
        <v>64.336136999999994</v>
      </c>
      <c r="I47" s="569">
        <v>79.838262</v>
      </c>
      <c r="J47" s="569">
        <v>73.480795999999998</v>
      </c>
      <c r="K47" s="569">
        <v>64.578294999999997</v>
      </c>
      <c r="L47" s="569">
        <v>57.858818999999997</v>
      </c>
      <c r="M47" s="569">
        <v>61.703183000000003</v>
      </c>
      <c r="N47" s="569">
        <v>67.388902999999999</v>
      </c>
      <c r="O47" s="569">
        <v>68.221802999999994</v>
      </c>
      <c r="P47" s="569">
        <v>62.905379000000003</v>
      </c>
      <c r="Q47" s="569">
        <v>59.462333999999998</v>
      </c>
      <c r="R47" s="569">
        <v>51.781345999999999</v>
      </c>
      <c r="S47" s="569">
        <v>54.440184000000002</v>
      </c>
      <c r="T47" s="569">
        <v>64.904945999999995</v>
      </c>
      <c r="U47" s="569">
        <v>80.293980000000005</v>
      </c>
      <c r="V47" s="569">
        <v>73.807963999999998</v>
      </c>
      <c r="W47" s="569">
        <v>59.756191999999999</v>
      </c>
      <c r="X47" s="569">
        <v>56.075634999999998</v>
      </c>
      <c r="Y47" s="569">
        <v>57.001455</v>
      </c>
      <c r="Z47" s="569">
        <v>68.633041000000006</v>
      </c>
      <c r="AA47" s="569">
        <v>70.744906589999999</v>
      </c>
      <c r="AB47" s="569">
        <v>66.156363729999995</v>
      </c>
      <c r="AC47" s="569">
        <v>61.242915719999999</v>
      </c>
      <c r="AD47" s="569">
        <v>54.994824029999997</v>
      </c>
      <c r="AE47" s="569">
        <v>58.533422549999997</v>
      </c>
      <c r="AF47" s="569">
        <v>69.179724820000004</v>
      </c>
      <c r="AG47" s="569">
        <v>75.877906170000003</v>
      </c>
      <c r="AH47" s="569">
        <v>77.929277339999999</v>
      </c>
      <c r="AI47" s="569">
        <v>63.483484490000002</v>
      </c>
      <c r="AJ47" s="569">
        <v>58.563643519999999</v>
      </c>
      <c r="AK47" s="569">
        <v>61.040286279999997</v>
      </c>
      <c r="AL47" s="569">
        <v>64.937141789999998</v>
      </c>
      <c r="AM47" s="569">
        <v>76.399011455999997</v>
      </c>
      <c r="AN47" s="569">
        <v>64.002150127999997</v>
      </c>
      <c r="AO47" s="569">
        <v>62.973501882999997</v>
      </c>
      <c r="AP47" s="569">
        <v>56.502889404999998</v>
      </c>
      <c r="AQ47" s="569">
        <v>61.029707100000003</v>
      </c>
      <c r="AR47" s="569">
        <v>67.842669318000006</v>
      </c>
      <c r="AS47" s="569">
        <v>77.671677622000004</v>
      </c>
      <c r="AT47" s="569">
        <v>76.395934113999999</v>
      </c>
      <c r="AU47" s="569">
        <v>62.646572157000001</v>
      </c>
      <c r="AV47" s="569">
        <v>57.334343019000002</v>
      </c>
      <c r="AW47" s="569">
        <v>60.602413104999997</v>
      </c>
      <c r="AX47" s="569">
        <v>71.715381402000006</v>
      </c>
      <c r="AY47" s="569">
        <v>68.250291326999999</v>
      </c>
      <c r="AZ47" s="569">
        <v>60.280532186999999</v>
      </c>
      <c r="BA47" s="569">
        <v>63.967406615999998</v>
      </c>
      <c r="BB47" s="569">
        <v>55.538533973</v>
      </c>
      <c r="BC47" s="569">
        <v>58.004181258999999</v>
      </c>
      <c r="BD47" s="569">
        <v>62.720222978999999</v>
      </c>
      <c r="BE47" s="569">
        <v>77.117500000000007</v>
      </c>
      <c r="BF47" s="570">
        <v>73.502359999999996</v>
      </c>
      <c r="BG47" s="570">
        <v>61.739710000000002</v>
      </c>
      <c r="BH47" s="570">
        <v>55.080329999999996</v>
      </c>
      <c r="BI47" s="570">
        <v>59.051859999999998</v>
      </c>
      <c r="BJ47" s="570">
        <v>69.403400000000005</v>
      </c>
      <c r="BK47" s="570">
        <v>71.062020000000004</v>
      </c>
      <c r="BL47" s="570">
        <v>64.141729999999995</v>
      </c>
      <c r="BM47" s="570">
        <v>62.968389999999999</v>
      </c>
      <c r="BN47" s="570">
        <v>54.231000000000002</v>
      </c>
      <c r="BO47" s="570">
        <v>59.051600000000001</v>
      </c>
      <c r="BP47" s="570">
        <v>67.431899999999999</v>
      </c>
      <c r="BQ47" s="570">
        <v>79.770499999999998</v>
      </c>
      <c r="BR47" s="570">
        <v>76.269059999999996</v>
      </c>
      <c r="BS47" s="570">
        <v>61.863840000000003</v>
      </c>
      <c r="BT47" s="570">
        <v>55.061610000000002</v>
      </c>
      <c r="BU47" s="570">
        <v>59.005940000000002</v>
      </c>
      <c r="BV47" s="570">
        <v>69.382599999999996</v>
      </c>
    </row>
    <row r="48" spans="1:74" ht="11.15" customHeight="1" x14ac:dyDescent="0.25">
      <c r="A48" s="409"/>
      <c r="B48" s="102" t="s">
        <v>1161</v>
      </c>
      <c r="C48" s="201"/>
      <c r="D48" s="201"/>
      <c r="E48" s="201"/>
      <c r="F48" s="201"/>
      <c r="G48" s="201"/>
      <c r="H48" s="201"/>
      <c r="I48" s="201"/>
      <c r="J48" s="201"/>
      <c r="K48" s="201"/>
      <c r="L48" s="201"/>
      <c r="M48" s="201"/>
      <c r="N48" s="201"/>
      <c r="O48" s="201"/>
      <c r="P48" s="201"/>
      <c r="Q48" s="201"/>
      <c r="R48" s="201"/>
      <c r="S48" s="201"/>
      <c r="T48" s="201"/>
      <c r="U48" s="201"/>
      <c r="V48" s="201"/>
      <c r="W48" s="201"/>
      <c r="X48" s="201"/>
      <c r="Y48" s="201"/>
      <c r="Z48" s="201"/>
      <c r="AA48" s="201"/>
      <c r="AB48" s="201"/>
      <c r="AC48" s="201"/>
      <c r="AD48" s="201"/>
      <c r="AE48" s="201"/>
      <c r="AF48" s="201"/>
      <c r="AG48" s="201"/>
      <c r="AH48" s="201"/>
      <c r="AI48" s="201"/>
      <c r="AJ48" s="201"/>
      <c r="AK48" s="201"/>
      <c r="AL48" s="201"/>
      <c r="AM48" s="201"/>
      <c r="AN48" s="201"/>
      <c r="AO48" s="201"/>
      <c r="AP48" s="201"/>
      <c r="AQ48" s="201"/>
      <c r="AR48" s="201"/>
      <c r="AS48" s="201"/>
      <c r="AT48" s="201"/>
      <c r="AU48" s="201"/>
      <c r="AV48" s="201"/>
      <c r="AW48" s="201"/>
      <c r="AX48" s="201"/>
      <c r="AY48" s="201"/>
      <c r="AZ48" s="201"/>
      <c r="BA48" s="201"/>
      <c r="BB48" s="201"/>
      <c r="BC48" s="201"/>
      <c r="BD48" s="201"/>
      <c r="BE48" s="201"/>
      <c r="BF48" s="267"/>
      <c r="BG48" s="267"/>
      <c r="BH48" s="267"/>
      <c r="BI48" s="267"/>
      <c r="BJ48" s="267"/>
      <c r="BK48" s="267"/>
      <c r="BL48" s="267"/>
      <c r="BM48" s="267"/>
      <c r="BN48" s="267"/>
      <c r="BO48" s="267"/>
      <c r="BP48" s="267"/>
      <c r="BQ48" s="267"/>
      <c r="BR48" s="267"/>
      <c r="BS48" s="267"/>
      <c r="BT48" s="267"/>
      <c r="BU48" s="267"/>
      <c r="BV48" s="267"/>
    </row>
    <row r="49" spans="1:74" ht="11.15" customHeight="1" x14ac:dyDescent="0.25">
      <c r="A49" s="415" t="s">
        <v>1162</v>
      </c>
      <c r="B49" s="416" t="s">
        <v>1394</v>
      </c>
      <c r="C49" s="569">
        <v>19.566168769000001</v>
      </c>
      <c r="D49" s="569">
        <v>18.75059478</v>
      </c>
      <c r="E49" s="569">
        <v>19.214730939999999</v>
      </c>
      <c r="F49" s="569">
        <v>16.422428592999999</v>
      </c>
      <c r="G49" s="569">
        <v>20.632168356000001</v>
      </c>
      <c r="H49" s="569">
        <v>22.031366667</v>
      </c>
      <c r="I49" s="569">
        <v>25.625671627999999</v>
      </c>
      <c r="J49" s="569">
        <v>26.066586714</v>
      </c>
      <c r="K49" s="569">
        <v>24.203025386</v>
      </c>
      <c r="L49" s="569">
        <v>20.539608568999999</v>
      </c>
      <c r="M49" s="569">
        <v>19.223671639999999</v>
      </c>
      <c r="N49" s="569">
        <v>20.074597221000001</v>
      </c>
      <c r="O49" s="569">
        <v>21.836777592000001</v>
      </c>
      <c r="P49" s="569">
        <v>22.298677219999998</v>
      </c>
      <c r="Q49" s="569">
        <v>18.999464283999998</v>
      </c>
      <c r="R49" s="569">
        <v>15.913345143000001</v>
      </c>
      <c r="S49" s="569">
        <v>20.356350396</v>
      </c>
      <c r="T49" s="569">
        <v>23.013706450000001</v>
      </c>
      <c r="U49" s="569">
        <v>27.479775710999998</v>
      </c>
      <c r="V49" s="569">
        <v>25.270728081000001</v>
      </c>
      <c r="W49" s="569">
        <v>20.523459862999999</v>
      </c>
      <c r="X49" s="569">
        <v>19.142549817999999</v>
      </c>
      <c r="Y49" s="569">
        <v>17.596132727000001</v>
      </c>
      <c r="Z49" s="569">
        <v>22.026352547999998</v>
      </c>
      <c r="AA49" s="569">
        <v>23.114285643999999</v>
      </c>
      <c r="AB49" s="569">
        <v>17.65038277</v>
      </c>
      <c r="AC49" s="569">
        <v>16.259280844999999</v>
      </c>
      <c r="AD49" s="569">
        <v>16.282560398000001</v>
      </c>
      <c r="AE49" s="569">
        <v>18.104822481999999</v>
      </c>
      <c r="AF49" s="569">
        <v>22.578141281000001</v>
      </c>
      <c r="AG49" s="569">
        <v>25.417434076999999</v>
      </c>
      <c r="AH49" s="569">
        <v>25.976923492000001</v>
      </c>
      <c r="AI49" s="569">
        <v>21.048969145000001</v>
      </c>
      <c r="AJ49" s="569">
        <v>20.467302748000002</v>
      </c>
      <c r="AK49" s="569">
        <v>21.532666850999998</v>
      </c>
      <c r="AL49" s="569">
        <v>22.113803174000001</v>
      </c>
      <c r="AM49" s="569">
        <v>24.176311555000002</v>
      </c>
      <c r="AN49" s="569">
        <v>19.956635683999998</v>
      </c>
      <c r="AO49" s="569">
        <v>18.849886778999998</v>
      </c>
      <c r="AP49" s="569">
        <v>17.032354310999999</v>
      </c>
      <c r="AQ49" s="569">
        <v>21.768018452</v>
      </c>
      <c r="AR49" s="569">
        <v>28.075710237999999</v>
      </c>
      <c r="AS49" s="569">
        <v>31.662752580999999</v>
      </c>
      <c r="AT49" s="569">
        <v>30.294621254999999</v>
      </c>
      <c r="AU49" s="569">
        <v>24.265799774000001</v>
      </c>
      <c r="AV49" s="569">
        <v>20.573770808999999</v>
      </c>
      <c r="AW49" s="569">
        <v>20.921407277</v>
      </c>
      <c r="AX49" s="569">
        <v>23.029754227000002</v>
      </c>
      <c r="AY49" s="569">
        <v>22.784712494000001</v>
      </c>
      <c r="AZ49" s="569">
        <v>20.417369774000001</v>
      </c>
      <c r="BA49" s="569">
        <v>20.863555476999998</v>
      </c>
      <c r="BB49" s="569">
        <v>18.311539334999999</v>
      </c>
      <c r="BC49" s="569">
        <v>22.707021390000001</v>
      </c>
      <c r="BD49" s="569">
        <v>25.144780000000001</v>
      </c>
      <c r="BE49" s="569">
        <v>29.70767</v>
      </c>
      <c r="BF49" s="570">
        <v>29.060040000000001</v>
      </c>
      <c r="BG49" s="570">
        <v>24.777049999999999</v>
      </c>
      <c r="BH49" s="570">
        <v>21.417560000000002</v>
      </c>
      <c r="BI49" s="570">
        <v>21.623460000000001</v>
      </c>
      <c r="BJ49" s="570">
        <v>24.220310000000001</v>
      </c>
      <c r="BK49" s="570">
        <v>24.424790000000002</v>
      </c>
      <c r="BL49" s="570">
        <v>22.22681</v>
      </c>
      <c r="BM49" s="570">
        <v>21.992650000000001</v>
      </c>
      <c r="BN49" s="570">
        <v>17.566009999999999</v>
      </c>
      <c r="BO49" s="570">
        <v>21.942070000000001</v>
      </c>
      <c r="BP49" s="570">
        <v>27.658449999999998</v>
      </c>
      <c r="BQ49" s="570">
        <v>34.333489999999998</v>
      </c>
      <c r="BR49" s="570">
        <v>30.864809999999999</v>
      </c>
      <c r="BS49" s="570">
        <v>25.772400000000001</v>
      </c>
      <c r="BT49" s="570">
        <v>22.016919999999999</v>
      </c>
      <c r="BU49" s="570">
        <v>22.084330000000001</v>
      </c>
      <c r="BV49" s="570">
        <v>23.94379</v>
      </c>
    </row>
    <row r="50" spans="1:74" ht="11.15" customHeight="1" x14ac:dyDescent="0.25">
      <c r="A50" s="415" t="s">
        <v>1163</v>
      </c>
      <c r="B50" s="418" t="s">
        <v>80</v>
      </c>
      <c r="C50" s="569">
        <v>14.935958747999999</v>
      </c>
      <c r="D50" s="569">
        <v>8.9798332379999994</v>
      </c>
      <c r="E50" s="569">
        <v>11.153107417999999</v>
      </c>
      <c r="F50" s="569">
        <v>9.8626930080000008</v>
      </c>
      <c r="G50" s="569">
        <v>14.126700984999999</v>
      </c>
      <c r="H50" s="569">
        <v>14.033393421</v>
      </c>
      <c r="I50" s="569">
        <v>18.356220172</v>
      </c>
      <c r="J50" s="569">
        <v>17.482441949999998</v>
      </c>
      <c r="K50" s="569">
        <v>17.446216704000001</v>
      </c>
      <c r="L50" s="569">
        <v>11.237416222</v>
      </c>
      <c r="M50" s="569">
        <v>11.577909407</v>
      </c>
      <c r="N50" s="569">
        <v>10.642608989999999</v>
      </c>
      <c r="O50" s="569">
        <v>9.2578089830000003</v>
      </c>
      <c r="P50" s="569">
        <v>7.1305350499999998</v>
      </c>
      <c r="Q50" s="569">
        <v>7.3710632980000002</v>
      </c>
      <c r="R50" s="569">
        <v>4.8364365979999997</v>
      </c>
      <c r="S50" s="569">
        <v>6.1472956190000003</v>
      </c>
      <c r="T50" s="569">
        <v>11.164512327000001</v>
      </c>
      <c r="U50" s="569">
        <v>16.161089513</v>
      </c>
      <c r="V50" s="569">
        <v>16.526285273999999</v>
      </c>
      <c r="W50" s="569">
        <v>11.707046948</v>
      </c>
      <c r="X50" s="569">
        <v>7.952245885</v>
      </c>
      <c r="Y50" s="569">
        <v>7.9375904200000003</v>
      </c>
      <c r="Z50" s="569">
        <v>12.086746728</v>
      </c>
      <c r="AA50" s="569">
        <v>11.647750309999999</v>
      </c>
      <c r="AB50" s="569">
        <v>15.154973752</v>
      </c>
      <c r="AC50" s="569">
        <v>9.4838357260000006</v>
      </c>
      <c r="AD50" s="569">
        <v>8.8773331130000006</v>
      </c>
      <c r="AE50" s="569">
        <v>10.850094249</v>
      </c>
      <c r="AF50" s="569">
        <v>13.999787378000001</v>
      </c>
      <c r="AG50" s="569">
        <v>15.939976949</v>
      </c>
      <c r="AH50" s="569">
        <v>16.867741472999999</v>
      </c>
      <c r="AI50" s="569">
        <v>11.497792859</v>
      </c>
      <c r="AJ50" s="569">
        <v>7.7290044309999999</v>
      </c>
      <c r="AK50" s="569">
        <v>8.5729405720000003</v>
      </c>
      <c r="AL50" s="569">
        <v>7.0302237810000001</v>
      </c>
      <c r="AM50" s="569">
        <v>13.893280153999999</v>
      </c>
      <c r="AN50" s="569">
        <v>9.6664791450000003</v>
      </c>
      <c r="AO50" s="569">
        <v>8.6923841250000002</v>
      </c>
      <c r="AP50" s="569">
        <v>9.0283778750000003</v>
      </c>
      <c r="AQ50" s="569">
        <v>11.580649838999999</v>
      </c>
      <c r="AR50" s="569">
        <v>12.142038175</v>
      </c>
      <c r="AS50" s="569">
        <v>12.681004986</v>
      </c>
      <c r="AT50" s="569">
        <v>10.534117582</v>
      </c>
      <c r="AU50" s="569">
        <v>8.8259390880000002</v>
      </c>
      <c r="AV50" s="569">
        <v>7.3938024200000001</v>
      </c>
      <c r="AW50" s="569">
        <v>8.7122821940000001</v>
      </c>
      <c r="AX50" s="569">
        <v>11.991264413</v>
      </c>
      <c r="AY50" s="569">
        <v>8.4500446809999996</v>
      </c>
      <c r="AZ50" s="569">
        <v>6.7455750630000004</v>
      </c>
      <c r="BA50" s="569">
        <v>8.4330517779999994</v>
      </c>
      <c r="BB50" s="569">
        <v>7.9156951600000003</v>
      </c>
      <c r="BC50" s="569">
        <v>8.0694800369999999</v>
      </c>
      <c r="BD50" s="569">
        <v>9.3399599999999996</v>
      </c>
      <c r="BE50" s="569">
        <v>13.34545</v>
      </c>
      <c r="BF50" s="570">
        <v>12.683669999999999</v>
      </c>
      <c r="BG50" s="570">
        <v>9.3375219999999999</v>
      </c>
      <c r="BH50" s="570">
        <v>4.2384740000000001</v>
      </c>
      <c r="BI50" s="570">
        <v>5.7856880000000004</v>
      </c>
      <c r="BJ50" s="570">
        <v>9.3784790000000005</v>
      </c>
      <c r="BK50" s="570">
        <v>9.3572520000000008</v>
      </c>
      <c r="BL50" s="570">
        <v>8.6584500000000002</v>
      </c>
      <c r="BM50" s="570">
        <v>6.5981639999999997</v>
      </c>
      <c r="BN50" s="570">
        <v>6.6047979999999997</v>
      </c>
      <c r="BO50" s="570">
        <v>9.1280280000000005</v>
      </c>
      <c r="BP50" s="570">
        <v>10.136839999999999</v>
      </c>
      <c r="BQ50" s="570">
        <v>12.418369999999999</v>
      </c>
      <c r="BR50" s="570">
        <v>13.53285</v>
      </c>
      <c r="BS50" s="570">
        <v>8.8313299999999995</v>
      </c>
      <c r="BT50" s="570">
        <v>5.0574729999999999</v>
      </c>
      <c r="BU50" s="570">
        <v>6.3673450000000003</v>
      </c>
      <c r="BV50" s="570">
        <v>9.4797969999999996</v>
      </c>
    </row>
    <row r="51" spans="1:74" ht="11.15" customHeight="1" x14ac:dyDescent="0.25">
      <c r="A51" s="415" t="s">
        <v>1164</v>
      </c>
      <c r="B51" s="418" t="s">
        <v>81</v>
      </c>
      <c r="C51" s="569">
        <v>19.464435999999999</v>
      </c>
      <c r="D51" s="569">
        <v>16.682307999999999</v>
      </c>
      <c r="E51" s="569">
        <v>16.179718000000001</v>
      </c>
      <c r="F51" s="569">
        <v>15.775627</v>
      </c>
      <c r="G51" s="569">
        <v>18.466839</v>
      </c>
      <c r="H51" s="569">
        <v>18.562017999999998</v>
      </c>
      <c r="I51" s="569">
        <v>18.935409</v>
      </c>
      <c r="J51" s="569">
        <v>18.617035999999999</v>
      </c>
      <c r="K51" s="569">
        <v>16.152846</v>
      </c>
      <c r="L51" s="569">
        <v>16.408214999999998</v>
      </c>
      <c r="M51" s="569">
        <v>16.521829</v>
      </c>
      <c r="N51" s="569">
        <v>19.220815000000002</v>
      </c>
      <c r="O51" s="569">
        <v>19.340544000000001</v>
      </c>
      <c r="P51" s="569">
        <v>17.202967000000001</v>
      </c>
      <c r="Q51" s="569">
        <v>16.429819999999999</v>
      </c>
      <c r="R51" s="569">
        <v>16.481005</v>
      </c>
      <c r="S51" s="569">
        <v>16.382496</v>
      </c>
      <c r="T51" s="569">
        <v>17.664995999999999</v>
      </c>
      <c r="U51" s="569">
        <v>18.529578999999998</v>
      </c>
      <c r="V51" s="569">
        <v>18.085519999999999</v>
      </c>
      <c r="W51" s="569">
        <v>17.502645999999999</v>
      </c>
      <c r="X51" s="569">
        <v>16.755226</v>
      </c>
      <c r="Y51" s="569">
        <v>16.615877000000001</v>
      </c>
      <c r="Z51" s="569">
        <v>19.153713</v>
      </c>
      <c r="AA51" s="569">
        <v>19.530722999999998</v>
      </c>
      <c r="AB51" s="569">
        <v>16.982538999999999</v>
      </c>
      <c r="AC51" s="569">
        <v>17.324390000000001</v>
      </c>
      <c r="AD51" s="569">
        <v>15.76116</v>
      </c>
      <c r="AE51" s="569">
        <v>18.088152999999998</v>
      </c>
      <c r="AF51" s="569">
        <v>18.365967000000001</v>
      </c>
      <c r="AG51" s="569">
        <v>18.954926</v>
      </c>
      <c r="AH51" s="569">
        <v>18.491440999999998</v>
      </c>
      <c r="AI51" s="569">
        <v>16.658725</v>
      </c>
      <c r="AJ51" s="569">
        <v>16.633362999999999</v>
      </c>
      <c r="AK51" s="569">
        <v>16.663706999999999</v>
      </c>
      <c r="AL51" s="569">
        <v>18.752912999999999</v>
      </c>
      <c r="AM51" s="569">
        <v>19.091163000000002</v>
      </c>
      <c r="AN51" s="569">
        <v>16.057859000000001</v>
      </c>
      <c r="AO51" s="569">
        <v>16.294006</v>
      </c>
      <c r="AP51" s="569">
        <v>16.011775</v>
      </c>
      <c r="AQ51" s="569">
        <v>17.476329</v>
      </c>
      <c r="AR51" s="569">
        <v>17.613462999999999</v>
      </c>
      <c r="AS51" s="569">
        <v>19.047746</v>
      </c>
      <c r="AT51" s="569">
        <v>19.020423000000001</v>
      </c>
      <c r="AU51" s="569">
        <v>17.356864000000002</v>
      </c>
      <c r="AV51" s="569">
        <v>15.939408</v>
      </c>
      <c r="AW51" s="569">
        <v>16.841947999999999</v>
      </c>
      <c r="AX51" s="569">
        <v>18.285696999999999</v>
      </c>
      <c r="AY51" s="569">
        <v>19.449155999999999</v>
      </c>
      <c r="AZ51" s="569">
        <v>15.806047</v>
      </c>
      <c r="BA51" s="569">
        <v>16.459697999999999</v>
      </c>
      <c r="BB51" s="569">
        <v>16.368870000000001</v>
      </c>
      <c r="BC51" s="569">
        <v>17.880413999999998</v>
      </c>
      <c r="BD51" s="569">
        <v>18.228619999999999</v>
      </c>
      <c r="BE51" s="569">
        <v>19.165240000000001</v>
      </c>
      <c r="BF51" s="570">
        <v>19.76605</v>
      </c>
      <c r="BG51" s="570">
        <v>17.68281</v>
      </c>
      <c r="BH51" s="570">
        <v>18.213249999999999</v>
      </c>
      <c r="BI51" s="570">
        <v>18.68282</v>
      </c>
      <c r="BJ51" s="570">
        <v>19.605889999999999</v>
      </c>
      <c r="BK51" s="570">
        <v>19.82986</v>
      </c>
      <c r="BL51" s="570">
        <v>17.831499999999998</v>
      </c>
      <c r="BM51" s="570">
        <v>18.182559999999999</v>
      </c>
      <c r="BN51" s="570">
        <v>18.168990000000001</v>
      </c>
      <c r="BO51" s="570">
        <v>19.361339999999998</v>
      </c>
      <c r="BP51" s="570">
        <v>19.951059999999998</v>
      </c>
      <c r="BQ51" s="570">
        <v>20.614850000000001</v>
      </c>
      <c r="BR51" s="570">
        <v>20.615929999999999</v>
      </c>
      <c r="BS51" s="570">
        <v>18.19031</v>
      </c>
      <c r="BT51" s="570">
        <v>17.308720000000001</v>
      </c>
      <c r="BU51" s="570">
        <v>17.963190000000001</v>
      </c>
      <c r="BV51" s="570">
        <v>20.077780000000001</v>
      </c>
    </row>
    <row r="52" spans="1:74" ht="11.15" customHeight="1" x14ac:dyDescent="0.25">
      <c r="A52" s="415" t="s">
        <v>1165</v>
      </c>
      <c r="B52" s="418" t="s">
        <v>1139</v>
      </c>
      <c r="C52" s="569">
        <v>4.2847657269999999</v>
      </c>
      <c r="D52" s="569">
        <v>3.160581928</v>
      </c>
      <c r="E52" s="569">
        <v>3.360832711</v>
      </c>
      <c r="F52" s="569">
        <v>3.6019993000000001</v>
      </c>
      <c r="G52" s="569">
        <v>3.795982725</v>
      </c>
      <c r="H52" s="569">
        <v>3.4045171359999999</v>
      </c>
      <c r="I52" s="569">
        <v>2.7580952160000001</v>
      </c>
      <c r="J52" s="569">
        <v>2.6434004139999998</v>
      </c>
      <c r="K52" s="569">
        <v>2.100999523</v>
      </c>
      <c r="L52" s="569">
        <v>2.0600046519999999</v>
      </c>
      <c r="M52" s="569">
        <v>2.6366538620000002</v>
      </c>
      <c r="N52" s="569">
        <v>3.1959433210000001</v>
      </c>
      <c r="O52" s="569">
        <v>4.26294358</v>
      </c>
      <c r="P52" s="569">
        <v>4.6452358159999996</v>
      </c>
      <c r="Q52" s="569">
        <v>4.5990997819999997</v>
      </c>
      <c r="R52" s="569">
        <v>3.7711147779999998</v>
      </c>
      <c r="S52" s="569">
        <v>4.3247778669999999</v>
      </c>
      <c r="T52" s="569">
        <v>4.0797222250000003</v>
      </c>
      <c r="U52" s="569">
        <v>3.8064122650000001</v>
      </c>
      <c r="V52" s="569">
        <v>3.521669395</v>
      </c>
      <c r="W52" s="569">
        <v>3.0796764040000002</v>
      </c>
      <c r="X52" s="569">
        <v>2.9351726089999999</v>
      </c>
      <c r="Y52" s="569">
        <v>3.5275855059999999</v>
      </c>
      <c r="Z52" s="569">
        <v>3.5702815430000001</v>
      </c>
      <c r="AA52" s="569">
        <v>3.5907635199999999</v>
      </c>
      <c r="AB52" s="569">
        <v>3.0007110030000002</v>
      </c>
      <c r="AC52" s="569">
        <v>3.4637378499999998</v>
      </c>
      <c r="AD52" s="569">
        <v>2.9060900740000002</v>
      </c>
      <c r="AE52" s="569">
        <v>3.131901901</v>
      </c>
      <c r="AF52" s="569">
        <v>3.0487549239999998</v>
      </c>
      <c r="AG52" s="569">
        <v>3.0379684870000001</v>
      </c>
      <c r="AH52" s="569">
        <v>2.8947556400000001</v>
      </c>
      <c r="AI52" s="569">
        <v>2.7321396249999998</v>
      </c>
      <c r="AJ52" s="569">
        <v>2.902439888</v>
      </c>
      <c r="AK52" s="569">
        <v>2.9444889930000002</v>
      </c>
      <c r="AL52" s="569">
        <v>3.3224370950000002</v>
      </c>
      <c r="AM52" s="569">
        <v>3.415084046</v>
      </c>
      <c r="AN52" s="569">
        <v>3.1603984220000001</v>
      </c>
      <c r="AO52" s="569">
        <v>3.7381959810000001</v>
      </c>
      <c r="AP52" s="569">
        <v>3.0037463899999999</v>
      </c>
      <c r="AQ52" s="569">
        <v>2.6249899719999998</v>
      </c>
      <c r="AR52" s="569">
        <v>2.667238802</v>
      </c>
      <c r="AS52" s="569">
        <v>1.687768693</v>
      </c>
      <c r="AT52" s="569">
        <v>2.307604338</v>
      </c>
      <c r="AU52" s="569">
        <v>2.0961631299999999</v>
      </c>
      <c r="AV52" s="569">
        <v>1.9764233879999999</v>
      </c>
      <c r="AW52" s="569">
        <v>2.4196100660000002</v>
      </c>
      <c r="AX52" s="569">
        <v>3.5552695270000001</v>
      </c>
      <c r="AY52" s="569">
        <v>3.8391795719999999</v>
      </c>
      <c r="AZ52" s="569">
        <v>3.0952502810000002</v>
      </c>
      <c r="BA52" s="569">
        <v>3.370050381</v>
      </c>
      <c r="BB52" s="569">
        <v>2.5900968089999998</v>
      </c>
      <c r="BC52" s="569">
        <v>2.5455444909999998</v>
      </c>
      <c r="BD52" s="569">
        <v>2.5277829999999999</v>
      </c>
      <c r="BE52" s="569">
        <v>2.5676920000000001</v>
      </c>
      <c r="BF52" s="570">
        <v>2.6528399999999999</v>
      </c>
      <c r="BG52" s="570">
        <v>2.3666839999999998</v>
      </c>
      <c r="BH52" s="570">
        <v>2.5576240000000001</v>
      </c>
      <c r="BI52" s="570">
        <v>2.8560439999999998</v>
      </c>
      <c r="BJ52" s="570">
        <v>3.5535939999999999</v>
      </c>
      <c r="BK52" s="570">
        <v>4.0841849999999997</v>
      </c>
      <c r="BL52" s="570">
        <v>3.7250169999999998</v>
      </c>
      <c r="BM52" s="570">
        <v>3.6866050000000001</v>
      </c>
      <c r="BN52" s="570">
        <v>3.1089910000000001</v>
      </c>
      <c r="BO52" s="570">
        <v>3.057064</v>
      </c>
      <c r="BP52" s="570">
        <v>2.8541609999999999</v>
      </c>
      <c r="BQ52" s="570">
        <v>2.7901069999999999</v>
      </c>
      <c r="BR52" s="570">
        <v>2.799499</v>
      </c>
      <c r="BS52" s="570">
        <v>2.4598819999999999</v>
      </c>
      <c r="BT52" s="570">
        <v>2.6210789999999999</v>
      </c>
      <c r="BU52" s="570">
        <v>2.896506</v>
      </c>
      <c r="BV52" s="570">
        <v>3.5811440000000001</v>
      </c>
    </row>
    <row r="53" spans="1:74" ht="11.15" customHeight="1" x14ac:dyDescent="0.25">
      <c r="A53" s="415" t="s">
        <v>1166</v>
      </c>
      <c r="B53" s="418" t="s">
        <v>1234</v>
      </c>
      <c r="C53" s="569">
        <v>0.81972944000000003</v>
      </c>
      <c r="D53" s="569">
        <v>0.75168318000000001</v>
      </c>
      <c r="E53" s="569">
        <v>1.126636755</v>
      </c>
      <c r="F53" s="569">
        <v>1.188951777</v>
      </c>
      <c r="G53" s="569">
        <v>1.3578621399999999</v>
      </c>
      <c r="H53" s="569">
        <v>1.2716821030000001</v>
      </c>
      <c r="I53" s="569">
        <v>1.375880437</v>
      </c>
      <c r="J53" s="569">
        <v>1.283690942</v>
      </c>
      <c r="K53" s="569">
        <v>1.2337731089999999</v>
      </c>
      <c r="L53" s="569">
        <v>1.021008151</v>
      </c>
      <c r="M53" s="569">
        <v>0.98917722100000005</v>
      </c>
      <c r="N53" s="569">
        <v>0.984179252</v>
      </c>
      <c r="O53" s="569">
        <v>1.0065230759999999</v>
      </c>
      <c r="P53" s="569">
        <v>1.0372151329999999</v>
      </c>
      <c r="Q53" s="569">
        <v>1.2757807409999999</v>
      </c>
      <c r="R53" s="569">
        <v>1.5420123910000001</v>
      </c>
      <c r="S53" s="569">
        <v>1.7244459249999999</v>
      </c>
      <c r="T53" s="569">
        <v>1.565514772</v>
      </c>
      <c r="U53" s="569">
        <v>1.721721815</v>
      </c>
      <c r="V53" s="569">
        <v>1.592344169</v>
      </c>
      <c r="W53" s="569">
        <v>1.379848105</v>
      </c>
      <c r="X53" s="569">
        <v>1.3945271130000001</v>
      </c>
      <c r="Y53" s="569">
        <v>1.2360148929999999</v>
      </c>
      <c r="Z53" s="569">
        <v>1.1832227449999999</v>
      </c>
      <c r="AA53" s="569">
        <v>1.1403826260000001</v>
      </c>
      <c r="AB53" s="569">
        <v>1.0965880649999999</v>
      </c>
      <c r="AC53" s="569">
        <v>1.5669570770000001</v>
      </c>
      <c r="AD53" s="569">
        <v>1.8600923599999999</v>
      </c>
      <c r="AE53" s="569">
        <v>2.056184521</v>
      </c>
      <c r="AF53" s="569">
        <v>1.801783082</v>
      </c>
      <c r="AG53" s="569">
        <v>1.8669885450000001</v>
      </c>
      <c r="AH53" s="569">
        <v>1.7625101809999999</v>
      </c>
      <c r="AI53" s="569">
        <v>1.7501822279999999</v>
      </c>
      <c r="AJ53" s="569">
        <v>1.526435942</v>
      </c>
      <c r="AK53" s="569">
        <v>1.4542239990000001</v>
      </c>
      <c r="AL53" s="569">
        <v>1.203021246</v>
      </c>
      <c r="AM53" s="569">
        <v>1.4562392420000001</v>
      </c>
      <c r="AN53" s="569">
        <v>1.601094542</v>
      </c>
      <c r="AO53" s="569">
        <v>1.980078671</v>
      </c>
      <c r="AP53" s="569">
        <v>2.2026480030000002</v>
      </c>
      <c r="AQ53" s="569">
        <v>2.3545962070000002</v>
      </c>
      <c r="AR53" s="569">
        <v>2.4876507750000001</v>
      </c>
      <c r="AS53" s="569">
        <v>2.3193377470000001</v>
      </c>
      <c r="AT53" s="569">
        <v>2.1220398559999998</v>
      </c>
      <c r="AU53" s="569">
        <v>2.1200379250000001</v>
      </c>
      <c r="AV53" s="569">
        <v>2.0005500999999999</v>
      </c>
      <c r="AW53" s="569">
        <v>1.447809066</v>
      </c>
      <c r="AX53" s="569">
        <v>1.255613954</v>
      </c>
      <c r="AY53" s="569">
        <v>1.431741522</v>
      </c>
      <c r="AZ53" s="569">
        <v>1.4808533100000001</v>
      </c>
      <c r="BA53" s="569">
        <v>2.0468146250000001</v>
      </c>
      <c r="BB53" s="569">
        <v>2.1959307849999998</v>
      </c>
      <c r="BC53" s="569">
        <v>2.4859066599999999</v>
      </c>
      <c r="BD53" s="569">
        <v>2.8646799999999999</v>
      </c>
      <c r="BE53" s="569">
        <v>2.4434580000000001</v>
      </c>
      <c r="BF53" s="570">
        <v>2.4407679999999998</v>
      </c>
      <c r="BG53" s="570">
        <v>2.4191889999999998</v>
      </c>
      <c r="BH53" s="570">
        <v>2.3921130000000002</v>
      </c>
      <c r="BI53" s="570">
        <v>1.7350559999999999</v>
      </c>
      <c r="BJ53" s="570">
        <v>1.3865829999999999</v>
      </c>
      <c r="BK53" s="570">
        <v>1.4657009999999999</v>
      </c>
      <c r="BL53" s="570">
        <v>1.732664</v>
      </c>
      <c r="BM53" s="570">
        <v>2.4250409999999998</v>
      </c>
      <c r="BN53" s="570">
        <v>2.6853829999999999</v>
      </c>
      <c r="BO53" s="570">
        <v>2.8997899999999999</v>
      </c>
      <c r="BP53" s="570">
        <v>3.314514</v>
      </c>
      <c r="BQ53" s="570">
        <v>2.9387120000000002</v>
      </c>
      <c r="BR53" s="570">
        <v>2.8033950000000001</v>
      </c>
      <c r="BS53" s="570">
        <v>2.8369209999999998</v>
      </c>
      <c r="BT53" s="570">
        <v>2.7199749999999998</v>
      </c>
      <c r="BU53" s="570">
        <v>2.0088729999999999</v>
      </c>
      <c r="BV53" s="570">
        <v>1.6044290000000001</v>
      </c>
    </row>
    <row r="54" spans="1:74" ht="11.15" customHeight="1" x14ac:dyDescent="0.25">
      <c r="A54" s="415" t="s">
        <v>1167</v>
      </c>
      <c r="B54" s="416" t="s">
        <v>1235</v>
      </c>
      <c r="C54" s="569">
        <v>5.8853872000000002E-2</v>
      </c>
      <c r="D54" s="569">
        <v>-5.6984801000000002E-2</v>
      </c>
      <c r="E54" s="569">
        <v>-1.7126380000000001E-3</v>
      </c>
      <c r="F54" s="569">
        <v>3.6323207000000003E-2</v>
      </c>
      <c r="G54" s="569">
        <v>-9.5476031000000003E-2</v>
      </c>
      <c r="H54" s="569">
        <v>-0.15384451199999999</v>
      </c>
      <c r="I54" s="569">
        <v>-0.17964660599999999</v>
      </c>
      <c r="J54" s="569">
        <v>-0.21056349599999999</v>
      </c>
      <c r="K54" s="569">
        <v>-0.24640946799999999</v>
      </c>
      <c r="L54" s="569">
        <v>-0.16928085500000001</v>
      </c>
      <c r="M54" s="569">
        <v>-0.142812352</v>
      </c>
      <c r="N54" s="569">
        <v>-0.11880468800000001</v>
      </c>
      <c r="O54" s="569">
        <v>-3.2075909E-2</v>
      </c>
      <c r="P54" s="569">
        <v>-6.5674030000000003E-3</v>
      </c>
      <c r="Q54" s="569">
        <v>-6.8861770000000003E-3</v>
      </c>
      <c r="R54" s="569">
        <v>-5.6281198999999997E-2</v>
      </c>
      <c r="S54" s="569">
        <v>-6.4439148000000002E-2</v>
      </c>
      <c r="T54" s="569">
        <v>-0.17101904200000001</v>
      </c>
      <c r="U54" s="569">
        <v>-0.20873729799999999</v>
      </c>
      <c r="V54" s="569">
        <v>-0.21908997999999999</v>
      </c>
      <c r="W54" s="569">
        <v>-0.148404128</v>
      </c>
      <c r="X54" s="569">
        <v>-0.108859438</v>
      </c>
      <c r="Y54" s="569">
        <v>-4.8588399999999997E-2</v>
      </c>
      <c r="Z54" s="569">
        <v>-5.4406893999999997E-2</v>
      </c>
      <c r="AA54" s="569">
        <v>-5.8865372999999999E-2</v>
      </c>
      <c r="AB54" s="569">
        <v>1.3440961E-2</v>
      </c>
      <c r="AC54" s="569">
        <v>-3.8732559999999998E-3</v>
      </c>
      <c r="AD54" s="569">
        <v>-1.0856040000000001E-2</v>
      </c>
      <c r="AE54" s="569">
        <v>-0.114556592</v>
      </c>
      <c r="AF54" s="569">
        <v>-0.109547114</v>
      </c>
      <c r="AG54" s="569">
        <v>-0.20248196600000001</v>
      </c>
      <c r="AH54" s="569">
        <v>-0.15470057400000001</v>
      </c>
      <c r="AI54" s="569">
        <v>-0.118889325</v>
      </c>
      <c r="AJ54" s="569">
        <v>-1.9729044000000001E-2</v>
      </c>
      <c r="AK54" s="569">
        <v>-8.7443273000000002E-2</v>
      </c>
      <c r="AL54" s="569">
        <v>-0.13242184300000001</v>
      </c>
      <c r="AM54" s="569">
        <v>-9.4088528000000005E-2</v>
      </c>
      <c r="AN54" s="569">
        <v>-0.11465694</v>
      </c>
      <c r="AO54" s="569">
        <v>-2.5610510999999999E-2</v>
      </c>
      <c r="AP54" s="569">
        <v>-1.2462437E-2</v>
      </c>
      <c r="AQ54" s="569">
        <v>-0.108689909</v>
      </c>
      <c r="AR54" s="569">
        <v>-0.14494791700000001</v>
      </c>
      <c r="AS54" s="569">
        <v>-0.27435495500000001</v>
      </c>
      <c r="AT54" s="569">
        <v>-0.200120302</v>
      </c>
      <c r="AU54" s="569">
        <v>-0.17245997299999999</v>
      </c>
      <c r="AV54" s="569">
        <v>-0.14524990800000001</v>
      </c>
      <c r="AW54" s="569">
        <v>-0.16359981200000001</v>
      </c>
      <c r="AX54" s="569">
        <v>0.24028622299999999</v>
      </c>
      <c r="AY54" s="569">
        <v>-0.100402741</v>
      </c>
      <c r="AZ54" s="569">
        <v>-9.9255546E-2</v>
      </c>
      <c r="BA54" s="569">
        <v>-6.2143162000000002E-2</v>
      </c>
      <c r="BB54" s="569">
        <v>-5.2136091000000002E-2</v>
      </c>
      <c r="BC54" s="569">
        <v>-6.3079861000000001E-2</v>
      </c>
      <c r="BD54" s="569">
        <v>-0.27915069999999997</v>
      </c>
      <c r="BE54" s="569">
        <v>-0.25412449999999998</v>
      </c>
      <c r="BF54" s="570">
        <v>-0.15573029999999999</v>
      </c>
      <c r="BG54" s="570">
        <v>-0.1750987</v>
      </c>
      <c r="BH54" s="570">
        <v>-0.17078940000000001</v>
      </c>
      <c r="BI54" s="570">
        <v>-0.13955680000000001</v>
      </c>
      <c r="BJ54" s="570">
        <v>-9.2576699999999997E-4</v>
      </c>
      <c r="BK54" s="570">
        <v>-0.10158929999999999</v>
      </c>
      <c r="BL54" s="570">
        <v>-5.4369500000000001E-2</v>
      </c>
      <c r="BM54" s="570">
        <v>-7.9834100000000005E-2</v>
      </c>
      <c r="BN54" s="570">
        <v>-8.4477700000000003E-2</v>
      </c>
      <c r="BO54" s="570">
        <v>-5.94412E-2</v>
      </c>
      <c r="BP54" s="570">
        <v>-0.25303690000000001</v>
      </c>
      <c r="BQ54" s="570">
        <v>-0.27688639999999998</v>
      </c>
      <c r="BR54" s="570">
        <v>-0.1883513</v>
      </c>
      <c r="BS54" s="570">
        <v>-0.16630900000000001</v>
      </c>
      <c r="BT54" s="570">
        <v>-0.15926290000000001</v>
      </c>
      <c r="BU54" s="570">
        <v>-0.13281580000000001</v>
      </c>
      <c r="BV54" s="570">
        <v>4.0678600000000002E-2</v>
      </c>
    </row>
    <row r="55" spans="1:74" ht="11.15" customHeight="1" x14ac:dyDescent="0.25">
      <c r="A55" s="415" t="s">
        <v>1168</v>
      </c>
      <c r="B55" s="418" t="s">
        <v>1143</v>
      </c>
      <c r="C55" s="569">
        <v>59.129912556000001</v>
      </c>
      <c r="D55" s="569">
        <v>48.268016324999998</v>
      </c>
      <c r="E55" s="569">
        <v>51.033313186000001</v>
      </c>
      <c r="F55" s="569">
        <v>46.888022884999998</v>
      </c>
      <c r="G55" s="569">
        <v>58.284077175</v>
      </c>
      <c r="H55" s="569">
        <v>59.149132815000002</v>
      </c>
      <c r="I55" s="569">
        <v>66.871629846999994</v>
      </c>
      <c r="J55" s="569">
        <v>65.882592524000003</v>
      </c>
      <c r="K55" s="569">
        <v>60.890451253999998</v>
      </c>
      <c r="L55" s="569">
        <v>51.096971738999997</v>
      </c>
      <c r="M55" s="569">
        <v>50.806428777999997</v>
      </c>
      <c r="N55" s="569">
        <v>53.999339096</v>
      </c>
      <c r="O55" s="569">
        <v>55.672521322000001</v>
      </c>
      <c r="P55" s="569">
        <v>52.308062816000003</v>
      </c>
      <c r="Q55" s="569">
        <v>48.668341927999997</v>
      </c>
      <c r="R55" s="569">
        <v>42.487632711000003</v>
      </c>
      <c r="S55" s="569">
        <v>48.870926658999998</v>
      </c>
      <c r="T55" s="569">
        <v>57.317432732</v>
      </c>
      <c r="U55" s="569">
        <v>67.489841006000006</v>
      </c>
      <c r="V55" s="569">
        <v>64.777456939000004</v>
      </c>
      <c r="W55" s="569">
        <v>54.044273191999999</v>
      </c>
      <c r="X55" s="569">
        <v>48.070861987000001</v>
      </c>
      <c r="Y55" s="569">
        <v>46.864612145999999</v>
      </c>
      <c r="Z55" s="569">
        <v>57.965909670000002</v>
      </c>
      <c r="AA55" s="569">
        <v>58.965039726999997</v>
      </c>
      <c r="AB55" s="569">
        <v>53.898635550999998</v>
      </c>
      <c r="AC55" s="569">
        <v>48.094328242000003</v>
      </c>
      <c r="AD55" s="569">
        <v>45.676379904999997</v>
      </c>
      <c r="AE55" s="569">
        <v>52.116599561000001</v>
      </c>
      <c r="AF55" s="569">
        <v>59.684886550999998</v>
      </c>
      <c r="AG55" s="569">
        <v>65.014812092</v>
      </c>
      <c r="AH55" s="569">
        <v>65.838671211999994</v>
      </c>
      <c r="AI55" s="569">
        <v>53.568919532000002</v>
      </c>
      <c r="AJ55" s="569">
        <v>49.238816964999998</v>
      </c>
      <c r="AK55" s="569">
        <v>51.080584141999999</v>
      </c>
      <c r="AL55" s="569">
        <v>52.289976453000001</v>
      </c>
      <c r="AM55" s="569">
        <v>61.937989469000001</v>
      </c>
      <c r="AN55" s="569">
        <v>50.327809852999998</v>
      </c>
      <c r="AO55" s="569">
        <v>49.528941045000003</v>
      </c>
      <c r="AP55" s="569">
        <v>47.266439142000003</v>
      </c>
      <c r="AQ55" s="569">
        <v>55.695893560999998</v>
      </c>
      <c r="AR55" s="569">
        <v>62.841153073000001</v>
      </c>
      <c r="AS55" s="569">
        <v>67.124255051999995</v>
      </c>
      <c r="AT55" s="569">
        <v>64.078685729</v>
      </c>
      <c r="AU55" s="569">
        <v>54.492343943999998</v>
      </c>
      <c r="AV55" s="569">
        <v>47.738704808999998</v>
      </c>
      <c r="AW55" s="569">
        <v>50.179456791</v>
      </c>
      <c r="AX55" s="569">
        <v>58.357885344000003</v>
      </c>
      <c r="AY55" s="569">
        <v>55.854431527999999</v>
      </c>
      <c r="AZ55" s="569">
        <v>47.445839882000001</v>
      </c>
      <c r="BA55" s="569">
        <v>51.111027098999998</v>
      </c>
      <c r="BB55" s="569">
        <v>47.329995998000001</v>
      </c>
      <c r="BC55" s="569">
        <v>53.625286717000002</v>
      </c>
      <c r="BD55" s="569">
        <v>57.82667</v>
      </c>
      <c r="BE55" s="569">
        <v>66.975380000000001</v>
      </c>
      <c r="BF55" s="570">
        <v>66.447640000000007</v>
      </c>
      <c r="BG55" s="570">
        <v>56.408160000000002</v>
      </c>
      <c r="BH55" s="570">
        <v>48.648229999999998</v>
      </c>
      <c r="BI55" s="570">
        <v>50.543509999999998</v>
      </c>
      <c r="BJ55" s="570">
        <v>58.143929999999997</v>
      </c>
      <c r="BK55" s="570">
        <v>59.060200000000002</v>
      </c>
      <c r="BL55" s="570">
        <v>54.120069999999998</v>
      </c>
      <c r="BM55" s="570">
        <v>52.805190000000003</v>
      </c>
      <c r="BN55" s="570">
        <v>48.049689999999998</v>
      </c>
      <c r="BO55" s="570">
        <v>56.328850000000003</v>
      </c>
      <c r="BP55" s="570">
        <v>63.66198</v>
      </c>
      <c r="BQ55" s="570">
        <v>72.818640000000002</v>
      </c>
      <c r="BR55" s="570">
        <v>70.428129999999996</v>
      </c>
      <c r="BS55" s="570">
        <v>57.92454</v>
      </c>
      <c r="BT55" s="570">
        <v>49.564909999999998</v>
      </c>
      <c r="BU55" s="570">
        <v>51.187429999999999</v>
      </c>
      <c r="BV55" s="570">
        <v>58.727609999999999</v>
      </c>
    </row>
    <row r="56" spans="1:74" ht="11.15" customHeight="1" x14ac:dyDescent="0.25">
      <c r="A56" s="415" t="s">
        <v>1169</v>
      </c>
      <c r="B56" s="416" t="s">
        <v>1236</v>
      </c>
      <c r="C56" s="569">
        <v>56.184066999999999</v>
      </c>
      <c r="D56" s="569">
        <v>45.608837000000001</v>
      </c>
      <c r="E56" s="569">
        <v>48.431085000000003</v>
      </c>
      <c r="F56" s="569">
        <v>43.717424999999999</v>
      </c>
      <c r="G56" s="569">
        <v>53.099879000000001</v>
      </c>
      <c r="H56" s="569">
        <v>54.457979999999999</v>
      </c>
      <c r="I56" s="569">
        <v>62.067157999999999</v>
      </c>
      <c r="J56" s="569">
        <v>60.945515</v>
      </c>
      <c r="K56" s="569">
        <v>57.078426999999998</v>
      </c>
      <c r="L56" s="569">
        <v>47.647064</v>
      </c>
      <c r="M56" s="569">
        <v>47.767530499999999</v>
      </c>
      <c r="N56" s="569">
        <v>50.518914000000002</v>
      </c>
      <c r="O56" s="569">
        <v>52.463135020000003</v>
      </c>
      <c r="P56" s="569">
        <v>48.753137340000002</v>
      </c>
      <c r="Q56" s="569">
        <v>45.563974379999998</v>
      </c>
      <c r="R56" s="569">
        <v>39.800891489999998</v>
      </c>
      <c r="S56" s="569">
        <v>44.605077809999997</v>
      </c>
      <c r="T56" s="569">
        <v>52.537178609999998</v>
      </c>
      <c r="U56" s="569">
        <v>62.048544110000002</v>
      </c>
      <c r="V56" s="569">
        <v>59.449831119999999</v>
      </c>
      <c r="W56" s="569">
        <v>49.934777310000001</v>
      </c>
      <c r="X56" s="569">
        <v>45.176017229999999</v>
      </c>
      <c r="Y56" s="569">
        <v>44.321570489999999</v>
      </c>
      <c r="Z56" s="569">
        <v>54.76427778</v>
      </c>
      <c r="AA56" s="569">
        <v>55.608055970000002</v>
      </c>
      <c r="AB56" s="569">
        <v>51.734109519999997</v>
      </c>
      <c r="AC56" s="569">
        <v>46.457240419999998</v>
      </c>
      <c r="AD56" s="569">
        <v>43.607596360000002</v>
      </c>
      <c r="AE56" s="569">
        <v>47.797902309999998</v>
      </c>
      <c r="AF56" s="569">
        <v>55.132423979999999</v>
      </c>
      <c r="AG56" s="569">
        <v>60.475253209999998</v>
      </c>
      <c r="AH56" s="569">
        <v>61.787257699999998</v>
      </c>
      <c r="AI56" s="569">
        <v>51.904843970000002</v>
      </c>
      <c r="AJ56" s="569">
        <v>47.981296550000003</v>
      </c>
      <c r="AK56" s="569">
        <v>48.917204959999999</v>
      </c>
      <c r="AL56" s="569">
        <v>49.662280129999999</v>
      </c>
      <c r="AM56" s="569">
        <v>57.463526068999997</v>
      </c>
      <c r="AN56" s="569">
        <v>50.155837415000001</v>
      </c>
      <c r="AO56" s="569">
        <v>49.345942874000002</v>
      </c>
      <c r="AP56" s="569">
        <v>47.460292232</v>
      </c>
      <c r="AQ56" s="569">
        <v>52.853516040999999</v>
      </c>
      <c r="AR56" s="569">
        <v>57.935666423000001</v>
      </c>
      <c r="AS56" s="569">
        <v>60.608102148999997</v>
      </c>
      <c r="AT56" s="569">
        <v>58.043917682</v>
      </c>
      <c r="AU56" s="569">
        <v>51.902165441999998</v>
      </c>
      <c r="AV56" s="569">
        <v>47.502786159000003</v>
      </c>
      <c r="AW56" s="569">
        <v>48.799884929000001</v>
      </c>
      <c r="AX56" s="569">
        <v>54.664521387000001</v>
      </c>
      <c r="AY56" s="569">
        <v>52.167318571000003</v>
      </c>
      <c r="AZ56" s="569">
        <v>47.542545298</v>
      </c>
      <c r="BA56" s="569">
        <v>49.353532385000001</v>
      </c>
      <c r="BB56" s="569">
        <v>46.707573005999997</v>
      </c>
      <c r="BC56" s="569">
        <v>49.592291639000003</v>
      </c>
      <c r="BD56" s="569">
        <v>52.939573647000003</v>
      </c>
      <c r="BE56" s="569">
        <v>63.771720000000002</v>
      </c>
      <c r="BF56" s="570">
        <v>63.056339999999999</v>
      </c>
      <c r="BG56" s="570">
        <v>53.886209999999998</v>
      </c>
      <c r="BH56" s="570">
        <v>46.659730000000003</v>
      </c>
      <c r="BI56" s="570">
        <v>48.57094</v>
      </c>
      <c r="BJ56" s="570">
        <v>55.769469999999998</v>
      </c>
      <c r="BK56" s="570">
        <v>56.34198</v>
      </c>
      <c r="BL56" s="570">
        <v>51.735250000000001</v>
      </c>
      <c r="BM56" s="570">
        <v>50.201830000000001</v>
      </c>
      <c r="BN56" s="570">
        <v>45.432229999999997</v>
      </c>
      <c r="BO56" s="570">
        <v>52.5244</v>
      </c>
      <c r="BP56" s="570">
        <v>59.360759999999999</v>
      </c>
      <c r="BQ56" s="570">
        <v>67.765789999999996</v>
      </c>
      <c r="BR56" s="570">
        <v>65.586460000000002</v>
      </c>
      <c r="BS56" s="570">
        <v>54.571480000000001</v>
      </c>
      <c r="BT56" s="570">
        <v>47.018740000000001</v>
      </c>
      <c r="BU56" s="570">
        <v>48.76276</v>
      </c>
      <c r="BV56" s="570">
        <v>55.886310000000002</v>
      </c>
    </row>
    <row r="57" spans="1:74" ht="11.15" customHeight="1" x14ac:dyDescent="0.25">
      <c r="A57" s="409"/>
      <c r="B57" s="102" t="s">
        <v>1170</v>
      </c>
      <c r="C57" s="201"/>
      <c r="D57" s="201"/>
      <c r="E57" s="201"/>
      <c r="F57" s="201"/>
      <c r="G57" s="201"/>
      <c r="H57" s="201"/>
      <c r="I57" s="201"/>
      <c r="J57" s="201"/>
      <c r="K57" s="201"/>
      <c r="L57" s="201"/>
      <c r="M57" s="201"/>
      <c r="N57" s="201"/>
      <c r="O57" s="201"/>
      <c r="P57" s="201"/>
      <c r="Q57" s="201"/>
      <c r="R57" s="201"/>
      <c r="S57" s="201"/>
      <c r="T57" s="201"/>
      <c r="U57" s="201"/>
      <c r="V57" s="201"/>
      <c r="W57" s="201"/>
      <c r="X57" s="201"/>
      <c r="Y57" s="201"/>
      <c r="Z57" s="201"/>
      <c r="AA57" s="201"/>
      <c r="AB57" s="201"/>
      <c r="AC57" s="201"/>
      <c r="AD57" s="201"/>
      <c r="AE57" s="201"/>
      <c r="AF57" s="201"/>
      <c r="AG57" s="201"/>
      <c r="AH57" s="201"/>
      <c r="AI57" s="201"/>
      <c r="AJ57" s="201"/>
      <c r="AK57" s="201"/>
      <c r="AL57" s="201"/>
      <c r="AM57" s="201"/>
      <c r="AN57" s="201"/>
      <c r="AO57" s="201"/>
      <c r="AP57" s="201"/>
      <c r="AQ57" s="201"/>
      <c r="AR57" s="201"/>
      <c r="AS57" s="201"/>
      <c r="AT57" s="201"/>
      <c r="AU57" s="201"/>
      <c r="AV57" s="201"/>
      <c r="AW57" s="201"/>
      <c r="AX57" s="201"/>
      <c r="AY57" s="201"/>
      <c r="AZ57" s="201"/>
      <c r="BA57" s="201"/>
      <c r="BB57" s="201"/>
      <c r="BC57" s="201"/>
      <c r="BD57" s="201"/>
      <c r="BE57" s="201"/>
      <c r="BF57" s="267"/>
      <c r="BG57" s="267"/>
      <c r="BH57" s="267"/>
      <c r="BI57" s="267"/>
      <c r="BJ57" s="267"/>
      <c r="BK57" s="267"/>
      <c r="BL57" s="267"/>
      <c r="BM57" s="267"/>
      <c r="BN57" s="267"/>
      <c r="BO57" s="267"/>
      <c r="BP57" s="267"/>
      <c r="BQ57" s="267"/>
      <c r="BR57" s="267"/>
      <c r="BS57" s="267"/>
      <c r="BT57" s="267"/>
      <c r="BU57" s="267"/>
      <c r="BV57" s="267"/>
    </row>
    <row r="58" spans="1:74" ht="11.15" customHeight="1" x14ac:dyDescent="0.25">
      <c r="A58" s="415" t="s">
        <v>1171</v>
      </c>
      <c r="B58" s="416" t="s">
        <v>1394</v>
      </c>
      <c r="C58" s="569">
        <v>11.913719540000001</v>
      </c>
      <c r="D58" s="569">
        <v>11.26398749</v>
      </c>
      <c r="E58" s="569">
        <v>12.472542506</v>
      </c>
      <c r="F58" s="569">
        <v>13.174255058</v>
      </c>
      <c r="G58" s="569">
        <v>16.507530731999999</v>
      </c>
      <c r="H58" s="569">
        <v>16.968608961000001</v>
      </c>
      <c r="I58" s="569">
        <v>17.563178034</v>
      </c>
      <c r="J58" s="569">
        <v>17.859841793000001</v>
      </c>
      <c r="K58" s="569">
        <v>17.176754506999998</v>
      </c>
      <c r="L58" s="569">
        <v>16.142579980000001</v>
      </c>
      <c r="M58" s="569">
        <v>11.813047903999999</v>
      </c>
      <c r="N58" s="569">
        <v>12.041057034</v>
      </c>
      <c r="O58" s="569">
        <v>12.847017472999999</v>
      </c>
      <c r="P58" s="569">
        <v>12.806938805</v>
      </c>
      <c r="Q58" s="569">
        <v>14.761056041</v>
      </c>
      <c r="R58" s="569">
        <v>14.483319440000001</v>
      </c>
      <c r="S58" s="569">
        <v>14.541875431999999</v>
      </c>
      <c r="T58" s="569">
        <v>16.853682117000002</v>
      </c>
      <c r="U58" s="569">
        <v>18.186544221999998</v>
      </c>
      <c r="V58" s="569">
        <v>18.301915597000001</v>
      </c>
      <c r="W58" s="569">
        <v>16.381990561999999</v>
      </c>
      <c r="X58" s="569">
        <v>16.118633306</v>
      </c>
      <c r="Y58" s="569">
        <v>13.297094921999999</v>
      </c>
      <c r="Z58" s="569">
        <v>12.214287839000001</v>
      </c>
      <c r="AA58" s="569">
        <v>11.609587683999999</v>
      </c>
      <c r="AB58" s="569">
        <v>11.002379984999999</v>
      </c>
      <c r="AC58" s="569">
        <v>12.325473059</v>
      </c>
      <c r="AD58" s="569">
        <v>13.025264160000001</v>
      </c>
      <c r="AE58" s="569">
        <v>15.41482671</v>
      </c>
      <c r="AF58" s="569">
        <v>15.945639342</v>
      </c>
      <c r="AG58" s="569">
        <v>17.677964450000001</v>
      </c>
      <c r="AH58" s="569">
        <v>18.429964636000001</v>
      </c>
      <c r="AI58" s="569">
        <v>16.838902705999999</v>
      </c>
      <c r="AJ58" s="569">
        <v>15.971979433</v>
      </c>
      <c r="AK58" s="569">
        <v>12.291023783</v>
      </c>
      <c r="AL58" s="569">
        <v>13.202569735000001</v>
      </c>
      <c r="AM58" s="569">
        <v>13.841841056</v>
      </c>
      <c r="AN58" s="569">
        <v>11.525079052000001</v>
      </c>
      <c r="AO58" s="569">
        <v>13.370564753</v>
      </c>
      <c r="AP58" s="569">
        <v>13.310100402</v>
      </c>
      <c r="AQ58" s="569">
        <v>16.300738964000001</v>
      </c>
      <c r="AR58" s="569">
        <v>18.139471263000001</v>
      </c>
      <c r="AS58" s="569">
        <v>19.856130533000002</v>
      </c>
      <c r="AT58" s="569">
        <v>19.937284189</v>
      </c>
      <c r="AU58" s="569">
        <v>17.461773579999999</v>
      </c>
      <c r="AV58" s="569">
        <v>14.516086825</v>
      </c>
      <c r="AW58" s="569">
        <v>13.292107753</v>
      </c>
      <c r="AX58" s="569">
        <v>13.453231897</v>
      </c>
      <c r="AY58" s="569">
        <v>12.609754606999999</v>
      </c>
      <c r="AZ58" s="569">
        <v>11.810168061000001</v>
      </c>
      <c r="BA58" s="569">
        <v>13.454891025</v>
      </c>
      <c r="BB58" s="569">
        <v>14.512611732</v>
      </c>
      <c r="BC58" s="569">
        <v>16.538326124000001</v>
      </c>
      <c r="BD58" s="569">
        <v>18.768879999999999</v>
      </c>
      <c r="BE58" s="569">
        <v>20.513770000000001</v>
      </c>
      <c r="BF58" s="570">
        <v>19.83352</v>
      </c>
      <c r="BG58" s="570">
        <v>18.89498</v>
      </c>
      <c r="BH58" s="570">
        <v>15.48903</v>
      </c>
      <c r="BI58" s="570">
        <v>13.013019999999999</v>
      </c>
      <c r="BJ58" s="570">
        <v>13.340400000000001</v>
      </c>
      <c r="BK58" s="570">
        <v>12.75318</v>
      </c>
      <c r="BL58" s="570">
        <v>11.79982</v>
      </c>
      <c r="BM58" s="570">
        <v>13.009410000000001</v>
      </c>
      <c r="BN58" s="570">
        <v>13.16976</v>
      </c>
      <c r="BO58" s="570">
        <v>15.77576</v>
      </c>
      <c r="BP58" s="570">
        <v>17.352920000000001</v>
      </c>
      <c r="BQ58" s="570">
        <v>19.44304</v>
      </c>
      <c r="BR58" s="570">
        <v>19.352399999999999</v>
      </c>
      <c r="BS58" s="570">
        <v>17.175190000000001</v>
      </c>
      <c r="BT58" s="570">
        <v>15.712569999999999</v>
      </c>
      <c r="BU58" s="570">
        <v>12.327400000000001</v>
      </c>
      <c r="BV58" s="570">
        <v>12.8919</v>
      </c>
    </row>
    <row r="59" spans="1:74" ht="11.15" customHeight="1" x14ac:dyDescent="0.25">
      <c r="A59" s="415" t="s">
        <v>1172</v>
      </c>
      <c r="B59" s="418" t="s">
        <v>80</v>
      </c>
      <c r="C59" s="569">
        <v>1.7345724629999999</v>
      </c>
      <c r="D59" s="569">
        <v>0.92068753400000003</v>
      </c>
      <c r="E59" s="569">
        <v>1.087805044</v>
      </c>
      <c r="F59" s="569">
        <v>1.167952192</v>
      </c>
      <c r="G59" s="569">
        <v>1.7305873510000001</v>
      </c>
      <c r="H59" s="569">
        <v>1.8876953400000001</v>
      </c>
      <c r="I59" s="569">
        <v>1.928923977</v>
      </c>
      <c r="J59" s="569">
        <v>1.712507166</v>
      </c>
      <c r="K59" s="569">
        <v>1.662759554</v>
      </c>
      <c r="L59" s="569">
        <v>1.9560435650000001</v>
      </c>
      <c r="M59" s="569">
        <v>1.808206744</v>
      </c>
      <c r="N59" s="569">
        <v>1.034348912</v>
      </c>
      <c r="O59" s="569">
        <v>0.96290076099999999</v>
      </c>
      <c r="P59" s="569">
        <v>0.53999663600000003</v>
      </c>
      <c r="Q59" s="569">
        <v>0.57244601100000003</v>
      </c>
      <c r="R59" s="569">
        <v>0.87348255399999997</v>
      </c>
      <c r="S59" s="569">
        <v>1.1971562570000001</v>
      </c>
      <c r="T59" s="569">
        <v>1.466689599</v>
      </c>
      <c r="U59" s="569">
        <v>1.8280766159999999</v>
      </c>
      <c r="V59" s="569">
        <v>1.9967631859999999</v>
      </c>
      <c r="W59" s="569">
        <v>1.8458949389999999</v>
      </c>
      <c r="X59" s="569">
        <v>1.9528855110000001</v>
      </c>
      <c r="Y59" s="569">
        <v>1.2637792999999999</v>
      </c>
      <c r="Z59" s="569">
        <v>1.3527508880000001</v>
      </c>
      <c r="AA59" s="569">
        <v>1.5886616339999999</v>
      </c>
      <c r="AB59" s="569">
        <v>1.585293716</v>
      </c>
      <c r="AC59" s="569">
        <v>1.509506974</v>
      </c>
      <c r="AD59" s="569">
        <v>1.497808356</v>
      </c>
      <c r="AE59" s="569">
        <v>1.8647080330000001</v>
      </c>
      <c r="AF59" s="569">
        <v>1.91030813</v>
      </c>
      <c r="AG59" s="569">
        <v>1.7638038659999999</v>
      </c>
      <c r="AH59" s="569">
        <v>2.1572938760000002</v>
      </c>
      <c r="AI59" s="569">
        <v>1.6475769280000001</v>
      </c>
      <c r="AJ59" s="569">
        <v>1.4357871760000001</v>
      </c>
      <c r="AK59" s="569">
        <v>0.76035298699999998</v>
      </c>
      <c r="AL59" s="569">
        <v>0.62008380100000005</v>
      </c>
      <c r="AM59" s="569">
        <v>1.132611942</v>
      </c>
      <c r="AN59" s="569">
        <v>1.343687326</v>
      </c>
      <c r="AO59" s="569">
        <v>1.0345281040000001</v>
      </c>
      <c r="AP59" s="569">
        <v>1.46633792</v>
      </c>
      <c r="AQ59" s="569">
        <v>1.421597008</v>
      </c>
      <c r="AR59" s="569">
        <v>1.350020905</v>
      </c>
      <c r="AS59" s="569">
        <v>1.2747241439999999</v>
      </c>
      <c r="AT59" s="569">
        <v>1.2725035600000001</v>
      </c>
      <c r="AU59" s="569">
        <v>1.135075195</v>
      </c>
      <c r="AV59" s="569">
        <v>1.0715558519999999</v>
      </c>
      <c r="AW59" s="569">
        <v>1.465422204</v>
      </c>
      <c r="AX59" s="569">
        <v>1.5289142929999999</v>
      </c>
      <c r="AY59" s="569">
        <v>0.918539102</v>
      </c>
      <c r="AZ59" s="569">
        <v>0.69079738899999998</v>
      </c>
      <c r="BA59" s="569">
        <v>1.1560677960000001</v>
      </c>
      <c r="BB59" s="569">
        <v>0.97841784399999998</v>
      </c>
      <c r="BC59" s="569">
        <v>0.67632968000000004</v>
      </c>
      <c r="BD59" s="569">
        <v>0.92391460000000003</v>
      </c>
      <c r="BE59" s="569">
        <v>1.3736660000000001</v>
      </c>
      <c r="BF59" s="570">
        <v>1.2361329999999999</v>
      </c>
      <c r="BG59" s="570">
        <v>0.46344980000000002</v>
      </c>
      <c r="BH59" s="570">
        <v>0.9528084</v>
      </c>
      <c r="BI59" s="570">
        <v>0.75913090000000005</v>
      </c>
      <c r="BJ59" s="570">
        <v>0.89144540000000005</v>
      </c>
      <c r="BK59" s="570">
        <v>0.708144</v>
      </c>
      <c r="BL59" s="570">
        <v>0.70455140000000005</v>
      </c>
      <c r="BM59" s="570">
        <v>0.62198549999999997</v>
      </c>
      <c r="BN59" s="570">
        <v>0.47343000000000002</v>
      </c>
      <c r="BO59" s="570">
        <v>0.49096810000000002</v>
      </c>
      <c r="BP59" s="570">
        <v>0.66338710000000001</v>
      </c>
      <c r="BQ59" s="570">
        <v>0.74737699999999996</v>
      </c>
      <c r="BR59" s="570">
        <v>0.89392450000000001</v>
      </c>
      <c r="BS59" s="570">
        <v>0.6644679</v>
      </c>
      <c r="BT59" s="570">
        <v>0.64932610000000002</v>
      </c>
      <c r="BU59" s="570">
        <v>0.82356130000000005</v>
      </c>
      <c r="BV59" s="570">
        <v>0.81794710000000004</v>
      </c>
    </row>
    <row r="60" spans="1:74" ht="11.15" customHeight="1" x14ac:dyDescent="0.25">
      <c r="A60" s="415" t="s">
        <v>1173</v>
      </c>
      <c r="B60" s="418" t="s">
        <v>81</v>
      </c>
      <c r="C60" s="569">
        <v>2.7848850000000001</v>
      </c>
      <c r="D60" s="569">
        <v>2.5095320000000001</v>
      </c>
      <c r="E60" s="569">
        <v>2.3357999999999999</v>
      </c>
      <c r="F60" s="569">
        <v>2.2938939999999999</v>
      </c>
      <c r="G60" s="569">
        <v>1.9673590000000001</v>
      </c>
      <c r="H60" s="569">
        <v>2.1528749999999999</v>
      </c>
      <c r="I60" s="569">
        <v>2.7412879999999999</v>
      </c>
      <c r="J60" s="569">
        <v>2.7347519999999998</v>
      </c>
      <c r="K60" s="569">
        <v>2.2733889999999999</v>
      </c>
      <c r="L60" s="569">
        <v>2.3089050000000002</v>
      </c>
      <c r="M60" s="569">
        <v>2.2236530000000001</v>
      </c>
      <c r="N60" s="569">
        <v>2.7817340000000002</v>
      </c>
      <c r="O60" s="569">
        <v>2.785361</v>
      </c>
      <c r="P60" s="569">
        <v>2.2682500000000001</v>
      </c>
      <c r="Q60" s="569">
        <v>2.2341259999999998</v>
      </c>
      <c r="R60" s="569">
        <v>2.138395</v>
      </c>
      <c r="S60" s="569">
        <v>2.7600850000000001</v>
      </c>
      <c r="T60" s="569">
        <v>2.656558</v>
      </c>
      <c r="U60" s="569">
        <v>2.4182709999999998</v>
      </c>
      <c r="V60" s="569">
        <v>2.5729730000000002</v>
      </c>
      <c r="W60" s="569">
        <v>2.6260330000000001</v>
      </c>
      <c r="X60" s="569">
        <v>2.1504259999999999</v>
      </c>
      <c r="Y60" s="569">
        <v>2.1959</v>
      </c>
      <c r="Z60" s="569">
        <v>2.6129739999999999</v>
      </c>
      <c r="AA60" s="569">
        <v>2.6986210000000002</v>
      </c>
      <c r="AB60" s="569">
        <v>2.4724119999999998</v>
      </c>
      <c r="AC60" s="569">
        <v>2.6728779999999999</v>
      </c>
      <c r="AD60" s="569">
        <v>2.1834370000000001</v>
      </c>
      <c r="AE60" s="569">
        <v>2.344614</v>
      </c>
      <c r="AF60" s="569">
        <v>2.67801</v>
      </c>
      <c r="AG60" s="569">
        <v>2.751655</v>
      </c>
      <c r="AH60" s="569">
        <v>2.5181870000000002</v>
      </c>
      <c r="AI60" s="569">
        <v>1.938461</v>
      </c>
      <c r="AJ60" s="569">
        <v>2.252049</v>
      </c>
      <c r="AK60" s="569">
        <v>2.2611759999999999</v>
      </c>
      <c r="AL60" s="569">
        <v>2.7433939999999999</v>
      </c>
      <c r="AM60" s="569">
        <v>2.4372379999999998</v>
      </c>
      <c r="AN60" s="569">
        <v>2.5307080000000002</v>
      </c>
      <c r="AO60" s="569">
        <v>2.3515350000000002</v>
      </c>
      <c r="AP60" s="569">
        <v>2.431254</v>
      </c>
      <c r="AQ60" s="569">
        <v>2.7800660000000001</v>
      </c>
      <c r="AR60" s="569">
        <v>2.6534409999999999</v>
      </c>
      <c r="AS60" s="569">
        <v>2.7564679999999999</v>
      </c>
      <c r="AT60" s="569">
        <v>2.757641</v>
      </c>
      <c r="AU60" s="569">
        <v>1.991187</v>
      </c>
      <c r="AV60" s="569">
        <v>2.6713010000000001</v>
      </c>
      <c r="AW60" s="569">
        <v>2.6574469999999999</v>
      </c>
      <c r="AX60" s="569">
        <v>2.7500429999999998</v>
      </c>
      <c r="AY60" s="569">
        <v>2.793167</v>
      </c>
      <c r="AZ60" s="569">
        <v>2.2603789999999999</v>
      </c>
      <c r="BA60" s="569">
        <v>2.3305739999999999</v>
      </c>
      <c r="BB60" s="569">
        <v>2.20363</v>
      </c>
      <c r="BC60" s="569">
        <v>2.5952959999999998</v>
      </c>
      <c r="BD60" s="569">
        <v>2.6592799999999999</v>
      </c>
      <c r="BE60" s="569">
        <v>2.68994</v>
      </c>
      <c r="BF60" s="570">
        <v>2.7198500000000001</v>
      </c>
      <c r="BG60" s="570">
        <v>2.1901799999999998</v>
      </c>
      <c r="BH60" s="570">
        <v>2.4405100000000002</v>
      </c>
      <c r="BI60" s="570">
        <v>2.63212</v>
      </c>
      <c r="BJ60" s="570">
        <v>2.7198500000000001</v>
      </c>
      <c r="BK60" s="570">
        <v>2.7198500000000001</v>
      </c>
      <c r="BL60" s="570">
        <v>2.5443799999999999</v>
      </c>
      <c r="BM60" s="570">
        <v>2.0472000000000001</v>
      </c>
      <c r="BN60" s="570">
        <v>2.57904</v>
      </c>
      <c r="BO60" s="570">
        <v>2.7198500000000001</v>
      </c>
      <c r="BP60" s="570">
        <v>2.63212</v>
      </c>
      <c r="BQ60" s="570">
        <v>2.7198500000000001</v>
      </c>
      <c r="BR60" s="570">
        <v>2.7198500000000001</v>
      </c>
      <c r="BS60" s="570">
        <v>2.5148299999999999</v>
      </c>
      <c r="BT60" s="570">
        <v>1.5017400000000001</v>
      </c>
      <c r="BU60" s="570">
        <v>2.5792700000000002</v>
      </c>
      <c r="BV60" s="570">
        <v>2.7198500000000001</v>
      </c>
    </row>
    <row r="61" spans="1:74" ht="11.15" customHeight="1" x14ac:dyDescent="0.25">
      <c r="A61" s="415" t="s">
        <v>1174</v>
      </c>
      <c r="B61" s="418" t="s">
        <v>1139</v>
      </c>
      <c r="C61" s="569">
        <v>3.2909938999999999E-2</v>
      </c>
      <c r="D61" s="569">
        <v>2.3166724999999999E-2</v>
      </c>
      <c r="E61" s="569">
        <v>2.2615822000000001E-2</v>
      </c>
      <c r="F61" s="569">
        <v>2.2362492000000001E-2</v>
      </c>
      <c r="G61" s="569">
        <v>2.0213445E-2</v>
      </c>
      <c r="H61" s="569">
        <v>1.8531229999999999E-2</v>
      </c>
      <c r="I61" s="569">
        <v>1.3094197E-2</v>
      </c>
      <c r="J61" s="569">
        <v>1.0669636999999999E-2</v>
      </c>
      <c r="K61" s="569">
        <v>8.4611770000000003E-3</v>
      </c>
      <c r="L61" s="569">
        <v>9.9048920000000002E-3</v>
      </c>
      <c r="M61" s="569">
        <v>1.0188684999999999E-2</v>
      </c>
      <c r="N61" s="569">
        <v>1.7763759E-2</v>
      </c>
      <c r="O61" s="569">
        <v>2.5229835999999999E-2</v>
      </c>
      <c r="P61" s="569">
        <v>2.8146886999999999E-2</v>
      </c>
      <c r="Q61" s="569">
        <v>3.2171242000000003E-2</v>
      </c>
      <c r="R61" s="569">
        <v>2.6713780999999999E-2</v>
      </c>
      <c r="S61" s="569">
        <v>2.4550926000000001E-2</v>
      </c>
      <c r="T61" s="569">
        <v>1.6210400999999999E-2</v>
      </c>
      <c r="U61" s="569">
        <v>1.2875189E-2</v>
      </c>
      <c r="V61" s="569">
        <v>1.3775054E-2</v>
      </c>
      <c r="W61" s="569">
        <v>1.1514271E-2</v>
      </c>
      <c r="X61" s="569">
        <v>9.5506089999999998E-3</v>
      </c>
      <c r="Y61" s="569">
        <v>1.3320677E-2</v>
      </c>
      <c r="Z61" s="569">
        <v>1.7621127E-2</v>
      </c>
      <c r="AA61" s="569">
        <v>2.2148322000000002E-2</v>
      </c>
      <c r="AB61" s="569">
        <v>1.4831262E-2</v>
      </c>
      <c r="AC61" s="569">
        <v>3.2427702000000003E-2</v>
      </c>
      <c r="AD61" s="569">
        <v>2.3091074999999999E-2</v>
      </c>
      <c r="AE61" s="569">
        <v>2.2572275999999999E-2</v>
      </c>
      <c r="AF61" s="569">
        <v>1.4888857E-2</v>
      </c>
      <c r="AG61" s="569">
        <v>2.0779704999999999E-2</v>
      </c>
      <c r="AH61" s="569">
        <v>1.8390019000000001E-2</v>
      </c>
      <c r="AI61" s="569">
        <v>2.2460509E-2</v>
      </c>
      <c r="AJ61" s="569">
        <v>2.1595123000000001E-2</v>
      </c>
      <c r="AK61" s="569">
        <v>2.2828864000000001E-2</v>
      </c>
      <c r="AL61" s="569">
        <v>1.5593286E-2</v>
      </c>
      <c r="AM61" s="569">
        <v>2.1640712999999999E-2</v>
      </c>
      <c r="AN61" s="569">
        <v>2.0206805000000001E-2</v>
      </c>
      <c r="AO61" s="569">
        <v>2.3010255E-2</v>
      </c>
      <c r="AP61" s="569">
        <v>1.9793424E-2</v>
      </c>
      <c r="AQ61" s="569">
        <v>1.9433005E-2</v>
      </c>
      <c r="AR61" s="569">
        <v>1.8943885000000001E-2</v>
      </c>
      <c r="AS61" s="569">
        <v>1.8069508000000001E-2</v>
      </c>
      <c r="AT61" s="569">
        <v>1.8312465999999999E-2</v>
      </c>
      <c r="AU61" s="569">
        <v>1.7560631E-2</v>
      </c>
      <c r="AV61" s="569">
        <v>1.6787097000000001E-2</v>
      </c>
      <c r="AW61" s="569">
        <v>1.7886095000000001E-2</v>
      </c>
      <c r="AX61" s="569">
        <v>2.2103428000000001E-2</v>
      </c>
      <c r="AY61" s="569">
        <v>2.3243164E-2</v>
      </c>
      <c r="AZ61" s="569">
        <v>1.9422095E-2</v>
      </c>
      <c r="BA61" s="569">
        <v>2.1375855999999999E-2</v>
      </c>
      <c r="BB61" s="569">
        <v>1.7737579999999999E-2</v>
      </c>
      <c r="BC61" s="569">
        <v>1.9392917999999999E-2</v>
      </c>
      <c r="BD61" s="569">
        <v>1.5084200000000001E-2</v>
      </c>
      <c r="BE61" s="569">
        <v>1.45402E-2</v>
      </c>
      <c r="BF61" s="570">
        <v>1.3284900000000001E-2</v>
      </c>
      <c r="BG61" s="570">
        <v>1.1844800000000001E-2</v>
      </c>
      <c r="BH61" s="570">
        <v>1.29018E-2</v>
      </c>
      <c r="BI61" s="570">
        <v>1.3723900000000001E-2</v>
      </c>
      <c r="BJ61" s="570">
        <v>1.6249300000000001E-2</v>
      </c>
      <c r="BK61" s="570">
        <v>2.0294300000000001E-2</v>
      </c>
      <c r="BL61" s="570">
        <v>1.80698E-2</v>
      </c>
      <c r="BM61" s="570">
        <v>1.96653E-2</v>
      </c>
      <c r="BN61" s="570">
        <v>1.7982100000000001E-2</v>
      </c>
      <c r="BO61" s="570">
        <v>1.71662E-2</v>
      </c>
      <c r="BP61" s="570">
        <v>1.35075E-2</v>
      </c>
      <c r="BQ61" s="570">
        <v>1.33481E-2</v>
      </c>
      <c r="BR61" s="570">
        <v>1.24127E-2</v>
      </c>
      <c r="BS61" s="570">
        <v>1.12272E-2</v>
      </c>
      <c r="BT61" s="570">
        <v>1.24349E-2</v>
      </c>
      <c r="BU61" s="570">
        <v>1.3393199999999999E-2</v>
      </c>
      <c r="BV61" s="570">
        <v>1.5999300000000001E-2</v>
      </c>
    </row>
    <row r="62" spans="1:74" ht="11.15" customHeight="1" x14ac:dyDescent="0.25">
      <c r="A62" s="415" t="s">
        <v>1175</v>
      </c>
      <c r="B62" s="418" t="s">
        <v>1234</v>
      </c>
      <c r="C62" s="569">
        <v>0.46932773799999999</v>
      </c>
      <c r="D62" s="569">
        <v>0.45010873600000001</v>
      </c>
      <c r="E62" s="569">
        <v>0.55068344599999997</v>
      </c>
      <c r="F62" s="569">
        <v>0.55374109999999999</v>
      </c>
      <c r="G62" s="569">
        <v>0.60736652700000004</v>
      </c>
      <c r="H62" s="569">
        <v>0.53030766600000001</v>
      </c>
      <c r="I62" s="569">
        <v>0.53203237599999997</v>
      </c>
      <c r="J62" s="569">
        <v>0.50461931400000004</v>
      </c>
      <c r="K62" s="569">
        <v>0.55473050400000001</v>
      </c>
      <c r="L62" s="569">
        <v>0.51069381899999999</v>
      </c>
      <c r="M62" s="569">
        <v>0.41446704299999998</v>
      </c>
      <c r="N62" s="569">
        <v>0.44704411399999999</v>
      </c>
      <c r="O62" s="569">
        <v>0.54682485000000003</v>
      </c>
      <c r="P62" s="569">
        <v>0.58206390299999999</v>
      </c>
      <c r="Q62" s="569">
        <v>0.71961809700000001</v>
      </c>
      <c r="R62" s="569">
        <v>0.72080593199999998</v>
      </c>
      <c r="S62" s="569">
        <v>0.840014967</v>
      </c>
      <c r="T62" s="569">
        <v>0.76626838600000002</v>
      </c>
      <c r="U62" s="569">
        <v>0.78967364900000003</v>
      </c>
      <c r="V62" s="569">
        <v>0.77788214099999997</v>
      </c>
      <c r="W62" s="569">
        <v>0.66313550700000001</v>
      </c>
      <c r="X62" s="569">
        <v>0.60373613299999995</v>
      </c>
      <c r="Y62" s="569">
        <v>0.59488144899999995</v>
      </c>
      <c r="Z62" s="569">
        <v>0.67429821899999998</v>
      </c>
      <c r="AA62" s="569">
        <v>0.714041343</v>
      </c>
      <c r="AB62" s="569">
        <v>0.72221221599999996</v>
      </c>
      <c r="AC62" s="569">
        <v>0.911690318</v>
      </c>
      <c r="AD62" s="569">
        <v>1.003509421</v>
      </c>
      <c r="AE62" s="569">
        <v>1.1541360220000001</v>
      </c>
      <c r="AF62" s="569">
        <v>0.93173021600000006</v>
      </c>
      <c r="AG62" s="569">
        <v>0.97232410199999997</v>
      </c>
      <c r="AH62" s="569">
        <v>0.94719729900000005</v>
      </c>
      <c r="AI62" s="569">
        <v>0.92935137499999998</v>
      </c>
      <c r="AJ62" s="569">
        <v>0.92826028599999999</v>
      </c>
      <c r="AK62" s="569">
        <v>0.77264292899999998</v>
      </c>
      <c r="AL62" s="569">
        <v>0.82846196400000005</v>
      </c>
      <c r="AM62" s="569">
        <v>0.83727553399999999</v>
      </c>
      <c r="AN62" s="569">
        <v>0.91427000400000003</v>
      </c>
      <c r="AO62" s="569">
        <v>1.151915129</v>
      </c>
      <c r="AP62" s="569">
        <v>1.2128314630000001</v>
      </c>
      <c r="AQ62" s="569">
        <v>1.3091609479999999</v>
      </c>
      <c r="AR62" s="569">
        <v>1.2294433140000001</v>
      </c>
      <c r="AS62" s="569">
        <v>1.292929692</v>
      </c>
      <c r="AT62" s="569">
        <v>1.196268305</v>
      </c>
      <c r="AU62" s="569">
        <v>1.0072497709999999</v>
      </c>
      <c r="AV62" s="569">
        <v>1.0449804410000001</v>
      </c>
      <c r="AW62" s="569">
        <v>0.79609721200000005</v>
      </c>
      <c r="AX62" s="569">
        <v>0.85857108599999998</v>
      </c>
      <c r="AY62" s="569">
        <v>1.033547228</v>
      </c>
      <c r="AZ62" s="569">
        <v>1.1390190549999999</v>
      </c>
      <c r="BA62" s="569">
        <v>1.3715018839999999</v>
      </c>
      <c r="BB62" s="569">
        <v>1.302548861</v>
      </c>
      <c r="BC62" s="569">
        <v>1.5447405009999999</v>
      </c>
      <c r="BD62" s="569">
        <v>1.5223549999999999</v>
      </c>
      <c r="BE62" s="569">
        <v>1.632755</v>
      </c>
      <c r="BF62" s="570">
        <v>1.3339319999999999</v>
      </c>
      <c r="BG62" s="570">
        <v>1.0814809999999999</v>
      </c>
      <c r="BH62" s="570">
        <v>1.14131</v>
      </c>
      <c r="BI62" s="570">
        <v>1.0311870000000001</v>
      </c>
      <c r="BJ62" s="570">
        <v>1.0151539999999999</v>
      </c>
      <c r="BK62" s="570">
        <v>1.2814829999999999</v>
      </c>
      <c r="BL62" s="570">
        <v>1.504702</v>
      </c>
      <c r="BM62" s="570">
        <v>2.0236260000000001</v>
      </c>
      <c r="BN62" s="570">
        <v>1.8553569999999999</v>
      </c>
      <c r="BO62" s="570">
        <v>2.0078320000000001</v>
      </c>
      <c r="BP62" s="570">
        <v>1.860968</v>
      </c>
      <c r="BQ62" s="570">
        <v>1.9788790000000001</v>
      </c>
      <c r="BR62" s="570">
        <v>1.7224809999999999</v>
      </c>
      <c r="BS62" s="570">
        <v>1.4719359999999999</v>
      </c>
      <c r="BT62" s="570">
        <v>1.5243610000000001</v>
      </c>
      <c r="BU62" s="570">
        <v>1.3256319999999999</v>
      </c>
      <c r="BV62" s="570">
        <v>1.244289</v>
      </c>
    </row>
    <row r="63" spans="1:74" ht="11.15" customHeight="1" x14ac:dyDescent="0.25">
      <c r="A63" s="415" t="s">
        <v>1176</v>
      </c>
      <c r="B63" s="416" t="s">
        <v>1235</v>
      </c>
      <c r="C63" s="569">
        <v>0.29953679900000002</v>
      </c>
      <c r="D63" s="569">
        <v>0.27181545699999998</v>
      </c>
      <c r="E63" s="569">
        <v>0.25539806799999998</v>
      </c>
      <c r="F63" s="569">
        <v>0.248568759</v>
      </c>
      <c r="G63" s="569">
        <v>0.30766470200000001</v>
      </c>
      <c r="H63" s="569">
        <v>0.30005527599999998</v>
      </c>
      <c r="I63" s="569">
        <v>0.26412963</v>
      </c>
      <c r="J63" s="569">
        <v>0.25727915899999998</v>
      </c>
      <c r="K63" s="569">
        <v>0.25382717799999999</v>
      </c>
      <c r="L63" s="569">
        <v>0.18012288800000001</v>
      </c>
      <c r="M63" s="569">
        <v>0.240702637</v>
      </c>
      <c r="N63" s="569">
        <v>0.26434848</v>
      </c>
      <c r="O63" s="569">
        <v>0.32871497500000002</v>
      </c>
      <c r="P63" s="569">
        <v>0.32186183499999999</v>
      </c>
      <c r="Q63" s="569">
        <v>0.23731821</v>
      </c>
      <c r="R63" s="569">
        <v>0.23033708999999999</v>
      </c>
      <c r="S63" s="569">
        <v>0.22762326699999999</v>
      </c>
      <c r="T63" s="569">
        <v>0.32043117300000001</v>
      </c>
      <c r="U63" s="569">
        <v>0.35011255299999999</v>
      </c>
      <c r="V63" s="569">
        <v>0.32210138799999999</v>
      </c>
      <c r="W63" s="569">
        <v>0.23306622799999999</v>
      </c>
      <c r="X63" s="569">
        <v>0.23175489499999999</v>
      </c>
      <c r="Y63" s="569">
        <v>0.20749246499999999</v>
      </c>
      <c r="Z63" s="569">
        <v>0.25211278100000001</v>
      </c>
      <c r="AA63" s="569">
        <v>0.22922231700000001</v>
      </c>
      <c r="AB63" s="569">
        <v>0.29674391100000003</v>
      </c>
      <c r="AC63" s="569">
        <v>0.20859409300000001</v>
      </c>
      <c r="AD63" s="569">
        <v>0.23441441099999999</v>
      </c>
      <c r="AE63" s="569">
        <v>0.21629248500000001</v>
      </c>
      <c r="AF63" s="569">
        <v>0.23479170299999999</v>
      </c>
      <c r="AG63" s="569">
        <v>0.20546719099999999</v>
      </c>
      <c r="AH63" s="569">
        <v>0.211583724</v>
      </c>
      <c r="AI63" s="569">
        <v>0.20232604500000001</v>
      </c>
      <c r="AJ63" s="569">
        <v>0.17877196100000001</v>
      </c>
      <c r="AK63" s="569">
        <v>0.16293297600000001</v>
      </c>
      <c r="AL63" s="569">
        <v>0.199988782</v>
      </c>
      <c r="AM63" s="569">
        <v>0.24497667000000001</v>
      </c>
      <c r="AN63" s="569">
        <v>0.19171596099999999</v>
      </c>
      <c r="AO63" s="569">
        <v>0.26412142799999999</v>
      </c>
      <c r="AP63" s="569">
        <v>0.17050459900000001</v>
      </c>
      <c r="AQ63" s="569">
        <v>0.167996425</v>
      </c>
      <c r="AR63" s="569">
        <v>0.228206195</v>
      </c>
      <c r="AS63" s="569">
        <v>0.23149082200000001</v>
      </c>
      <c r="AT63" s="569">
        <v>0.23407307699999999</v>
      </c>
      <c r="AU63" s="569">
        <v>0.23331855600000001</v>
      </c>
      <c r="AV63" s="569">
        <v>0.16943971999999999</v>
      </c>
      <c r="AW63" s="569">
        <v>0.14276592099999999</v>
      </c>
      <c r="AX63" s="569">
        <v>0.36077627299999998</v>
      </c>
      <c r="AY63" s="569">
        <v>0.27069981799999998</v>
      </c>
      <c r="AZ63" s="569">
        <v>0.25459589199999999</v>
      </c>
      <c r="BA63" s="569">
        <v>0.16315734800000001</v>
      </c>
      <c r="BB63" s="569">
        <v>0.17267074800000001</v>
      </c>
      <c r="BC63" s="569">
        <v>0.19511785800000001</v>
      </c>
      <c r="BD63" s="569">
        <v>0.24538460000000001</v>
      </c>
      <c r="BE63" s="569">
        <v>0.26243630000000001</v>
      </c>
      <c r="BF63" s="570">
        <v>0.24196799999999999</v>
      </c>
      <c r="BG63" s="570">
        <v>0.22164210000000001</v>
      </c>
      <c r="BH63" s="570">
        <v>0.1921583</v>
      </c>
      <c r="BI63" s="570">
        <v>0.15921550000000001</v>
      </c>
      <c r="BJ63" s="570">
        <v>0.25026880000000001</v>
      </c>
      <c r="BK63" s="570">
        <v>0.24843609999999999</v>
      </c>
      <c r="BL63" s="570">
        <v>0.24700179999999999</v>
      </c>
      <c r="BM63" s="570">
        <v>0.20493910000000001</v>
      </c>
      <c r="BN63" s="570">
        <v>0.18578330000000001</v>
      </c>
      <c r="BO63" s="570">
        <v>0.1959718</v>
      </c>
      <c r="BP63" s="570">
        <v>0.23276849999999999</v>
      </c>
      <c r="BQ63" s="570">
        <v>0.22970840000000001</v>
      </c>
      <c r="BR63" s="570">
        <v>0.22260579999999999</v>
      </c>
      <c r="BS63" s="570">
        <v>0.21621779999999999</v>
      </c>
      <c r="BT63" s="570">
        <v>0.17523559999999999</v>
      </c>
      <c r="BU63" s="570">
        <v>0.1489789</v>
      </c>
      <c r="BV63" s="570">
        <v>0.25974599999999998</v>
      </c>
    </row>
    <row r="64" spans="1:74" ht="11.15" customHeight="1" x14ac:dyDescent="0.25">
      <c r="A64" s="415" t="s">
        <v>1177</v>
      </c>
      <c r="B64" s="418" t="s">
        <v>1143</v>
      </c>
      <c r="C64" s="569">
        <v>17.234951478999999</v>
      </c>
      <c r="D64" s="569">
        <v>15.439297942</v>
      </c>
      <c r="E64" s="569">
        <v>16.724844886</v>
      </c>
      <c r="F64" s="569">
        <v>17.460773601</v>
      </c>
      <c r="G64" s="569">
        <v>21.140721757000001</v>
      </c>
      <c r="H64" s="569">
        <v>21.858073473000001</v>
      </c>
      <c r="I64" s="569">
        <v>23.042646214000001</v>
      </c>
      <c r="J64" s="569">
        <v>23.079669069000001</v>
      </c>
      <c r="K64" s="569">
        <v>21.929921920000002</v>
      </c>
      <c r="L64" s="569">
        <v>21.108250143999999</v>
      </c>
      <c r="M64" s="569">
        <v>16.510266012999999</v>
      </c>
      <c r="N64" s="569">
        <v>16.586296299000001</v>
      </c>
      <c r="O64" s="569">
        <v>17.496048895000001</v>
      </c>
      <c r="P64" s="569">
        <v>16.547258066000001</v>
      </c>
      <c r="Q64" s="569">
        <v>18.556735601</v>
      </c>
      <c r="R64" s="569">
        <v>18.473053796999999</v>
      </c>
      <c r="S64" s="569">
        <v>19.591305849000001</v>
      </c>
      <c r="T64" s="569">
        <v>22.079839675999999</v>
      </c>
      <c r="U64" s="569">
        <v>23.585553228999999</v>
      </c>
      <c r="V64" s="569">
        <v>23.985410366</v>
      </c>
      <c r="W64" s="569">
        <v>21.761634507</v>
      </c>
      <c r="X64" s="569">
        <v>21.066986453999998</v>
      </c>
      <c r="Y64" s="569">
        <v>17.572468813</v>
      </c>
      <c r="Z64" s="569">
        <v>17.124044854000001</v>
      </c>
      <c r="AA64" s="569">
        <v>16.8622823</v>
      </c>
      <c r="AB64" s="569">
        <v>16.093873089999999</v>
      </c>
      <c r="AC64" s="569">
        <v>17.660570146000001</v>
      </c>
      <c r="AD64" s="569">
        <v>17.967524423</v>
      </c>
      <c r="AE64" s="569">
        <v>21.017149526000001</v>
      </c>
      <c r="AF64" s="569">
        <v>21.715368248000001</v>
      </c>
      <c r="AG64" s="569">
        <v>23.391994314000002</v>
      </c>
      <c r="AH64" s="569">
        <v>24.282616554000001</v>
      </c>
      <c r="AI64" s="569">
        <v>21.579078562999999</v>
      </c>
      <c r="AJ64" s="569">
        <v>20.788442978999999</v>
      </c>
      <c r="AK64" s="569">
        <v>16.270957539000001</v>
      </c>
      <c r="AL64" s="569">
        <v>17.610091568000001</v>
      </c>
      <c r="AM64" s="569">
        <v>18.515583915000001</v>
      </c>
      <c r="AN64" s="569">
        <v>16.525667148</v>
      </c>
      <c r="AO64" s="569">
        <v>18.195674668999999</v>
      </c>
      <c r="AP64" s="569">
        <v>18.610821808000001</v>
      </c>
      <c r="AQ64" s="569">
        <v>21.998992350000002</v>
      </c>
      <c r="AR64" s="569">
        <v>23.619526562000001</v>
      </c>
      <c r="AS64" s="569">
        <v>25.429812698999999</v>
      </c>
      <c r="AT64" s="569">
        <v>25.416082596999999</v>
      </c>
      <c r="AU64" s="569">
        <v>21.846164732999998</v>
      </c>
      <c r="AV64" s="569">
        <v>19.490150934999999</v>
      </c>
      <c r="AW64" s="569">
        <v>18.371726185</v>
      </c>
      <c r="AX64" s="569">
        <v>18.973639977000001</v>
      </c>
      <c r="AY64" s="569">
        <v>17.648950919000001</v>
      </c>
      <c r="AZ64" s="569">
        <v>16.174381491999998</v>
      </c>
      <c r="BA64" s="569">
        <v>18.497567909000001</v>
      </c>
      <c r="BB64" s="569">
        <v>19.187616765000001</v>
      </c>
      <c r="BC64" s="569">
        <v>21.569203081000001</v>
      </c>
      <c r="BD64" s="569">
        <v>24.134889999999999</v>
      </c>
      <c r="BE64" s="569">
        <v>26.487110000000001</v>
      </c>
      <c r="BF64" s="570">
        <v>25.378689999999999</v>
      </c>
      <c r="BG64" s="570">
        <v>22.863579999999999</v>
      </c>
      <c r="BH64" s="570">
        <v>20.228719999999999</v>
      </c>
      <c r="BI64" s="570">
        <v>17.60839</v>
      </c>
      <c r="BJ64" s="570">
        <v>18.233370000000001</v>
      </c>
      <c r="BK64" s="570">
        <v>17.731380000000001</v>
      </c>
      <c r="BL64" s="570">
        <v>16.818519999999999</v>
      </c>
      <c r="BM64" s="570">
        <v>17.926829999999999</v>
      </c>
      <c r="BN64" s="570">
        <v>18.28135</v>
      </c>
      <c r="BO64" s="570">
        <v>21.207550000000001</v>
      </c>
      <c r="BP64" s="570">
        <v>22.755669999999999</v>
      </c>
      <c r="BQ64" s="570">
        <v>25.132200000000001</v>
      </c>
      <c r="BR64" s="570">
        <v>24.923680000000001</v>
      </c>
      <c r="BS64" s="570">
        <v>22.05386</v>
      </c>
      <c r="BT64" s="570">
        <v>19.575669999999999</v>
      </c>
      <c r="BU64" s="570">
        <v>17.218229999999998</v>
      </c>
      <c r="BV64" s="570">
        <v>17.949729999999999</v>
      </c>
    </row>
    <row r="65" spans="1:74" ht="11.15" customHeight="1" x14ac:dyDescent="0.25">
      <c r="A65" s="420" t="s">
        <v>1178</v>
      </c>
      <c r="B65" s="421" t="s">
        <v>1236</v>
      </c>
      <c r="C65" s="433">
        <v>17.024211309999998</v>
      </c>
      <c r="D65" s="433">
        <v>15.43440281</v>
      </c>
      <c r="E65" s="433">
        <v>16.920967940000001</v>
      </c>
      <c r="F65" s="433">
        <v>18.129152730000001</v>
      </c>
      <c r="G65" s="433">
        <v>21.771166789999999</v>
      </c>
      <c r="H65" s="433">
        <v>22.437733000000001</v>
      </c>
      <c r="I65" s="433">
        <v>23.42009797</v>
      </c>
      <c r="J65" s="433">
        <v>23.317145979999999</v>
      </c>
      <c r="K65" s="433">
        <v>22.352199769999999</v>
      </c>
      <c r="L65" s="433">
        <v>21.488362510000002</v>
      </c>
      <c r="M65" s="433">
        <v>16.527642440000001</v>
      </c>
      <c r="N65" s="433">
        <v>16.590010979999999</v>
      </c>
      <c r="O65" s="433">
        <v>17.070077909999998</v>
      </c>
      <c r="P65" s="433">
        <v>16.224308069999999</v>
      </c>
      <c r="Q65" s="433">
        <v>18.63600971</v>
      </c>
      <c r="R65" s="433">
        <v>18.538776070000001</v>
      </c>
      <c r="S65" s="433">
        <v>20.011036090000001</v>
      </c>
      <c r="T65" s="433">
        <v>22.580800910000001</v>
      </c>
      <c r="U65" s="433">
        <v>24.092117829999999</v>
      </c>
      <c r="V65" s="433">
        <v>24.426988529999999</v>
      </c>
      <c r="W65" s="433">
        <v>22.20443976</v>
      </c>
      <c r="X65" s="433">
        <v>21.308321459999998</v>
      </c>
      <c r="Y65" s="433">
        <v>17.630624099999999</v>
      </c>
      <c r="Z65" s="433">
        <v>17.22178332</v>
      </c>
      <c r="AA65" s="433">
        <v>16.884115130000001</v>
      </c>
      <c r="AB65" s="433">
        <v>16.130397089999999</v>
      </c>
      <c r="AC65" s="433">
        <v>17.871651570000001</v>
      </c>
      <c r="AD65" s="433">
        <v>18.108465299999999</v>
      </c>
      <c r="AE65" s="433">
        <v>21.388338099999999</v>
      </c>
      <c r="AF65" s="433">
        <v>22.043957120000002</v>
      </c>
      <c r="AG65" s="433">
        <v>23.660609099999999</v>
      </c>
      <c r="AH65" s="433">
        <v>24.51829472</v>
      </c>
      <c r="AI65" s="433">
        <v>21.853189149999999</v>
      </c>
      <c r="AJ65" s="433">
        <v>20.857238219999999</v>
      </c>
      <c r="AK65" s="433">
        <v>16.198683509999999</v>
      </c>
      <c r="AL65" s="433">
        <v>17.505548699999999</v>
      </c>
      <c r="AM65" s="433">
        <v>17.900686236999999</v>
      </c>
      <c r="AN65" s="433">
        <v>15.997165793000001</v>
      </c>
      <c r="AO65" s="433">
        <v>18.259568395999999</v>
      </c>
      <c r="AP65" s="433">
        <v>18.706252612</v>
      </c>
      <c r="AQ65" s="433">
        <v>21.95566883</v>
      </c>
      <c r="AR65" s="433">
        <v>22.975553550000001</v>
      </c>
      <c r="AS65" s="433">
        <v>25.416345502999999</v>
      </c>
      <c r="AT65" s="433">
        <v>25.883892181</v>
      </c>
      <c r="AU65" s="433">
        <v>22.610415885999998</v>
      </c>
      <c r="AV65" s="433">
        <v>19.876610485</v>
      </c>
      <c r="AW65" s="433">
        <v>19.006771844999999</v>
      </c>
      <c r="AX65" s="433">
        <v>18.952263861999999</v>
      </c>
      <c r="AY65" s="433">
        <v>18.175196913000001</v>
      </c>
      <c r="AZ65" s="433">
        <v>16.760354998</v>
      </c>
      <c r="BA65" s="433">
        <v>19.489576398000001</v>
      </c>
      <c r="BB65" s="433">
        <v>20.061337119000001</v>
      </c>
      <c r="BC65" s="433">
        <v>22.009115295000001</v>
      </c>
      <c r="BD65" s="433">
        <v>23.475791260000001</v>
      </c>
      <c r="BE65" s="433">
        <v>25.63626</v>
      </c>
      <c r="BF65" s="434">
        <v>25.239000000000001</v>
      </c>
      <c r="BG65" s="434">
        <v>23.14517</v>
      </c>
      <c r="BH65" s="434">
        <v>20.339030000000001</v>
      </c>
      <c r="BI65" s="434">
        <v>17.599519999999998</v>
      </c>
      <c r="BJ65" s="434">
        <v>18.171029999999998</v>
      </c>
      <c r="BK65" s="434">
        <v>17.40155</v>
      </c>
      <c r="BL65" s="434">
        <v>16.53237</v>
      </c>
      <c r="BM65" s="434">
        <v>17.93676</v>
      </c>
      <c r="BN65" s="434">
        <v>18.244399999999999</v>
      </c>
      <c r="BO65" s="434">
        <v>21.579889999999999</v>
      </c>
      <c r="BP65" s="434">
        <v>23.242049999999999</v>
      </c>
      <c r="BQ65" s="434">
        <v>25.586320000000001</v>
      </c>
      <c r="BR65" s="434">
        <v>25.451609999999999</v>
      </c>
      <c r="BS65" s="434">
        <v>22.543299999999999</v>
      </c>
      <c r="BT65" s="434">
        <v>19.897960000000001</v>
      </c>
      <c r="BU65" s="434">
        <v>17.253520000000002</v>
      </c>
      <c r="BV65" s="434">
        <v>17.91009</v>
      </c>
    </row>
    <row r="66" spans="1:74" ht="12" customHeight="1" x14ac:dyDescent="0.3">
      <c r="A66" s="409"/>
      <c r="B66" s="687" t="s">
        <v>1286</v>
      </c>
      <c r="C66" s="688"/>
      <c r="D66" s="688"/>
      <c r="E66" s="688"/>
      <c r="F66" s="688"/>
      <c r="G66" s="688"/>
      <c r="H66" s="688"/>
      <c r="I66" s="688"/>
      <c r="J66" s="688"/>
      <c r="K66" s="688"/>
      <c r="L66" s="688"/>
      <c r="M66" s="688"/>
      <c r="N66" s="688"/>
      <c r="O66" s="688"/>
      <c r="P66" s="688"/>
      <c r="Q66" s="688"/>
      <c r="R66" s="422"/>
      <c r="S66" s="422"/>
      <c r="T66" s="422"/>
      <c r="U66" s="422"/>
      <c r="V66" s="422"/>
      <c r="W66" s="422"/>
      <c r="X66" s="422"/>
      <c r="Y66" s="422"/>
      <c r="Z66" s="422"/>
      <c r="AA66" s="422"/>
      <c r="AB66" s="422"/>
      <c r="AC66" s="422"/>
      <c r="AD66" s="422"/>
      <c r="AE66" s="422"/>
      <c r="AF66" s="422"/>
      <c r="AG66" s="422"/>
      <c r="AH66" s="422"/>
      <c r="AI66" s="422"/>
      <c r="AJ66" s="422"/>
      <c r="AK66" s="422"/>
      <c r="AL66" s="422"/>
      <c r="AM66" s="422"/>
      <c r="AN66" s="422"/>
      <c r="AO66" s="422"/>
      <c r="AP66" s="422"/>
      <c r="AQ66" s="422"/>
      <c r="AR66" s="422"/>
      <c r="AS66" s="422"/>
      <c r="AT66" s="422"/>
      <c r="AU66" s="422"/>
      <c r="AV66" s="422"/>
      <c r="AW66" s="422"/>
      <c r="AX66" s="422"/>
      <c r="AY66" s="591"/>
      <c r="AZ66" s="591"/>
      <c r="BA66" s="591"/>
      <c r="BB66" s="591"/>
      <c r="BC66" s="591"/>
      <c r="BD66" s="591"/>
      <c r="BE66" s="591"/>
      <c r="BF66" s="591"/>
      <c r="BG66" s="591"/>
      <c r="BH66" s="591"/>
      <c r="BI66" s="591"/>
      <c r="BJ66" s="422"/>
      <c r="BK66" s="422"/>
      <c r="BL66" s="422"/>
      <c r="BM66" s="422"/>
      <c r="BN66" s="422"/>
      <c r="BO66" s="422"/>
      <c r="BP66" s="422"/>
      <c r="BQ66" s="422"/>
      <c r="BR66" s="422"/>
      <c r="BS66" s="422"/>
      <c r="BT66" s="422"/>
      <c r="BU66" s="422"/>
      <c r="BV66" s="422"/>
    </row>
    <row r="67" spans="1:74" ht="12" customHeight="1" x14ac:dyDescent="0.3">
      <c r="A67" s="409"/>
      <c r="B67" s="687" t="s">
        <v>1287</v>
      </c>
      <c r="C67" s="688"/>
      <c r="D67" s="688"/>
      <c r="E67" s="688"/>
      <c r="F67" s="688"/>
      <c r="G67" s="688"/>
      <c r="H67" s="688"/>
      <c r="I67" s="688"/>
      <c r="J67" s="688"/>
      <c r="K67" s="688"/>
      <c r="L67" s="688"/>
      <c r="M67" s="688"/>
      <c r="N67" s="688"/>
      <c r="O67" s="688"/>
      <c r="P67" s="688"/>
      <c r="Q67" s="688"/>
      <c r="R67" s="422"/>
      <c r="S67" s="422"/>
      <c r="T67" s="422"/>
      <c r="U67" s="422"/>
      <c r="V67" s="422"/>
      <c r="W67" s="422"/>
      <c r="X67" s="422"/>
      <c r="Y67" s="422"/>
      <c r="Z67" s="422"/>
      <c r="AA67" s="422"/>
      <c r="AB67" s="422"/>
      <c r="AC67" s="422"/>
      <c r="AD67" s="422"/>
      <c r="AE67" s="422"/>
      <c r="AF67" s="422"/>
      <c r="AG67" s="422"/>
      <c r="AH67" s="422"/>
      <c r="AI67" s="422"/>
      <c r="AJ67" s="422"/>
      <c r="AK67" s="422"/>
      <c r="AL67" s="422"/>
      <c r="AM67" s="422"/>
      <c r="AN67" s="422"/>
      <c r="AO67" s="422"/>
      <c r="AP67" s="422"/>
      <c r="AQ67" s="422"/>
      <c r="AR67" s="422"/>
      <c r="AS67" s="422"/>
      <c r="AT67" s="422"/>
      <c r="AU67" s="422"/>
      <c r="AV67" s="422"/>
      <c r="AW67" s="422"/>
      <c r="AX67" s="422"/>
      <c r="AY67" s="422"/>
      <c r="AZ67" s="422"/>
      <c r="BA67" s="422"/>
      <c r="BB67" s="422"/>
      <c r="BC67" s="422"/>
      <c r="BD67" s="515"/>
      <c r="BE67" s="515"/>
      <c r="BF67" s="515"/>
      <c r="BG67" s="422"/>
      <c r="BH67" s="422"/>
      <c r="BI67" s="422"/>
      <c r="BJ67" s="422"/>
      <c r="BK67" s="422"/>
      <c r="BL67" s="422"/>
      <c r="BM67" s="422"/>
      <c r="BN67" s="422"/>
      <c r="BO67" s="422"/>
      <c r="BP67" s="422"/>
      <c r="BQ67" s="422"/>
      <c r="BR67" s="422"/>
      <c r="BS67" s="422"/>
      <c r="BT67" s="422"/>
      <c r="BU67" s="422"/>
      <c r="BV67" s="422"/>
    </row>
    <row r="68" spans="1:74" ht="12" customHeight="1" x14ac:dyDescent="0.3">
      <c r="A68" s="423"/>
      <c r="B68" s="687" t="s">
        <v>1288</v>
      </c>
      <c r="C68" s="688"/>
      <c r="D68" s="688"/>
      <c r="E68" s="688"/>
      <c r="F68" s="688"/>
      <c r="G68" s="688"/>
      <c r="H68" s="688"/>
      <c r="I68" s="688"/>
      <c r="J68" s="688"/>
      <c r="K68" s="688"/>
      <c r="L68" s="688"/>
      <c r="M68" s="688"/>
      <c r="N68" s="688"/>
      <c r="O68" s="688"/>
      <c r="P68" s="688"/>
      <c r="Q68" s="688"/>
      <c r="R68" s="424"/>
      <c r="S68" s="424"/>
      <c r="T68" s="424"/>
      <c r="U68" s="424"/>
      <c r="V68" s="424"/>
      <c r="W68" s="424"/>
      <c r="X68" s="424"/>
      <c r="Y68" s="424"/>
      <c r="Z68" s="424"/>
      <c r="AA68" s="424"/>
      <c r="AB68" s="424"/>
      <c r="AC68" s="424"/>
      <c r="AD68" s="424"/>
      <c r="AE68" s="424"/>
      <c r="AF68" s="424"/>
      <c r="AG68" s="424"/>
      <c r="AH68" s="424"/>
      <c r="AI68" s="424"/>
      <c r="AJ68" s="424"/>
      <c r="AK68" s="424"/>
      <c r="AL68" s="424"/>
      <c r="AM68" s="424"/>
      <c r="AN68" s="424"/>
      <c r="AO68" s="424"/>
      <c r="AP68" s="424"/>
      <c r="AQ68" s="424"/>
      <c r="AR68" s="424"/>
      <c r="AS68" s="424"/>
      <c r="AT68" s="424"/>
      <c r="AU68" s="424"/>
      <c r="AV68" s="424"/>
      <c r="AW68" s="424"/>
      <c r="AX68" s="424"/>
      <c r="AY68" s="424"/>
      <c r="AZ68" s="424"/>
      <c r="BA68" s="424"/>
      <c r="BB68" s="424"/>
      <c r="BC68" s="424"/>
      <c r="BD68" s="516"/>
      <c r="BE68" s="516"/>
      <c r="BF68" s="516"/>
      <c r="BG68" s="424"/>
      <c r="BH68" s="424"/>
      <c r="BI68" s="424"/>
      <c r="BJ68" s="424"/>
      <c r="BK68" s="424"/>
      <c r="BL68" s="424"/>
      <c r="BM68" s="424"/>
      <c r="BN68" s="424"/>
      <c r="BO68" s="424"/>
      <c r="BP68" s="424"/>
      <c r="BQ68" s="424"/>
      <c r="BR68" s="424"/>
      <c r="BS68" s="424"/>
      <c r="BT68" s="424"/>
      <c r="BU68" s="424"/>
      <c r="BV68" s="424"/>
    </row>
    <row r="69" spans="1:74" ht="12" customHeight="1" x14ac:dyDescent="0.3">
      <c r="A69" s="423"/>
      <c r="B69" s="687" t="s">
        <v>1289</v>
      </c>
      <c r="C69" s="688"/>
      <c r="D69" s="688"/>
      <c r="E69" s="688"/>
      <c r="F69" s="688"/>
      <c r="G69" s="688"/>
      <c r="H69" s="688"/>
      <c r="I69" s="688"/>
      <c r="J69" s="688"/>
      <c r="K69" s="688"/>
      <c r="L69" s="688"/>
      <c r="M69" s="688"/>
      <c r="N69" s="688"/>
      <c r="O69" s="688"/>
      <c r="P69" s="688"/>
      <c r="Q69" s="688"/>
      <c r="R69" s="424"/>
      <c r="S69" s="424"/>
      <c r="T69" s="424"/>
      <c r="U69" s="424"/>
      <c r="V69" s="424"/>
      <c r="W69" s="424"/>
      <c r="X69" s="424"/>
      <c r="Y69" s="424"/>
      <c r="Z69" s="424"/>
      <c r="AA69" s="424"/>
      <c r="AB69" s="424"/>
      <c r="AC69" s="424"/>
      <c r="AD69" s="424"/>
      <c r="AE69" s="424"/>
      <c r="AF69" s="424"/>
      <c r="AG69" s="424"/>
      <c r="AH69" s="424"/>
      <c r="AI69" s="424"/>
      <c r="AJ69" s="424"/>
      <c r="AK69" s="424"/>
      <c r="AL69" s="424"/>
      <c r="AM69" s="424"/>
      <c r="AN69" s="424"/>
      <c r="AO69" s="424"/>
      <c r="AP69" s="424"/>
      <c r="AQ69" s="424"/>
      <c r="AR69" s="424"/>
      <c r="AS69" s="424"/>
      <c r="AT69" s="424"/>
      <c r="AU69" s="424"/>
      <c r="AV69" s="424"/>
      <c r="AW69" s="424"/>
      <c r="AX69" s="424"/>
      <c r="AY69" s="424"/>
      <c r="AZ69" s="424"/>
      <c r="BA69" s="424"/>
      <c r="BB69" s="424"/>
      <c r="BC69" s="424"/>
      <c r="BD69" s="516"/>
      <c r="BE69" s="516"/>
      <c r="BF69" s="516"/>
      <c r="BG69" s="424"/>
      <c r="BH69" s="424"/>
      <c r="BI69" s="424"/>
      <c r="BJ69" s="424"/>
      <c r="BK69" s="424"/>
      <c r="BL69" s="424"/>
      <c r="BM69" s="424"/>
      <c r="BN69" s="424"/>
      <c r="BO69" s="424"/>
      <c r="BP69" s="424"/>
      <c r="BQ69" s="424"/>
      <c r="BR69" s="424"/>
      <c r="BS69" s="424"/>
      <c r="BT69" s="424"/>
      <c r="BU69" s="424"/>
      <c r="BV69" s="424"/>
    </row>
    <row r="70" spans="1:74" ht="12" customHeight="1" x14ac:dyDescent="0.3">
      <c r="A70" s="423"/>
      <c r="B70" s="687" t="s">
        <v>1290</v>
      </c>
      <c r="C70" s="688"/>
      <c r="D70" s="688"/>
      <c r="E70" s="688"/>
      <c r="F70" s="688"/>
      <c r="G70" s="688"/>
      <c r="H70" s="688"/>
      <c r="I70" s="688"/>
      <c r="J70" s="688"/>
      <c r="K70" s="688"/>
      <c r="L70" s="688"/>
      <c r="M70" s="688"/>
      <c r="N70" s="688"/>
      <c r="O70" s="688"/>
      <c r="P70" s="688"/>
      <c r="Q70" s="688"/>
      <c r="R70" s="424"/>
      <c r="S70" s="424"/>
      <c r="T70" s="424"/>
      <c r="U70" s="424"/>
      <c r="V70" s="424"/>
      <c r="W70" s="424"/>
      <c r="X70" s="424"/>
      <c r="Y70" s="424"/>
      <c r="Z70" s="424"/>
      <c r="AA70" s="424"/>
      <c r="AB70" s="424"/>
      <c r="AC70" s="424"/>
      <c r="AD70" s="424"/>
      <c r="AE70" s="424"/>
      <c r="AF70" s="424"/>
      <c r="AG70" s="424"/>
      <c r="AH70" s="424"/>
      <c r="AI70" s="424"/>
      <c r="AJ70" s="424"/>
      <c r="AK70" s="424"/>
      <c r="AL70" s="424"/>
      <c r="AM70" s="424"/>
      <c r="AN70" s="424"/>
      <c r="AO70" s="424"/>
      <c r="AP70" s="424"/>
      <c r="AQ70" s="424"/>
      <c r="AR70" s="424"/>
      <c r="AS70" s="424"/>
      <c r="AT70" s="424"/>
      <c r="AU70" s="424"/>
      <c r="AV70" s="424"/>
      <c r="AW70" s="424"/>
      <c r="AX70" s="424"/>
      <c r="AY70" s="424"/>
      <c r="AZ70" s="424"/>
      <c r="BA70" s="424"/>
      <c r="BB70" s="424"/>
      <c r="BC70" s="424"/>
      <c r="BD70" s="516"/>
      <c r="BE70" s="516"/>
      <c r="BF70" s="516"/>
      <c r="BG70" s="424"/>
      <c r="BH70" s="424"/>
      <c r="BI70" s="424"/>
      <c r="BJ70" s="424"/>
      <c r="BK70" s="424"/>
      <c r="BL70" s="424"/>
      <c r="BM70" s="424"/>
      <c r="BN70" s="424"/>
      <c r="BO70" s="424"/>
      <c r="BP70" s="424"/>
      <c r="BQ70" s="424"/>
      <c r="BR70" s="424"/>
      <c r="BS70" s="424"/>
      <c r="BT70" s="424"/>
      <c r="BU70" s="424"/>
      <c r="BV70" s="424"/>
    </row>
    <row r="71" spans="1:74" ht="12" customHeight="1" x14ac:dyDescent="0.3">
      <c r="A71" s="423"/>
      <c r="B71" s="687" t="s">
        <v>1291</v>
      </c>
      <c r="C71" s="688"/>
      <c r="D71" s="688"/>
      <c r="E71" s="688"/>
      <c r="F71" s="688"/>
      <c r="G71" s="688"/>
      <c r="H71" s="688"/>
      <c r="I71" s="688"/>
      <c r="J71" s="688"/>
      <c r="K71" s="688"/>
      <c r="L71" s="688"/>
      <c r="M71" s="688"/>
      <c r="N71" s="688"/>
      <c r="O71" s="688"/>
      <c r="P71" s="688"/>
      <c r="Q71" s="688"/>
      <c r="R71" s="424"/>
      <c r="S71" s="424"/>
      <c r="T71" s="424"/>
      <c r="U71" s="424"/>
      <c r="V71" s="424"/>
      <c r="W71" s="424"/>
      <c r="X71" s="424"/>
      <c r="Y71" s="424"/>
      <c r="Z71" s="424"/>
      <c r="AA71" s="424"/>
      <c r="AB71" s="424"/>
      <c r="AC71" s="424"/>
      <c r="AD71" s="424"/>
      <c r="AE71" s="424"/>
      <c r="AF71" s="424"/>
      <c r="AG71" s="424"/>
      <c r="AH71" s="424"/>
      <c r="AI71" s="424"/>
      <c r="AJ71" s="424"/>
      <c r="AK71" s="424"/>
      <c r="AL71" s="424"/>
      <c r="AM71" s="424"/>
      <c r="AN71" s="424"/>
      <c r="AO71" s="424"/>
      <c r="AP71" s="424"/>
      <c r="AQ71" s="424"/>
      <c r="AR71" s="424"/>
      <c r="AS71" s="424"/>
      <c r="AT71" s="424"/>
      <c r="AU71" s="424"/>
      <c r="AV71" s="424"/>
      <c r="AW71" s="424"/>
      <c r="AX71" s="424"/>
      <c r="AY71" s="424"/>
      <c r="AZ71" s="424"/>
      <c r="BA71" s="424"/>
      <c r="BB71" s="424"/>
      <c r="BC71" s="424"/>
      <c r="BD71" s="516"/>
      <c r="BE71" s="516"/>
      <c r="BF71" s="516"/>
      <c r="BG71" s="424"/>
      <c r="BH71" s="424"/>
      <c r="BI71" s="424"/>
      <c r="BJ71" s="424"/>
      <c r="BK71" s="424"/>
      <c r="BL71" s="424"/>
      <c r="BM71" s="424"/>
      <c r="BN71" s="424"/>
      <c r="BO71" s="424"/>
      <c r="BP71" s="424"/>
      <c r="BQ71" s="424"/>
      <c r="BR71" s="424"/>
      <c r="BS71" s="424"/>
      <c r="BT71" s="424"/>
      <c r="BU71" s="424"/>
      <c r="BV71" s="424"/>
    </row>
    <row r="72" spans="1:74" ht="12" customHeight="1" x14ac:dyDescent="0.3">
      <c r="A72" s="423"/>
      <c r="B72" s="690" t="str">
        <f>"Notes: "&amp;"EIA completed modeling and analysis for this report on " &amp;Dates!D2&amp;"."</f>
        <v>Notes: EIA completed modeling and analysis for this report on Tuesday Augutst 3, 2023.</v>
      </c>
      <c r="C72" s="691"/>
      <c r="D72" s="691"/>
      <c r="E72" s="691"/>
      <c r="F72" s="691"/>
      <c r="G72" s="691"/>
      <c r="H72" s="691"/>
      <c r="I72" s="691"/>
      <c r="J72" s="691"/>
      <c r="K72" s="691"/>
      <c r="L72" s="691"/>
      <c r="M72" s="691"/>
      <c r="N72" s="691"/>
      <c r="O72" s="691"/>
      <c r="P72" s="691"/>
      <c r="Q72" s="691"/>
      <c r="R72" s="424"/>
      <c r="S72" s="424"/>
      <c r="T72" s="424"/>
      <c r="U72" s="424"/>
      <c r="V72" s="424"/>
      <c r="W72" s="424"/>
      <c r="X72" s="424"/>
      <c r="Y72" s="424"/>
      <c r="Z72" s="424"/>
      <c r="AA72" s="424"/>
      <c r="AB72" s="424"/>
      <c r="AC72" s="424"/>
      <c r="AD72" s="424"/>
      <c r="AE72" s="424"/>
      <c r="AF72" s="424"/>
      <c r="AG72" s="424"/>
      <c r="AH72" s="424"/>
      <c r="AI72" s="424"/>
      <c r="AJ72" s="424"/>
      <c r="AK72" s="424"/>
      <c r="AL72" s="424"/>
      <c r="AM72" s="424"/>
      <c r="AN72" s="424"/>
      <c r="AO72" s="424"/>
      <c r="AP72" s="424"/>
      <c r="AQ72" s="424"/>
      <c r="AR72" s="424"/>
      <c r="AS72" s="424"/>
      <c r="AT72" s="424"/>
      <c r="AU72" s="424"/>
      <c r="AV72" s="424"/>
      <c r="AW72" s="424"/>
      <c r="AX72" s="424"/>
      <c r="AY72" s="424"/>
      <c r="AZ72" s="424"/>
      <c r="BA72" s="424"/>
      <c r="BB72" s="424"/>
      <c r="BC72" s="424"/>
      <c r="BD72" s="516"/>
      <c r="BE72" s="516"/>
      <c r="BF72" s="516"/>
      <c r="BG72" s="424"/>
      <c r="BH72" s="424"/>
      <c r="BI72" s="424"/>
      <c r="BJ72" s="424"/>
      <c r="BK72" s="424"/>
      <c r="BL72" s="424"/>
      <c r="BM72" s="424"/>
      <c r="BN72" s="424"/>
      <c r="BO72" s="424"/>
      <c r="BP72" s="424"/>
      <c r="BQ72" s="424"/>
      <c r="BR72" s="424"/>
      <c r="BS72" s="424"/>
      <c r="BT72" s="424"/>
      <c r="BU72" s="424"/>
      <c r="BV72" s="424"/>
    </row>
    <row r="73" spans="1:74" ht="12" customHeight="1" x14ac:dyDescent="0.3">
      <c r="A73" s="423"/>
      <c r="B73" s="622" t="s">
        <v>338</v>
      </c>
      <c r="C73" s="630"/>
      <c r="D73" s="630"/>
      <c r="E73" s="630"/>
      <c r="F73" s="630"/>
      <c r="G73" s="630"/>
      <c r="H73" s="630"/>
      <c r="I73" s="630"/>
      <c r="J73" s="630"/>
      <c r="K73" s="630"/>
      <c r="L73" s="630"/>
      <c r="M73" s="630"/>
      <c r="N73" s="630"/>
      <c r="O73" s="630"/>
      <c r="P73" s="630"/>
      <c r="Q73" s="630"/>
      <c r="R73" s="424"/>
      <c r="S73" s="424"/>
      <c r="T73" s="424"/>
      <c r="U73" s="424"/>
      <c r="V73" s="424"/>
      <c r="W73" s="424"/>
      <c r="X73" s="424"/>
      <c r="Y73" s="424"/>
      <c r="Z73" s="424"/>
      <c r="AA73" s="424"/>
      <c r="AB73" s="424"/>
      <c r="AC73" s="424"/>
      <c r="AD73" s="424"/>
      <c r="AE73" s="424"/>
      <c r="AF73" s="424"/>
      <c r="AG73" s="424"/>
      <c r="AH73" s="424"/>
      <c r="AI73" s="424"/>
      <c r="AJ73" s="424"/>
      <c r="AK73" s="424"/>
      <c r="AL73" s="424"/>
      <c r="AM73" s="424"/>
      <c r="AN73" s="424"/>
      <c r="AO73" s="424"/>
      <c r="AP73" s="424"/>
      <c r="AQ73" s="424"/>
      <c r="AR73" s="424"/>
      <c r="AS73" s="424"/>
      <c r="AT73" s="424"/>
      <c r="AU73" s="424"/>
      <c r="AV73" s="424"/>
      <c r="AW73" s="424"/>
      <c r="AX73" s="424"/>
      <c r="AY73" s="424"/>
      <c r="AZ73" s="424"/>
      <c r="BA73" s="424"/>
      <c r="BB73" s="424"/>
      <c r="BC73" s="424"/>
      <c r="BD73" s="516"/>
      <c r="BE73" s="516"/>
      <c r="BF73" s="516"/>
      <c r="BG73" s="424"/>
      <c r="BH73" s="424"/>
      <c r="BI73" s="424"/>
      <c r="BJ73" s="424"/>
      <c r="BK73" s="424"/>
      <c r="BL73" s="424"/>
      <c r="BM73" s="424"/>
      <c r="BN73" s="424"/>
      <c r="BO73" s="424"/>
      <c r="BP73" s="424"/>
      <c r="BQ73" s="424"/>
      <c r="BR73" s="424"/>
      <c r="BS73" s="424"/>
      <c r="BT73" s="424"/>
      <c r="BU73" s="424"/>
      <c r="BV73" s="424"/>
    </row>
    <row r="74" spans="1:74" ht="12" customHeight="1" x14ac:dyDescent="0.3">
      <c r="A74" s="423"/>
      <c r="B74" s="690" t="s">
        <v>1285</v>
      </c>
      <c r="C74" s="692"/>
      <c r="D74" s="692"/>
      <c r="E74" s="692"/>
      <c r="F74" s="692"/>
      <c r="G74" s="692"/>
      <c r="H74" s="692"/>
      <c r="I74" s="692"/>
      <c r="J74" s="692"/>
      <c r="K74" s="692"/>
      <c r="L74" s="692"/>
      <c r="M74" s="692"/>
      <c r="N74" s="692"/>
      <c r="O74" s="692"/>
      <c r="P74" s="692"/>
      <c r="Q74" s="692"/>
      <c r="R74" s="424"/>
      <c r="S74" s="424"/>
      <c r="T74" s="424"/>
      <c r="U74" s="424"/>
      <c r="V74" s="424"/>
      <c r="W74" s="424"/>
      <c r="X74" s="424"/>
      <c r="Y74" s="424"/>
      <c r="Z74" s="424"/>
      <c r="AA74" s="424"/>
      <c r="AB74" s="424"/>
      <c r="AC74" s="424"/>
      <c r="AD74" s="424"/>
      <c r="AE74" s="424"/>
      <c r="AF74" s="424"/>
      <c r="AG74" s="424"/>
      <c r="AH74" s="424"/>
      <c r="AI74" s="424"/>
      <c r="AJ74" s="424"/>
      <c r="AK74" s="424"/>
      <c r="AL74" s="424"/>
      <c r="AM74" s="424"/>
      <c r="AN74" s="424"/>
      <c r="AO74" s="424"/>
      <c r="AP74" s="424"/>
      <c r="AQ74" s="424"/>
      <c r="AR74" s="424"/>
      <c r="AS74" s="424"/>
      <c r="AT74" s="424"/>
      <c r="AU74" s="424"/>
      <c r="AV74" s="424"/>
      <c r="AW74" s="424"/>
      <c r="AX74" s="424"/>
      <c r="AY74" s="424"/>
      <c r="AZ74" s="424"/>
      <c r="BA74" s="424"/>
      <c r="BB74" s="424"/>
      <c r="BC74" s="424"/>
      <c r="BD74" s="516"/>
      <c r="BE74" s="516"/>
      <c r="BF74" s="516"/>
      <c r="BG74" s="424"/>
      <c r="BH74" s="424"/>
      <c r="BI74" s="424"/>
      <c r="BJ74" s="424"/>
      <c r="BK74" s="424"/>
      <c r="BL74" s="424"/>
      <c r="BM74" s="424"/>
      <c r="BN74" s="424"/>
      <c r="BO74" s="424"/>
      <c r="BP74" s="424"/>
      <c r="BQ74" s="424"/>
      <c r="BR74" s="424"/>
      <c r="BS74" s="424"/>
      <c r="BT74" s="424"/>
      <c r="BU74" s="424"/>
      <c r="BV74" s="424"/>
    </row>
    <row r="75" spans="1:74" ht="12" customHeight="1" x14ac:dyDescent="0.3">
      <c r="A75" s="423"/>
      <c r="B75" s="686" t="s">
        <v>1279</v>
      </c>
      <c r="C75" s="686"/>
      <c r="D75" s="686"/>
      <c r="E75" s="686"/>
      <c r="F75" s="686"/>
      <c r="G75" s="686"/>
      <c r="H75" s="686"/>
      <c r="I75" s="686"/>
      <c r="J75" s="686"/>
      <c r="K75" s="686"/>
      <c r="L75" s="686"/>
      <c r="M75" s="686"/>
      <c r="N75" s="686"/>
      <c r="O75" s="686"/>
      <c r="P75" s="686"/>
      <c r="Q75" s="686"/>
      <c r="R75" s="424"/>
      <c r="S75" s="424"/>
      <c r="T75" s="424"/>
      <c r="U75" s="424"/>
      <c r="V75" s="424"/>
      <c r="W75" s="424"/>
      <c r="X75" s="424"/>
      <c r="Y75" s="424"/>
      <c r="Z75" s="424"/>
      <c r="AA75" s="424"/>
      <c r="AB75" s="424"/>
      <c r="AC75" s="424"/>
      <c r="AD75" s="424"/>
      <c r="AE75" s="424"/>
      <c r="AF75" s="424"/>
      <c r="AG75" s="424"/>
      <c r="AH75" s="424"/>
      <c r="AI75" s="424"/>
      <c r="AJ75" s="424"/>
      <c r="AK75" s="424"/>
      <c r="AL75" s="424"/>
      <c r="AM75" s="424"/>
      <c r="AN75" s="424"/>
      <c r="AO75" s="424"/>
      <c r="AP75" s="424"/>
      <c r="AQ75" s="424"/>
      <c r="AR75" s="424"/>
      <c r="AS75" s="424"/>
      <c r="AT75" s="424"/>
      <c r="AU75" s="424"/>
      <c r="AV75" s="424"/>
      <c r="AW75" s="424"/>
      <c r="AX75" s="424"/>
      <c r="AY75" s="424"/>
      <c r="AZ75" s="424"/>
      <c r="BA75" s="424"/>
      <c r="BB75" s="424"/>
      <c r="BC75" s="424"/>
      <c r="BD75" s="516"/>
      <c r="BE75" s="516"/>
      <c r="BF75" s="516"/>
      <c r="BG75" s="424"/>
      <c r="BH75" s="424"/>
      <c r="BI75" s="424"/>
      <c r="BJ75" s="424"/>
      <c r="BK75" s="424"/>
      <c r="BL75" s="424"/>
      <c r="BM75" s="424"/>
      <c r="BN75" s="424"/>
      <c r="BO75" s="424"/>
      <c r="BP75" s="424"/>
      <c r="BQ75" s="424"/>
      <c r="BR75" s="424"/>
      <c r="BS75" s="424"/>
      <c r="BT75" s="424"/>
      <c r="BU75" s="424"/>
      <c r="BV75" s="424"/>
    </row>
    <row r="76" spans="1:74" ht="12" customHeight="1" x14ac:dyDescent="0.3">
      <c r="A76" s="423"/>
      <c r="B76" s="686"/>
      <c r="C76" s="686"/>
      <c r="D76" s="686"/>
      <c r="E76" s="686"/>
      <c r="F76" s="686"/>
      <c r="G76" s="686"/>
      <c r="H76" s="686"/>
      <c r="I76" s="686"/>
      <c r="J76" s="686"/>
      <c r="K76" s="686"/>
      <c r="L76" s="686"/>
      <c r="M76" s="686"/>
      <c r="N76" s="686"/>
      <c r="O76" s="686"/>
      <c r="P76" s="686"/>
      <c r="Q76" s="686"/>
      <c r="R76" s="424"/>
      <c r="S76" s="424"/>
      <c r="T76" s="424"/>
      <c r="U76" s="424"/>
      <c r="V76" s="424"/>
      <c r="W76" s="424"/>
      <c r="X76" s="424"/>
      <c r="Y76" s="424"/>
      <c r="Z76" s="424"/>
      <c r="AA76" s="424"/>
      <c r="AB76" s="424"/>
      <c r="AC76" s="424"/>
      <c r="AD76" s="424"/>
      <c r="AE76" s="424"/>
      <c r="AF76" s="424"/>
      <c r="AG76" s="424"/>
      <c r="AH76" s="424"/>
      <c r="AI76" s="424"/>
      <c r="AJ76" s="424"/>
      <c r="AK76" s="424"/>
      <c r="AL76" s="424"/>
      <c r="AM76" s="424"/>
      <c r="AN76" s="424"/>
      <c r="AO76" s="424"/>
      <c r="AP76" s="424"/>
      <c r="AQ76" s="424"/>
      <c r="AR76" s="424"/>
      <c r="AS76" s="424"/>
      <c r="AT76" s="424"/>
      <c r="AU76" s="424"/>
      <c r="AV76" s="424"/>
      <c r="AW76" s="424"/>
      <c r="AX76" s="424"/>
      <c r="AY76" s="424"/>
      <c r="AZ76" s="424"/>
      <c r="BA76" s="424"/>
      <c r="BB76" s="424"/>
      <c r="BC76" s="424"/>
      <c r="BD76" s="516"/>
      <c r="BE76" s="516"/>
      <c r="BF76" s="516"/>
      <c r="BG76" s="424"/>
      <c r="BH76" s="424"/>
      <c r="BI76" s="424"/>
      <c r="BJ76" s="424"/>
      <c r="BK76" s="424"/>
      <c r="BL76" s="424"/>
      <c r="BM76" s="424"/>
      <c r="BN76" s="424"/>
      <c r="BO76" s="424"/>
      <c r="BP76" s="424"/>
      <c r="BQ76" s="424"/>
      <c r="BR76" s="424"/>
      <c r="BS76" s="424"/>
      <c r="BT76" s="424"/>
      <c r="BU76" s="424"/>
      <c r="BV76" s="424"/>
    </row>
    <row r="77" spans="1:74" ht="12" customHeight="1" x14ac:dyDescent="0.25">
      <c r="A77" s="423"/>
      <c r="B77" s="638" t="s">
        <v>1282</v>
      </c>
      <c r="C77" s="608"/>
      <c r="D77" s="608"/>
      <c r="E77" s="608"/>
      <c r="F77" s="608"/>
      <c r="G77" s="608"/>
      <c r="H77" s="608"/>
      <c r="I77" s="608"/>
      <c r="J77" s="608"/>
      <c r="K77" s="608"/>
      <c r="L77" s="608"/>
      <c r="M77" s="608"/>
      <c r="N77" s="608"/>
      <c r="O77" s="608"/>
      <c r="P77" s="608"/>
      <c r="Q77" s="608"/>
      <c r="R77" s="426"/>
      <c r="S77" s="426"/>
      <c r="T77" s="426"/>
      <c r="U77" s="426"/>
      <c r="V77" s="426"/>
      <c r="W77" s="426"/>
      <c r="X77" s="426"/>
      <c r="Y77" s="426"/>
      <c r="Z77" s="426"/>
      <c r="AA77" s="425"/>
      <c r="AB77" s="426"/>
      <c r="AC77" s="426"/>
      <c r="AD77" s="426"/>
      <c r="AE77" s="426"/>
      <c r="AF77" s="426"/>
      <c r="AG77" s="426"/>
      <c r="AH77" s="426"/>
      <c r="AI77" s="426"/>
      <c r="AJ77" s="426"/>
      <c r="AK77" s="426"/>
      <c r="AL77" s="426"/>
      <c r="AM77" s="425"/>
      <c r="AN77" s="426"/>
      <c r="AO77" s="426"/>
      <c r="AP77" s="426"/>
      <c r="AQ77" s="426"/>
      <c r="AR77" s="426"/>
      <c r="AS77" s="426"/>
      <c r="AT77" s="426"/>
      <c r="AU77" s="426"/>
      <c r="AV77" s="426"/>
      <c r="AW77" s="426"/>
      <c r="AX77" s="426"/>
      <c r="AY77" s="425"/>
      <c r="AZ77" s="426"/>
      <c r="BA77" s="426"/>
      <c r="BB77" s="426"/>
      <c r="BC77" s="426"/>
      <c r="BD77" s="504"/>
      <c r="BE77" s="504"/>
      <c r="BF77" s="504"/>
      <c r="BG77" s="426"/>
      <c r="BH77" s="426"/>
      <c r="BI77" s="426"/>
      <c r="BJ77" s="426"/>
      <c r="BK77" s="425"/>
      <c r="BL77" s="426"/>
      <c r="BM77" s="426"/>
      <c r="BN77" s="426"/>
      <c r="BO77" s="426"/>
      <c r="BP77" s="426"/>
      <c r="BQ77" s="426"/>
      <c r="BR77" s="426"/>
      <c r="BS77" s="426"/>
      <c r="BT77" s="426"/>
      <c r="BU77" s="426"/>
      <c r="BV77" s="426"/>
    </row>
    <row r="78" spans="1:74" x14ac:dyDescent="0.25">
      <c r="A78" s="426"/>
      <c r="B78" s="427"/>
      <c r="C78" s="428"/>
      <c r="D78" s="428"/>
      <c r="E78" s="428"/>
      <c r="F78" s="428"/>
      <c r="G78" s="428"/>
      <c r="H78" s="428"/>
      <c r="I78" s="428"/>
      <c r="J78" s="428"/>
      <c r="K78" s="428"/>
      <c r="L78" s="428"/>
      <c r="M78" s="428"/>
      <c r="N78" s="428"/>
      <c r="O78" s="428"/>
      <c r="P78" s="428"/>
      <c r="Q78" s="428"/>
      <c r="R78" s="428"/>
      <c r="S78" s="428"/>
      <c r="T78" s="428"/>
      <c r="U78" s="428"/>
      <c r="V78" s="428"/>
      <c r="W78" s="428"/>
      <c r="X78" s="428"/>
      <c r="Y78" s="428"/>
      <c r="Z78" s="428"/>
      <c r="AA78" s="428"/>
      <c r="AB78" s="428"/>
      <c r="AC78" s="428"/>
      <c r="AD78" s="428"/>
      <c r="AE78" s="428"/>
      <c r="AF78" s="428"/>
      <c r="AG78" s="428"/>
      <c r="AH78" s="428"/>
      <c r="AI78" s="428"/>
      <c r="AJ78" s="428"/>
      <c r="AK78" s="428"/>
      <c r="AL78" s="428"/>
      <c r="AM78" s="428"/>
      <c r="AN78" s="428"/>
      <c r="AO78" s="428"/>
      <c r="AP78" s="428"/>
      <c r="AQ78" s="428"/>
      <c r="AR78" s="428"/>
      <c r="AS78" s="428"/>
      <c r="AT78" s="428"/>
      <c r="AU78" s="428"/>
      <c r="AV78" s="428"/>
      <c r="AW78" s="428"/>
      <c r="AX78" s="428"/>
      <c r="AY78" s="428"/>
      <c r="AZ78" s="428"/>
      <c r="BA78" s="428"/>
      <c r="BB78" s="428"/>
      <c r="BC78" s="428"/>
      <c r="BD78" s="517"/>
      <c r="BE78" s="517"/>
      <c r="BF78" s="517"/>
      <c r="BG78" s="428"/>
      <c r="BH78" s="428"/>
      <c r="BI78" s="428"/>
      <c r="BJ78" s="428"/>
      <c r="BK78" s="428"/>
      <c r="BL78" s="428"/>
      <c r="BM78" s="428"/>
      <c r="BN78" s="428"/>
      <c r="BO78" s="428"/>
      <c r="BP78" s="428"/>
      <c r="BQ78" s="428"/>
      <c r="BR78" s="428"/>
      <c r="BS78" s="428"/>
      <c r="BT78" s="428"/>
      <c r="BU78" s="428"/>
      <c r="BV78" s="428"/>
    </row>
    <row r="79" spans="1:74" x14ac:dyDescent="0.25">
      <c r="A79" s="426"/>
      <c r="B79" s="425"/>
      <c r="C79" s="428"/>
      <c r="D79" s="428"/>
      <c r="E79" s="428"/>
      <c r="F79" s="428"/>
      <c r="G79" s="428"/>
      <c r="H79" s="428"/>
      <c r="I79" s="428"/>
      <c r="J79" s="428"/>
      <c r="K79" s="428"/>
      <c r="L79" s="428"/>
      <c r="M79" s="428"/>
      <c r="N79" s="428"/>
      <c r="O79" s="428"/>
      <c r="P79" s="428"/>
      <c r="Q79" s="428"/>
      <c r="R79" s="428"/>
      <c r="S79" s="428"/>
      <c r="T79" s="428"/>
      <c r="U79" s="428"/>
      <c r="V79" s="428"/>
      <c r="W79" s="428"/>
      <c r="X79" s="428"/>
      <c r="Y79" s="428"/>
      <c r="Z79" s="428"/>
      <c r="AA79" s="428"/>
      <c r="AB79" s="428"/>
      <c r="AC79" s="428"/>
      <c r="AD79" s="428"/>
      <c r="AE79" s="428"/>
      <c r="AF79" s="428"/>
      <c r="AG79" s="428"/>
      <c r="AH79" s="428"/>
      <c r="AI79" s="428"/>
      <c r="AJ79" s="428"/>
      <c r="AK79" s="428"/>
      <c r="AL79" s="428"/>
      <c r="AM79" s="428"/>
      <c r="AN79" s="428"/>
      <c r="AO79" s="428"/>
      <c r="AP79" s="428"/>
      <c r="AQ79" s="428"/>
      <c r="AR79" s="428"/>
      <c r="AS79" s="428"/>
      <c r="AT79" s="428"/>
      <c r="AU79" s="428"/>
      <c r="AV79" s="428"/>
      <c r="AW79" s="428"/>
      <c r="AX79" s="428"/>
      <c r="AY79" s="428"/>
      <c r="AZ79" s="428"/>
      <c r="BA79" s="428"/>
      <c r="BB79" s="428"/>
      <c r="BC79" s="428"/>
      <c r="BD79" s="517"/>
      <c r="BE79" s="517"/>
      <c r="BF79" s="517"/>
      <c r="BG79" s="428"/>
      <c r="BH79" s="428"/>
      <c r="BI79" s="428"/>
      <c r="BJ79" s="428"/>
      <c r="BK79" s="428"/>
      <c r="BL79" s="428"/>
      <c r="BM79" s="428"/>
      <c r="BN79" s="428"/>
      <c r="BO79" s="428"/>
      <c r="BP79" s="428"/>
      <c r="BQ79" s="428"/>
      <c r="BR79" s="428"/>
      <c r="BS79" s="428"/>
      <c r="BT79" s="428"/>
      <c r="BU79" s="428"/>
      <c r="BV79" s="428"/>
    </row>
    <row r="80" spans="1:74" x14ac:dyDescent="0.25">
      <c r="A80" s="426"/>
      <c r="B80" s="425"/>
      <c r="C80" s="428"/>
      <c r="D80" s="428"/>
      <c r="E80" s="428"/>
      <c r="F80" s="428"/>
      <c r="G80" s="428"/>
      <c r="H80" s="428"/>
      <c r="I80" s="428"/>
      <c r="J80" s="428"/>
      <c r="K80" s="428"/>
      <c r="L80" s="428"/>
      <c r="M80" s="428"/>
      <c r="N80" s="428"/>
      <c r="O80" s="428"/>
      <c r="P80" s="428"/>
      <c r="Q80" s="428"/>
      <c r="R80" s="428"/>
      <c r="S80" s="428"/>
      <c r="T80" s="428"/>
      <c r="U80" s="428"/>
      <c r="V80" s="428"/>
      <c r="W80" s="428"/>
      <c r="X80" s="428"/>
      <c r="Y80" s="428"/>
      <c r="Z80" s="428"/>
      <c r="AA80" s="428"/>
      <c r="AB80" s="428"/>
      <c r="AC80" s="428"/>
      <c r="AD80" s="428"/>
      <c r="AE80" s="428"/>
      <c r="AF80" s="428"/>
      <c r="AG80" s="428"/>
      <c r="AH80" s="428"/>
      <c r="AI80" s="428"/>
      <c r="AJ80" s="428"/>
      <c r="AK80" s="428"/>
      <c r="AL80" s="428"/>
      <c r="AM80" s="428"/>
      <c r="AN80" s="428"/>
      <c r="AO80" s="428"/>
      <c r="AP80" s="428"/>
      <c r="AQ80" s="428"/>
      <c r="AR80" s="428"/>
      <c r="AS80" s="428"/>
      <c r="AT80" s="428"/>
      <c r="AU80" s="428"/>
      <c r="AV80" s="428"/>
      <c r="AW80" s="428"/>
      <c r="AX80" s="428"/>
      <c r="AY80" s="428"/>
      <c r="AZ80" s="428"/>
      <c r="BA80" s="428"/>
      <c r="BB80" s="428"/>
      <c r="BC80" s="428"/>
      <c r="BD80" s="517"/>
      <c r="BE80" s="517"/>
      <c r="BF80" s="517"/>
      <c r="BG80" s="428"/>
      <c r="BH80" s="428"/>
      <c r="BI80" s="428"/>
      <c r="BJ80" s="428"/>
      <c r="BK80" s="428"/>
      <c r="BL80" s="428"/>
      <c r="BM80" s="428"/>
      <c r="BN80" s="428"/>
      <c r="BO80" s="428"/>
      <c r="BP80" s="428"/>
      <c r="BQ80" s="428"/>
      <c r="BR80" s="428"/>
      <c r="BS80" s="428"/>
      <c r="BT80" s="428"/>
      <c r="BU80" s="428"/>
      <c r="BV80" s="428"/>
    </row>
    <row r="82" spans="1:74" x14ac:dyDescent="0.25">
      <c r="B82" s="427"/>
      <c r="C82" s="428"/>
      <c r="D82" s="428"/>
      <c r="E82" s="428"/>
      <c r="F82" s="428"/>
      <c r="G82" s="428"/>
      <c r="H82" s="428"/>
      <c r="I82" s="428"/>
      <c r="J82" s="428"/>
      <c r="K82" s="428"/>
      <c r="L82" s="428"/>
      <c r="M82" s="428"/>
      <c r="N82" s="428"/>
      <c r="O82" s="428"/>
      <c r="P82" s="428"/>
      <c r="Q82" s="428"/>
      <c r="R82" s="428"/>
      <c r="S82" s="428"/>
      <c r="T82" s="428"/>
      <c r="U82" s="428"/>
      <c r="V82" s="428"/>
      <c r="W82" s="428"/>
      <c r="X82" s="428"/>
      <c r="Y82" s="428"/>
      <c r="Z82" s="428"/>
      <c r="AA82" s="428"/>
      <c r="AB82" s="428"/>
      <c r="AC82" s="428"/>
      <c r="AD82" s="428"/>
      <c r="AE82" s="428"/>
      <c r="AF82" s="428"/>
      <c r="AG82" s="428"/>
      <c r="AH82" s="428"/>
      <c r="AI82" s="428"/>
      <c r="AJ82" s="428"/>
      <c r="AK82" s="428"/>
      <c r="AL82" s="428"/>
      <c r="AM82" s="428"/>
      <c r="AN82" s="428"/>
      <c r="AO82" s="428"/>
      <c r="AP82" s="428"/>
      <c r="AQ82" s="428"/>
      <c r="AR82" s="428"/>
      <c r="AS82" s="428"/>
      <c r="AT82" s="428"/>
      <c r="AU82" s="428"/>
      <c r="AV82" s="428"/>
      <c r="AW82" s="428"/>
      <c r="AX82" s="428"/>
      <c r="AY82" s="428"/>
      <c r="AZ82" s="428"/>
      <c r="BA82" s="428"/>
      <c r="BB82" s="428"/>
      <c r="BC82" s="428"/>
      <c r="BD82" s="517"/>
      <c r="BE82" s="517"/>
      <c r="BF82" s="517"/>
      <c r="BG82" s="428"/>
      <c r="BH82" s="428"/>
      <c r="BI82" s="428"/>
      <c r="BJ82" s="428"/>
      <c r="BK82" s="428"/>
      <c r="BL82" s="428"/>
      <c r="BM82" s="428"/>
      <c r="BN82" s="428"/>
      <c r="BO82" s="428"/>
      <c r="BP82" s="428"/>
      <c r="BQ82" s="428"/>
      <c r="BR82" s="428"/>
      <c r="BS82" s="428"/>
      <c r="BT82" s="428"/>
      <c r="BU82" s="428"/>
      <c r="BV82" s="428"/>
    </row>
    <row r="83" spans="1:74" x14ac:dyDescent="0.25">
      <c r="B83" s="425"/>
      <c r="C83" s="428"/>
      <c r="D83" s="428"/>
      <c r="E83" s="428"/>
      <c r="F83" s="428"/>
      <c r="G83" s="428"/>
      <c r="H83" s="428"/>
      <c r="I83" s="428"/>
      <c r="J83" s="428"/>
      <c r="K83" s="428"/>
      <c r="L83" s="428"/>
      <c r="M83" s="428"/>
      <c r="N83" s="428"/>
      <c r="O83" s="428"/>
      <c r="P83" s="428"/>
      <c r="Q83" s="428"/>
      <c r="R83" s="428"/>
      <c r="S83" s="428"/>
      <c r="T83" s="428"/>
      <c r="U83" s="428"/>
      <c r="V83" s="428"/>
      <c r="W83" s="428"/>
      <c r="X83" s="428"/>
      <c r="Y83" s="428"/>
      <c r="Z83" s="428"/>
      <c r="AA83" s="428"/>
      <c r="AB83" s="428"/>
      <c r="AC83" s="428"/>
      <c r="AD83" s="428"/>
      <c r="AE83" s="428"/>
      <c r="AF83" s="428"/>
      <c r="AG83" s="428"/>
      <c r="AH83" s="428"/>
      <c r="AI83" s="428"/>
      <c r="AJ83" s="428"/>
      <c r="AK83" s="428"/>
      <c r="AL83" s="428"/>
      <c r="AM83" s="428"/>
      <c r="AN83" s="428"/>
      <c r="AO83" s="428"/>
      <c r="AP83" s="428"/>
      <c r="AQ83" s="428"/>
      <c r="AR83" s="428"/>
      <c r="AS83" s="428"/>
      <c r="AT83" s="428"/>
      <c r="AU83" s="428"/>
      <c r="AV83" s="428"/>
      <c r="AW83" s="428"/>
      <c r="AX83" s="428"/>
      <c r="AY83" s="428"/>
      <c r="AZ83" s="428"/>
      <c r="BA83" s="428"/>
      <c r="BB83" s="428"/>
      <c r="BC83" s="428"/>
      <c r="BD83" s="517"/>
      <c r="BE83" s="517"/>
      <c r="BF83" s="517"/>
      <c r="BG83" s="428"/>
      <c r="BH83" s="428"/>
      <c r="BI83" s="428"/>
      <c r="BJ83" s="428"/>
      <c r="BK83" s="428"/>
      <c r="BL83" s="428"/>
      <c r="BM83" s="428"/>
      <c r="BN83" s="428"/>
      <c r="BO83" s="428"/>
      <c r="BP83" s="428"/>
      <c r="BQ83" s="428"/>
      <c r="BR83" s="428"/>
      <c r="BS83" s="428"/>
      <c r="BT83" s="428"/>
      <c r="BU83" s="428"/>
      <c r="BV83" s="428"/>
    </row>
    <row r="84" spans="1:74" x14ac:dyDescent="0.25">
      <c r="A84" s="426"/>
      <c r="B84" s="425"/>
      <c r="C84" s="428"/>
      <c r="D84" s="428"/>
      <c r="E84" s="428"/>
      <c r="F84" s="428"/>
      <c r="G84" s="428"/>
      <c r="H84" s="428"/>
      <c r="I84" s="428"/>
      <c r="J84" s="428"/>
      <c r="K84" s="428"/>
      <c r="L84" s="428"/>
      <c r="M84" s="428"/>
      <c r="N84" s="428"/>
      <c r="O84" s="428"/>
      <c r="P84" s="428"/>
      <c r="Q84" s="428"/>
      <c r="R84" s="428"/>
      <c r="S84" s="428"/>
      <c r="T84" s="428"/>
      <c r="U84" s="428"/>
      <c r="V84" s="428"/>
      <c r="W84" s="428"/>
      <c r="X84" s="428"/>
      <c r="Y84" s="428"/>
      <c r="Z84" s="428"/>
      <c r="AA84" s="428"/>
      <c r="AB84" s="428"/>
      <c r="AC84" s="428"/>
      <c r="AD84" s="428"/>
      <c r="AE84" s="428"/>
      <c r="AF84" s="428"/>
      <c r="AG84" s="428"/>
      <c r="AH84" s="428"/>
      <c r="AI84" s="428"/>
      <c r="AJ84" s="428"/>
      <c r="AK84" s="428"/>
      <c r="AL84" s="428"/>
      <c r="AM84" s="428"/>
      <c r="AN84" s="428"/>
      <c r="AO84" s="428"/>
      <c r="AP84" s="428"/>
      <c r="AQ84" s="428"/>
      <c r="AR84" s="428"/>
      <c r="AS84" s="428"/>
      <c r="AT84" s="428"/>
      <c r="AU84" s="428"/>
      <c r="AV84" s="428"/>
      <c r="AW84" s="428"/>
      <c r="AX84" s="428"/>
      <c r="AY84" s="428"/>
      <c r="AZ84" s="428"/>
      <c r="BA84" s="428"/>
      <c r="BB84" s="428"/>
      <c r="BC84" s="428"/>
      <c r="BD84" s="517"/>
      <c r="BE84" s="517"/>
      <c r="BF84" s="517"/>
      <c r="BG84" s="428"/>
      <c r="BH84" s="428"/>
      <c r="BI84" s="428"/>
      <c r="BJ84" s="428"/>
      <c r="BK84" s="428"/>
      <c r="BL84" s="428"/>
      <c r="BM84" s="428"/>
      <c r="BN84" s="428"/>
      <c r="BO84" s="428"/>
      <c r="BP84" s="428"/>
      <c r="BQ84" s="428"/>
      <c r="BR84" s="428"/>
      <c r="BS84" s="428"/>
      <c r="BT84" s="428"/>
      <c r="BU84" s="428"/>
      <c r="BV84" s="428"/>
    </row>
    <row r="85" spans="1:74" x14ac:dyDescent="0.25">
      <c r="A85" s="426"/>
      <c r="B85" s="425"/>
      <c r="C85" s="428"/>
      <c r="D85" s="428"/>
      <c r="E85" s="428"/>
      <c r="F85" s="428"/>
      <c r="G85" s="428"/>
      <c r="H85" s="428"/>
      <c r="I85" s="428"/>
      <c r="J85" s="428"/>
      <c r="K85" s="428"/>
      <c r="L85" s="428"/>
      <c r="M85" s="428"/>
      <c r="N85" s="428"/>
      <c r="O85" s="428"/>
      <c r="P85" s="428"/>
      <c r="Q85" s="428"/>
      <c r="R85" s="428"/>
      <c r="S85" s="428"/>
      <c r="T85" s="428"/>
      <c r="U85" s="428"/>
      <c r="V85" s="428"/>
      <c r="W85" s="428"/>
      <c r="X85" s="428"/>
      <c r="Y85" s="428"/>
      <c r="Z85" s="428"/>
      <c r="AA85" s="428"/>
      <c r="AB85" s="428"/>
      <c r="AC85" s="428"/>
      <c r="AD85" s="428"/>
      <c r="AE85" s="428"/>
      <c r="AF85" s="428"/>
      <c r="AG85" s="428"/>
      <c r="AH85" s="428"/>
      <c r="AI85" s="428"/>
      <c r="AJ85" s="428"/>
      <c r="AK85" s="428"/>
      <c r="AL85" s="428"/>
      <c r="AM85" s="428"/>
      <c r="AN85" s="428"/>
      <c r="AO85" s="428"/>
      <c r="AP85" s="428"/>
      <c r="AQ85" s="428"/>
      <c r="AR85" s="428"/>
      <c r="AS85" s="428"/>
      <c r="AT85" s="428"/>
      <c r="AU85" s="428"/>
      <c r="AV85" s="428"/>
      <c r="AW85" s="428"/>
      <c r="AX85" s="428"/>
      <c r="AY85" s="428"/>
      <c r="AZ85" s="428"/>
      <c r="BA85" s="428"/>
      <c r="BB85" s="428"/>
      <c r="BC85" s="428"/>
      <c r="BD85" s="517"/>
      <c r="BE85" s="517"/>
      <c r="BF85" s="517"/>
      <c r="BG85" s="428"/>
      <c r="BH85" s="428"/>
      <c r="BI85" s="428"/>
      <c r="BJ85" s="428"/>
      <c r="BK85" s="428"/>
      <c r="BL85" s="428"/>
      <c r="BM85" s="428"/>
      <c r="BN85" s="428"/>
      <c r="BO85" s="428"/>
      <c r="BP85" s="428"/>
      <c r="BQ85" s="428"/>
      <c r="BR85" s="428"/>
      <c r="BS85" s="428"/>
      <c r="BT85" s="428"/>
      <c r="BU85" s="428"/>
      <c r="BV85" s="428"/>
    </row>
    <row r="86" spans="1:74" x14ac:dyDescent="0.25">
      <c r="B86" s="427"/>
      <c r="C86" s="428"/>
      <c r="D86" s="428"/>
      <c r="E86" s="428"/>
      <c r="F86" s="428"/>
      <c r="G86" s="428"/>
      <c r="H86" s="428"/>
      <c r="I86" s="428"/>
      <c r="J86" s="428"/>
      <c r="K86" s="428"/>
      <c r="L86" s="428"/>
      <c r="M86" s="428"/>
      <c r="N86" s="428"/>
      <c r="O86" s="428"/>
      <c r="P86" s="428"/>
      <c r="Q86" s="428"/>
      <c r="R86" s="428"/>
      <c r="S86" s="428"/>
      <c r="T86" s="428"/>
      <c r="U86" s="428"/>
      <c r="V86" s="428"/>
      <c r="W86" s="428"/>
      <c r="X86" s="428"/>
      <c r="Y86" s="428"/>
      <c r="Z86" s="428"/>
      <c r="AA86" s="428"/>
      <c r="AB86" s="428"/>
      <c r="AC86" s="428"/>
      <c r="AD86" s="428"/>
      <c r="AE86" s="428"/>
      <c r="AF86" s="428"/>
      <c r="AG86" s="428"/>
      <c r="AH86" s="428"/>
      <c r="AI86" s="428"/>
      <c r="AJ86" s="428"/>
      <c r="AK86" s="428"/>
      <c r="AL86" s="428"/>
      <c r="AM86" s="428"/>
      <c r="AN86" s="428"/>
      <c r="AO86" s="428"/>
      <c r="AP86" s="428"/>
      <c r="AQ86" s="428"/>
      <c r="AR86" s="428"/>
      <c r="AS86" s="428"/>
      <c r="AT86" s="428"/>
      <c r="AU86" s="428"/>
      <c r="AV86" s="428"/>
      <c r="AW86" s="428"/>
      <c r="AX86" s="428"/>
      <c r="AY86" s="428"/>
      <c r="AZ86" s="428"/>
      <c r="BA86" s="428"/>
      <c r="BB86" s="428"/>
      <c r="BC86" s="428"/>
      <c r="BD86" s="517"/>
      <c r="BE86" s="517"/>
      <c r="BF86" s="517"/>
      <c r="BG86" s="428"/>
      <c r="BH86" s="428"/>
      <c r="BI86" s="428"/>
      <c r="BJ86" s="428"/>
      <c r="BK86" s="428"/>
      <c r="BL86" s="428"/>
      <c r="BM86" s="428"/>
      <c r="BN86" s="428"/>
      <c r="BO86" s="428"/>
      <c r="BP86" s="428"/>
      <c r="BQ86" s="428"/>
      <c r="BR86" s="428"/>
      <c r="BS86" s="428"/>
      <c r="BT86" s="428"/>
      <c r="BU86" s="428"/>
      <c r="BV86" s="428"/>
    </row>
    <row r="87" spans="1:74" x14ac:dyDescent="0.25">
      <c r="B87" s="425"/>
      <c r="C87" s="428"/>
      <c r="D87" s="428"/>
      <c r="E87" s="428"/>
      <c r="F87" s="428"/>
      <c r="G87" s="428"/>
      <c r="H87" s="428"/>
      <c r="I87" s="428"/>
      <c r="J87" s="428"/>
      <c r="K87" s="428"/>
      <c r="L87" s="428"/>
      <c r="M87" s="428"/>
      <c r="N87" s="428"/>
      <c r="O87" s="428"/>
      <c r="P87" s="428"/>
      <c r="Q87" s="428"/>
      <c r="R87" s="428"/>
      <c r="S87" s="428"/>
      <c r="T87" s="428"/>
      <c r="U87" s="428"/>
      <c r="V87" s="428"/>
      <c r="W87" s="428"/>
      <c r="X87" s="428"/>
      <c r="Y87" s="428"/>
      <c r="Z87" s="428"/>
      <c r="AA87" s="428"/>
      <c r="AB87" s="428"/>
      <c r="AC87" s="428"/>
      <c r="AD87" s="428"/>
      <c r="AE87" s="428"/>
      <c r="AF87" s="428"/>
      <c r="AG87" s="428"/>
      <c r="AH87" s="428"/>
      <c r="AI87" s="428"/>
      <c r="AJ87" s="428"/>
      <c r="AK87" s="428"/>
      <c r="AL87" s="428"/>
      <c r="AM87" s="428"/>
      <c r="AN87" s="428"/>
      <c r="AO87" s="428"/>
      <c r="AP87" s="428"/>
      <c r="AQ87" s="428"/>
      <c r="AR87" s="428"/>
      <c r="AS87" s="428"/>
      <c r="AT87" s="428"/>
      <c r="AU87" s="428"/>
      <c r="AV87" s="428"/>
      <c r="AW87" s="428"/>
      <c r="AX87" s="428"/>
      <c r="AY87" s="428"/>
      <c r="AZ87" s="428"/>
      <c r="BA87" s="428"/>
      <c r="BB87" s="428"/>
      <c r="BC87" s="428"/>
      <c r="BD87" s="517"/>
      <c r="BE87" s="517"/>
      <c r="BF87" s="517"/>
      <c r="BG87" s="428"/>
      <c r="BH87" s="428"/>
      <c r="BI87" s="428"/>
      <c r="BJ87" s="428"/>
      <c r="BK87" s="428"/>
      <c r="BL87" s="428"/>
      <c r="BM87" s="428"/>
      <c r="BN87" s="428"/>
      <c r="BO87" s="428"/>
      <c r="BP87" s="428"/>
      <c r="BQ87" s="428"/>
      <c r="BR87" s="428"/>
      <c r="BS87" s="428"/>
      <c r="BT87" s="428"/>
      <c r="BU87" s="428"/>
      <c r="BV87" s="428"/>
    </row>
    <row r="88" spans="1:74" x14ac:dyDescent="0.25">
      <c r="A88" s="426"/>
      <c r="B88" s="425"/>
      <c r="C88" s="428"/>
      <c r="D88" s="428"/>
      <c r="E88" s="428"/>
      <c r="F88" s="428"/>
      <c r="G88" s="428"/>
      <c r="H88" s="428"/>
      <c r="I88" s="428"/>
      <c r="J88" s="428"/>
      <c r="K88" s="428"/>
      <c r="L88" s="428"/>
      <c r="M88" s="428"/>
      <c r="N88" s="428"/>
      <c r="O88" s="428"/>
      <c r="P88" s="428"/>
      <c r="Q88" s="428"/>
      <c r="R88" s="428"/>
      <c r="S88" s="428"/>
      <c r="T88" s="428"/>
      <c r="U88" s="428"/>
      <c r="V88" s="428"/>
      <c r="W88" s="428"/>
      <c r="X88" s="428"/>
      <c r="Y88" s="428"/>
      <c r="Z88" s="428"/>
      <c r="AA88" s="428"/>
      <c r="AB88" s="428"/>
      <c r="AC88" s="428"/>
      <c r="AD88" s="428"/>
      <c r="AE88" s="428"/>
      <c r="AF88" s="428"/>
      <c r="AG88" s="428"/>
      <c r="AH88" s="428"/>
      <c r="AI88" s="428"/>
      <c r="AJ88" s="428"/>
      <c r="AK88" s="428"/>
      <c r="AL88" s="428"/>
      <c r="AM88" s="428"/>
      <c r="AN88" s="428"/>
      <c r="AO88" s="428"/>
      <c r="AP88" s="428"/>
      <c r="AQ88" s="428"/>
      <c r="AR88" s="428"/>
      <c r="AS88" s="428"/>
      <c r="AT88" s="428"/>
      <c r="AU88" s="428"/>
      <c r="AV88" s="428"/>
      <c r="AW88" s="428"/>
      <c r="AX88" s="428"/>
      <c r="AY88" s="428"/>
      <c r="AZ88" s="428"/>
      <c r="BA88" s="428"/>
      <c r="BB88" s="428"/>
      <c r="BC88" s="428"/>
      <c r="BD88" s="517"/>
      <c r="BE88" s="517"/>
      <c r="BF88" s="517"/>
      <c r="BG88" s="428"/>
      <c r="BH88" s="428"/>
      <c r="BI88" s="428"/>
      <c r="BJ88" s="428"/>
      <c r="BK88" s="428"/>
      <c r="BL88" s="428"/>
      <c r="BM88" s="428"/>
      <c r="BN88" s="428"/>
      <c r="BO88" s="428"/>
      <c r="BP88" s="428"/>
      <c r="BQ88" s="428"/>
      <c r="BR88" s="428"/>
      <c r="BS88" s="428"/>
      <c r="BT88" s="428"/>
      <c r="BU88" s="428"/>
      <c r="BV88" s="428"/>
    </row>
    <row r="90" spans="1:74" x14ac:dyDescent="0.25">
      <c r="B90" s="427"/>
      <c r="C90" s="428"/>
      <c r="D90" s="428"/>
      <c r="E90" s="428"/>
      <c r="F90" s="428"/>
      <c r="G90" s="428"/>
      <c r="H90" s="428"/>
      <c r="I90" s="428"/>
      <c r="J90" s="428"/>
      <c r="K90" s="428"/>
      <c r="L90" s="428"/>
      <c r="M90" s="428"/>
      <c r="N90" s="428"/>
      <c r="O90" s="428"/>
      <c r="P90" s="428"/>
      <c r="Q90" s="428"/>
      <c r="R90" s="428"/>
      <c r="S90" s="428"/>
      <c r="T90" s="428"/>
      <c r="U90" s="428"/>
      <c r="V90" s="428"/>
      <c r="W90" s="428"/>
      <c r="X90" s="428"/>
      <c r="Y90" s="428"/>
      <c r="Z90" s="428"/>
      <c r="AA90" s="428"/>
      <c r="AB90" s="428"/>
      <c r="AC90" s="428"/>
      <c r="AD90" s="428"/>
      <c r="AE90" s="428"/>
      <c r="AF90" s="428"/>
      <c r="AG90" s="428"/>
      <c r="AH90" s="428"/>
      <c r="AI90" s="428"/>
      <c r="AJ90" s="428"/>
      <c r="AK90" s="428"/>
      <c r="AL90" s="428"/>
      <c r="AM90" s="428"/>
      <c r="AN90" s="428"/>
      <c r="AO90" s="428"/>
      <c r="AP90" s="428"/>
      <c r="AQ90" s="428"/>
      <c r="AR90" s="428"/>
      <c r="AS90" s="428"/>
      <c r="AT90" s="428"/>
      <c r="AU90" s="428"/>
      <c r="AV90" s="428"/>
      <c r="AW90" s="428"/>
      <c r="AX90" s="428"/>
      <c r="AY90" s="428"/>
      <c r="AZ90" s="428"/>
      <c r="BA90" s="428"/>
      <c r="BB90" s="428"/>
      <c r="BC90" s="428"/>
      <c r="BD90" s="517"/>
      <c r="BE90" s="517"/>
      <c r="BF90" s="517"/>
      <c r="BG90" s="428"/>
      <c r="BH90" s="428"/>
      <c r="BI90" s="428"/>
      <c r="BJ90" s="428"/>
      <c r="BK90" s="428"/>
      <c r="BL90" s="428"/>
      <c r="BM90" s="428"/>
      <c r="BN90" s="428"/>
      <c r="BO90" s="428"/>
      <c r="BP90" s="428"/>
      <c r="BQ90" s="428"/>
      <c r="BR90" s="428"/>
      <c r="BS90" s="428"/>
      <c r="BT90" s="428"/>
      <c r="BU90" s="428"/>
      <c r="BV90" s="428"/>
    </row>
    <row r="91" spans="1:74" x14ac:dyDescent="0.25">
      <c r="B91" s="425"/>
      <c r="C91" s="428"/>
      <c r="D91" s="428"/>
      <c r="E91" s="428"/>
      <c r="F91" s="428"/>
      <c r="G91" s="428"/>
      <c r="H91" s="428"/>
      <c r="I91" s="428"/>
      <c r="J91" s="428"/>
      <c r="K91" s="428"/>
      <c r="L91" s="428"/>
      <c r="M91" s="428"/>
      <c r="N91" s="428"/>
      <c r="O91" s="428"/>
      <c r="P91" s="428"/>
      <c r="Q91" s="428"/>
      <c r="R91" s="428"/>
      <c r="S91" s="428"/>
      <c r="T91" s="428"/>
      <c r="U91" s="428"/>
      <c r="V91" s="428"/>
      <c r="W91" s="428"/>
      <c r="X91" s="428"/>
      <c r="Y91" s="428"/>
      <c r="Z91" s="428"/>
      <c r="AA91" s="428"/>
      <c r="AB91" s="428"/>
      <c r="AC91" s="428"/>
      <c r="AD91" s="428"/>
      <c r="AE91" s="428"/>
      <c r="AF91" s="428"/>
      <c r="AG91" s="428"/>
      <c r="AH91" s="428"/>
      <c r="AI91" s="428"/>
      <c r="AJ91" s="428"/>
      <c r="AK91" s="428"/>
      <c r="AL91" s="428"/>
      <c r="AM91" s="428"/>
      <c r="AN91" s="428"/>
      <c r="AO91" s="428"/>
      <c r="AP91" s="428"/>
      <c r="AQ91" s="428"/>
      <c r="AR91" s="428"/>
      <c r="AS91" s="428"/>
      <c r="AT91" s="428"/>
      <c r="AU91" s="428"/>
      <c r="AV91" s="428"/>
      <c r="AW91" s="428"/>
      <c r="AX91" s="428"/>
      <c r="AY91" s="428"/>
      <c r="AZ91" s="428"/>
      <c r="BA91" s="428"/>
      <c r="BB91" s="428"/>
      <c r="BC91" s="428"/>
      <c r="BD91" s="517"/>
      <c r="BE91" s="517"/>
      <c r="BF91" s="517"/>
      <c r="BG91" s="428"/>
      <c r="BH91" s="428"/>
      <c r="BI91" s="428"/>
      <c r="BJ91" s="428"/>
      <c r="BK91" s="428"/>
      <c r="BL91" s="428"/>
      <c r="BM91" s="428"/>
      <c r="BN91" s="428"/>
      <c r="BO91" s="428"/>
      <c r="BP91" s="428"/>
      <c r="BQ91" s="428"/>
      <c r="BR91" s="428"/>
      <c r="BS91" s="428"/>
      <c r="BT91" s="428"/>
      <c r="BU91" s="428"/>
      <c r="BV91" s="428"/>
    </row>
    <row r="92" spans="1:74" x14ac:dyDescent="0.25">
      <c r="A92" s="426"/>
      <c r="B92" s="425"/>
      <c r="C92" s="428"/>
      <c r="D92" s="428"/>
      <c r="E92" s="428"/>
      <c r="F92" s="428"/>
      <c r="G92" s="428"/>
      <c r="H92" s="428"/>
      <c r="I92" s="428"/>
      <c r="J92" s="428"/>
      <c r="K92" s="428"/>
      <c r="L92" s="428"/>
      <c r="M92" s="428"/>
      <c r="N92" s="428"/>
      <c r="O92" s="428"/>
      <c r="P92" s="428"/>
      <c r="Q92" s="428"/>
      <c r="R92" s="428"/>
      <c r="S92" s="428"/>
      <c r="T92" s="428"/>
      <c r="U92" s="428"/>
      <c r="V92" s="428"/>
      <c r="W92" s="428"/>
      <c r="X92" s="428"/>
      <c r="Y92" s="428"/>
      <c r="Z92" s="428"/>
      <c r="AA92" s="428"/>
      <c r="AB92" s="428"/>
      <c r="AC92" s="428"/>
      <c r="AD92" s="428"/>
      <c r="AE92" s="428"/>
      <c r="AF92" s="428"/>
      <c r="AG92" s="428"/>
      <c r="AH92" s="428"/>
      <c r="AI92" s="428"/>
      <c r="AJ92" s="428"/>
      <c r="AK92" s="428"/>
      <c r="AL92" s="428"/>
      <c r="AM92" s="428"/>
      <c r="AN92" s="428"/>
      <c r="AO92" s="428"/>
      <c r="AP92" s="428"/>
      <c r="AQ92" s="428"/>
      <c r="AR92" s="428"/>
      <c r="AS92" s="428"/>
      <c r="AT92" s="428"/>
      <c r="AU92" s="428"/>
      <c r="AV92" s="428"/>
      <c r="AW92" s="428"/>
      <c r="AX92" s="428"/>
      <c r="AY92" s="428"/>
      <c r="AZ92" s="428"/>
      <c r="BA92" s="428"/>
      <c r="BB92" s="428"/>
      <c r="BC92" s="428"/>
      <c r="BD92" s="517"/>
      <c r="BE92" s="517"/>
      <c r="BF92" s="517"/>
      <c r="BG92" s="428"/>
      <c r="BH92" s="428"/>
      <c r="BI92" s="428"/>
      <c r="BJ92" s="428"/>
      <c r="BK92" s="428"/>
      <c r="BL92" s="428"/>
      <c r="BM92" s="428"/>
      <c r="BN92" s="428"/>
      <c r="BO92" s="428"/>
      <c r="BP92" s="428"/>
      <c r="BQ92" s="428"/>
      <c r="BR92" s="428"/>
      <c r="BS92" s="428"/>
      <c r="BT92" s="428"/>
      <c r="BU92" s="428"/>
      <c r="BV92" s="428"/>
    </row>
    <row r="94" spans="1:74" x14ac:dyDescent="0.25">
      <c r="B94" s="427"/>
      <c r="C94" s="429"/>
      <c r="D94" s="429"/>
      <c r="E94" s="429"/>
      <c r="F94" s="429"/>
      <c r="G94" s="429"/>
      <c r="H94" s="429"/>
      <c r="I94" s="429"/>
      <c r="J94" s="429"/>
      <c r="K94" s="429"/>
      <c r="L94" s="429"/>
      <c r="M94" s="429"/>
      <c r="N94" s="429"/>
      <c r="O94" s="429"/>
      <c r="P94" s="429"/>
      <c r="Q94" s="429"/>
      <c r="R94" s="429"/>
      <c r="S94" s="429"/>
      <c r="T94" s="429"/>
      <c r="U94" s="429"/>
      <c r="V94" s="429"/>
      <c r="W94" s="429"/>
      <c r="X94" s="429"/>
      <c r="Y94" s="429"/>
      <c r="Z94" s="429"/>
      <c r="AA94" s="429"/>
      <c r="AB94" s="429"/>
      <c r="AC94" s="429"/>
      <c r="AD94" s="429"/>
      <c r="AE94" s="429"/>
      <c r="AF94" s="429"/>
      <c r="AG94" s="429"/>
      <c r="AH94" s="429"/>
      <c r="AI94" s="429"/>
      <c r="AJ94" s="429"/>
      <c r="AK94" s="429"/>
      <c r="AL94" s="429"/>
      <c r="AM94" s="429"/>
      <c r="AN94" s="429"/>
      <c r="AO94" s="429"/>
      <c r="AP94" s="429"/>
      <c r="AQ94" s="429"/>
      <c r="AR94" s="429"/>
      <c r="AS94" s="429"/>
      <c r="AT94" s="429"/>
      <c r="AU94" s="429"/>
      <c r="AV94" s="429"/>
      <c r="AW94" s="429"/>
      <c r="AX94" s="429"/>
      <c r="AY94" s="429"/>
      <c r="AZ94" s="429"/>
      <c r="BA94" s="429"/>
      <c r="BB94" s="429"/>
      <c r="BC94" s="429"/>
      <c r="BD94" s="518"/>
      <c r="BE94" s="518"/>
      <c r="BF94" s="518"/>
      <c r="BG94" s="429"/>
      <c r="BH94" s="429"/>
      <c r="BI94" s="429"/>
      <c r="BJ94" s="429"/>
      <c r="BK94" s="429"/>
      <c r="BL94" s="429"/>
      <c r="BM94" s="429"/>
      <c r="BN94" s="429"/>
      <c r="BO94" s="429"/>
      <c r="BP94" s="429"/>
      <c r="BQ94" s="429"/>
      <c r="BR94" s="429"/>
      <c r="BS94" s="429"/>
      <c r="BT94" s="429"/>
      <c r="BU94" s="429"/>
      <c r="BV94" s="429"/>
    </row>
    <row r="95" spans="1:74" x14ac:dyDescent="0.25">
      <c r="B95" s="425"/>
      <c r="C95" s="429"/>
      <c r="D95" s="429"/>
      <c r="E95" s="429"/>
      <c r="F95" s="429"/>
      <c r="G95" s="429"/>
      <c r="H95" s="429"/>
      <c r="I95" s="429"/>
      <c r="J95" s="429"/>
      <c r="K95" s="429"/>
      <c r="L95" s="429"/>
      <c r="M95" s="429"/>
      <c r="N95" s="429"/>
      <c r="O95" s="429"/>
      <c r="P95" s="429"/>
      <c r="Q95" s="429"/>
      <c r="R95" s="429"/>
      <c r="S95" s="429"/>
      <c r="T95" s="429"/>
      <c r="U95" s="429"/>
      <c r="V95" s="429"/>
      <c r="W95" s="429"/>
      <c r="X95" s="429"/>
      <c r="Y95" s="429"/>
      <c r="Z95" s="429"/>
      <c r="AA95" s="429"/>
      <c r="AB95" s="429"/>
      <c r="AC95" s="429"/>
      <c r="AD95" s="429"/>
      <c r="AE95" s="429"/>
      <c r="AF95" s="429"/>
      <c r="AG95" s="429"/>
      <c r="AH95" s="429"/>
      <c r="AI95" s="429"/>
      <c r="AJ95" s="429"/>
      <c r="AK95" s="429"/>
      <c r="AL95" s="429"/>
      <c r="AM95" s="429"/>
      <c r="AN95" s="429"/>
      <c r="AO95" s="429"/>
      <c r="AP95" s="429"/>
      <c r="AQ95" s="429"/>
      <c r="AR95" s="429"/>
      <c r="AS95" s="429"/>
      <c r="AT95" s="429"/>
      <c r="AU95" s="429"/>
      <c r="AV95" s="429"/>
      <c r="AW95" s="429"/>
      <c r="AX95" s="429"/>
      <c r="AY95" s="429"/>
      <c r="AZ95" s="429"/>
      <c r="BA95" s="429"/>
      <c r="BB95" s="429"/>
      <c r="BC95" s="429"/>
      <c r="BD95" s="518"/>
      <c r="BE95" s="518"/>
      <c r="BF95" s="518"/>
      <c r="BG95" s="429"/>
      <c r="BH95" s="429"/>
      <c r="BI95" s="429"/>
      <c r="BJ95" s="429"/>
      <c r="BK95" s="429"/>
      <c r="BL95" s="429"/>
      <c r="BM95" s="429"/>
      <c r="BN95" s="429"/>
      <c r="BO95" s="429"/>
      <c r="BP95" s="429"/>
      <c r="BQ95" s="429"/>
      <c r="BR95" s="429"/>
      <c r="BS95" s="429"/>
      <c r="BT95" s="429"/>
      <c r="BU95" s="429"/>
      <c r="BV95" s="429"/>
    </row>
    <row r="96" spans="1:74" x14ac:dyDescent="0.25">
      <c r="A96" s="426"/>
      <c r="B96" s="425"/>
      <c r="C96" s="428"/>
      <c r="D96" s="428"/>
      <c r="E96" s="428"/>
      <c r="F96" s="428"/>
      <c r="G96" s="428"/>
      <c r="H96" s="428"/>
      <c r="I96" s="428"/>
      <c r="J96" s="428"/>
      <c r="K96" s="428"/>
      <c r="L96" s="428"/>
      <c r="M96" s="428"/>
      <c r="N96" s="428"/>
      <c r="O96" s="428"/>
      <c r="P96" s="428"/>
      <c r="Q96" s="428"/>
      <c r="R96" s="428"/>
      <c r="S96" s="428"/>
      <c r="T96" s="428"/>
      <c r="U96" s="428"/>
      <c r="V96" s="428"/>
      <c r="W96" s="428"/>
      <c r="X96" s="428"/>
      <c r="Y96" s="428"/>
      <c r="Z96" s="428"/>
      <c r="AA96" s="428"/>
      <c r="AB96" s="428"/>
      <c r="AC96" s="428"/>
      <c r="AD96" s="428"/>
      <c r="AE96" s="428"/>
      <c r="AF96" s="428"/>
      <c r="AG96" s="428"/>
      <c r="AH96" s="428"/>
      <c r="AI96" s="428"/>
      <c r="AJ96" s="428"/>
      <c r="AK96" s="428"/>
      <c r="AL96" s="428"/>
      <c r="AM96" s="428"/>
      <c r="AN96" s="428"/>
      <c r="AO96" s="428"/>
      <c r="AP96" s="428"/>
      <c r="AQ96" s="428"/>
      <c r="AR96" s="428"/>
      <c r="AS96" s="428"/>
      <c r="AT96" s="428"/>
      <c r="AU96" s="428"/>
      <c r="AV96" s="428"/>
      <c r="AW96" s="428"/>
      <c r="AX96" s="428"/>
      <c r="AY96" s="428"/>
      <c r="AZ96" s="428"/>
      <c r="BA96" s="428"/>
      <c r="BB96" s="428"/>
      <c r="BC96" s="428"/>
      <c r="BD96" s="517"/>
      <c r="BE96" s="517"/>
      <c r="BF96" s="517"/>
      <c r="BG96" s="428"/>
      <c r="BH96" s="428"/>
      <c r="BI96" s="428"/>
      <c r="BJ96" s="428"/>
      <c r="BK96" s="428"/>
      <c r="BL96" s="428"/>
      <c r="BM96" s="428"/>
      <c r="BN96" s="428"/>
      <c r="BO96" s="428"/>
      <c r="BP96" s="428"/>
      <c r="BQ96" s="428"/>
      <c r="BR96" s="428"/>
      <c r="BS96" s="428"/>
      <c r="BT96" s="428"/>
      <c r="BU96" s="428"/>
      <c r="BV96" s="428"/>
    </row>
    <row r="98" spans="2:74" x14ac:dyDescent="0.25">
      <c r="C98" s="430"/>
      <c r="D98" s="430"/>
      <c r="E98" s="430"/>
      <c r="F98" s="430"/>
      <c r="G98" s="430"/>
      <c r="H98" s="430"/>
      <c r="I98" s="430"/>
      <c r="J98" s="430"/>
      <c r="K98" s="430"/>
      <c r="L98" s="430"/>
      <c r="M98" s="430"/>
      <c r="N98" s="430"/>
      <c r="O98" s="430"/>
      <c r="P98" s="430"/>
      <c r="Q98" s="430"/>
      <c r="R98" s="430"/>
      <c r="S98" s="430"/>
      <c r="T98" s="430"/>
      <c r="U98" s="430"/>
      <c r="V98" s="430"/>
      <c r="W98" s="430"/>
      <c r="X98" s="430"/>
      <c r="Y98" s="430"/>
      <c r="Z98" s="430"/>
      <c r="AA98" s="430"/>
      <c r="AB98" s="430"/>
      <c r="AC98" s="430"/>
      <c r="AD98" s="430"/>
      <c r="AE98" s="430"/>
      <c r="AF98" s="430"/>
      <c r="AG98" s="430"/>
      <c r="AH98" s="430"/>
      <c r="AI98" s="430"/>
      <c r="AJ98" s="430"/>
      <c r="AK98" s="430"/>
      <c r="AL98" s="430"/>
      <c r="AM98" s="430"/>
      <c r="AN98" s="430"/>
      <c r="AO98" s="430"/>
      <c r="AP98" s="430"/>
      <c r="AQ98" s="430"/>
      <c r="AR98" s="430"/>
      <c r="AS98" s="430"/>
      <c r="AT98" s="430"/>
      <c r="AU98" s="430"/>
      <c r="AV98" s="430"/>
      <c r="AW98" s="430"/>
      <c r="AX98" s="430"/>
      <c r="AY98" s="430"/>
      <c r="AZ98" s="430"/>
      <c r="BA98" s="430"/>
      <c r="BB98" s="430"/>
      <c r="BC98" s="430"/>
      <c r="BD98" s="519"/>
      <c r="BE98" s="519"/>
      <c r="BF98" s="519"/>
      <c r="BG98" s="430"/>
      <c r="BH98" s="430"/>
      <c r="BI98" s="430"/>
      <c r="BJ98" s="430"/>
      <c r="BK98" s="430"/>
      <c r="BL98" s="430"/>
      <c r="BM98" s="430"/>
      <c r="BN98" s="430"/>
      <c r="BO98" s="430"/>
      <c r="BP98" s="430"/>
      <c r="BQ98" s="430"/>
      <c r="BR98" s="430"/>
      <c r="BS98" s="430"/>
      <c r="BT98" s="430"/>
      <c r="BU98" s="430"/>
      <c r="BV98" s="430"/>
    </row>
    <row r="99" spans="2:74" x14ac:dyDescent="0.25">
      <c r="C99" s="431"/>
      <c r="D99" s="431"/>
      <c r="E99" s="431"/>
      <c r="F99" s="431"/>
      <c r="G99" s="431"/>
      <c r="H99" s="431"/>
      <c r="I99" s="431"/>
      <c r="J99" s="431"/>
      <c r="K99" s="431"/>
      <c r="L99" s="431"/>
      <c r="M99" s="431"/>
      <c r="N99" s="431"/>
      <c r="O99" s="431"/>
      <c r="P99" s="431"/>
      <c r="Q99" s="431"/>
      <c r="R99" s="431"/>
      <c r="S99" s="431"/>
      <c r="T99" s="431"/>
      <c r="U99" s="431"/>
      <c r="V99" s="431"/>
      <c r="W99" s="431"/>
      <c r="X99" s="431"/>
      <c r="Y99" s="431"/>
      <c r="Z99" s="431"/>
      <c r="AA99" s="431"/>
      <c r="AB99" s="431"/>
      <c r="AC99" s="431"/>
      <c r="AD99" s="431"/>
      <c r="AE99" s="431"/>
      <c r="AF99" s="431"/>
      <c r="AG99" s="431"/>
      <c r="AH99" s="431"/>
      <c r="AI99" s="431"/>
      <c r="AJ99" s="431"/>
      <c r="AK99" s="431"/>
      <c r="AL99" s="431"/>
      <c r="AM99" s="431"/>
      <c r="AN99" s="431"/>
      <c r="AO99" s="431"/>
      <c r="AP99" s="431"/>
      <c r="AQ99" s="431"/>
      <c r="AR99" s="431"/>
      <c r="AS99" s="431"/>
      <c r="AT99" s="431"/>
      <c r="AU99" s="431"/>
      <c r="AV99" s="431"/>
      <c r="AW99" s="431"/>
      <c r="AX99" s="431"/>
      <c r="AY99" s="431"/>
      <c r="AZ99" s="431"/>
      <c r="BA99" s="431"/>
      <c r="BB99" s="431"/>
      <c r="BC99" s="431"/>
      <c r="BD99" s="520"/>
      <c r="BE99" s="520"/>
      <c r="BF99" s="520"/>
      <c r="BG99" s="431"/>
      <c r="BH99" s="431"/>
      <c r="BI99" s="431"/>
      <c r="BJ99" s="431"/>
      <c r="BK99" s="431"/>
      <c r="BL99" s="431"/>
      <c r="BM99" s="431"/>
      <c r="BN99" s="431"/>
      <c r="BO99" s="431"/>
      <c r="BP99" s="431"/>
      <c r="BQ99" s="431"/>
      <c r="BR99" s="431"/>
      <c r="BS99" s="431"/>
      <c r="BT99" s="431"/>
      <c r="BU99" s="431"/>
      <c r="BV99" s="431"/>
    </row>
    <row r="100" spans="2:74" x14ac:dyDescent="0.25">
      <c r="B100" s="425"/>
    </row>
  </sheetData>
  <mergeCells count="18">
    <mergeCell ref="A1:A2"/>
    <mergeCell ref="C3:N3"/>
    <mergeCell ref="O3:Z3"/>
    <mergeCell ref="AA3:AL3"/>
    <mergeCell ref="AM3:AX3"/>
    <mergeCell ref="B77:Q77"/>
    <mergeCell ref="B75:Q76"/>
    <mergeCell ref="B70:Q70"/>
    <mergeCell ref="B71:Q71"/>
    <mergeCell ref="BK3:BV3"/>
    <mergeCell ref="AY3:BJ3"/>
    <mergeCell ref="B72:Q72"/>
    <mergeCell ref="B74:Q74"/>
    <mergeCell ref="B66:Q66"/>
    <mergeCell ref="B67:Q67"/>
    <mergeCell ref="B68:Q68"/>
    <mergeCell ref="B69:Q69"/>
    <mergeCell ref="B73:Q73"/>
  </mergeCells>
  <phoneticPr fontId="0" type="noConversion"/>
  <conditionalFormatting sqref="C84:BV84 C88:BV88 C92:BV92 C96:BV96 C100:BV100 C80:BV80">
    <cfRule type="cellIs" dxfId="3" priority="2" stopIfTrue="1" operator="notEqual">
      <formula>0</formula>
    </cfRule>
  </conditionalFormatting>
  <hyperlinks>
    <hyperlink ref="A1:A2" location="Contents!A1" display="Table of Contents" xr:uid="{00000000-0004-0000-1100-000000000000}"/>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ransitionEvaluation="1" transitionEntry="1" codeName="Sheet12">
    <pageSetUpPr fitToPage="1"/>
  </sheetPr>
  <dimension ref="A1:BV72"/>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E6" sqref="BE6:BE58"/>
    </sheetView>
  </sheetViews>
  <sheetFormatPr defaultColWidth="11" defaultRowHeight="10.5" x14ac:dyDescent="0.25"/>
  <cols>
    <col min="1" max="1" width="11.54296875" style="407" customWidth="1"/>
    <col min="2" max="2" width="26.1796875" style="407" customWidth="1"/>
    <col min="3" max="55" width="6.54296875" style="407" customWidth="1"/>
    <col min="56" max="58" width="6.54296875" style="521" customWidth="1"/>
    <col min="59" max="74" width="6.54296875" style="407" customWidth="1"/>
    <col min="75" max="249" width="11" style="407"/>
    <col min="250" max="250" width="1.54296875" style="407" customWidth="1"/>
    <col min="251" max="16384" width="11" style="407"/>
  </cols>
  <sheetData>
    <row r="1" spans="1:74" ht="12.75" customHeight="1" x14ac:dyDescent="0.3">
      <c r="A1" s="633" t="s">
        <v>774</v>
      </c>
      <c r="B1" s="406" t="s">
        <v>1269</v>
      </c>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6"/>
      <c r="AJ1" s="406"/>
      <c r="AK1" s="406"/>
      <c r="AL1" s="406"/>
      <c r="AM1" s="406"/>
      <c r="AN1" s="406"/>
      <c r="AO1" s="406"/>
      <c r="AP1" s="406"/>
      <c r="AQ1" s="406"/>
      <c r="AR1" s="406"/>
      <c r="AS1" s="406"/>
      <c r="AT1" s="406"/>
      <c r="AU1" s="406"/>
      <c r="AV1" s="406"/>
      <c r="AW1" s="406"/>
      <c r="AX1" s="406"/>
      <c r="AY1" s="406"/>
      <c r="AZ1" s="406"/>
      <c r="BA1" s="406"/>
      <c r="BB1" s="406"/>
      <c r="BC1" s="406"/>
      <c r="BD1" s="406"/>
      <c r="BE1" s="406"/>
      <c r="BF1" s="406"/>
      <c r="BG1" s="406"/>
      <c r="BH1" s="406"/>
      <c r="BI1" s="406"/>
      <c r="BJ1" s="406"/>
      <c r="BK1" s="406"/>
      <c r="BL1" s="406"/>
      <c r="BM1" s="406"/>
      <c r="BN1" s="406"/>
      <c r="BO1" s="406"/>
      <c r="BP1" s="406"/>
      <c r="BQ1" s="406"/>
      <c r="BR1" s="406"/>
      <c r="BS1" s="406"/>
      <c r="BT1" s="406"/>
      <c r="BU1" s="406"/>
      <c r="BV1" s="406"/>
    </row>
    <row r="2" spans="1:74" ht="12.75" customHeight="1" x14ac:dyDescent="0.3">
      <c r="A2" s="634"/>
      <c r="B2" s="402" t="str">
        <f>"U.S. Energy Information Administration  |  Short-Term Energy Outlook  - "&amp;Dates!D1</f>
        <v>U.S. Energy Information Administration  |  Short-Term Energy Outlook  - August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514"/>
      <c r="BE2" s="514"/>
      <c r="BF2" s="514"/>
      <c r="BG2" s="408"/>
      <c r="BH2" s="408"/>
      <c r="BI2" s="408"/>
      <c r="BJ2" s="408"/>
      <c r="BK2" s="408"/>
      <c r="BL2" s="408"/>
      <c r="BM2" s="408"/>
      <c r="BN2" s="408"/>
      <c r="BO2" s="408"/>
      <c r="BP2" s="408"/>
      <c r="BQ2" s="408"/>
      <c r="BR2" s="408"/>
      <c r="BS2" s="408"/>
      <c r="BT2" s="408"/>
      <c r="BU2" s="408"/>
      <c r="BV2" s="408"/>
    </row>
    <row r="3" spans="1:74" ht="12.75" customHeight="1" x14ac:dyDescent="0.25">
      <c r="A3" s="596" t="s">
        <v>1325</v>
      </c>
      <c r="B3" s="410"/>
      <c r="C3" s="636">
        <f>Dates!D3</f>
        <v>2019</v>
      </c>
      <c r="D3" s="637"/>
      <c r="E3" s="637"/>
      <c r="F3" s="637"/>
      <c r="G3" s="637"/>
      <c r="H3" s="637"/>
      <c r="I3" s="637"/>
      <c r="J3" s="637"/>
      <c r="K3" s="637"/>
      <c r="L3" s="637"/>
      <c r="M3" s="637"/>
      <c r="N3" s="689"/>
      <c r="O3" s="636">
        <f>C3+1</f>
        <v>2020</v>
      </c>
      <c r="P3" s="637"/>
      <c r="Q3" s="637"/>
      <c r="R3" s="637"/>
      <c r="S3" s="637"/>
      <c r="T3" s="637"/>
      <c r="U3" s="637"/>
      <c r="V3" s="637"/>
      <c r="W3" s="637"/>
      <c r="X3" s="637"/>
      <c r="Y3" s="637"/>
      <c r="Z3" s="689"/>
      <c r="AA3" s="636">
        <f>O3+1</f>
        <v>2021</v>
      </c>
      <c r="AB3" s="637"/>
      <c r="AC3" s="637"/>
      <c r="AD3" s="637"/>
      <c r="AE3" s="637"/>
      <c r="AF3" s="637"/>
      <c r="AG3" s="637"/>
      <c r="AH3" s="637"/>
      <c r="AI3" s="637"/>
      <c r="AJ3" s="637"/>
      <c r="AK3" s="637"/>
      <c r="AL3" s="689"/>
      <c r="AM3" s="636">
        <f>AA3+1</f>
        <v>2022</v>
      </c>
      <c r="AN3" s="637"/>
      <c r="AO3" s="637"/>
      <c r="AP3" s="637"/>
      <c r="AQ3" s="637"/>
      <c r="AR3" s="637"/>
      <c r="AS3" s="637"/>
      <c r="AT3" s="637"/>
      <c r="AU3" s="637"/>
      <c r="AV3" s="637"/>
      <c r="AW3" s="637"/>
      <c r="AX3" s="689"/>
      <c r="AY3" s="636">
        <f>AM3+1</f>
        <v>2023</v>
      </c>
      <c r="AZ3" s="637"/>
      <c r="BA3" s="637"/>
      <c r="BB3" s="637"/>
      <c r="BC3" s="637"/>
      <c r="BD3" s="637"/>
      <c r="BE3" s="637"/>
      <c r="BF3" s="637"/>
      <c r="BG3" s="637"/>
      <c r="BH3" s="637"/>
      <c r="BI3" s="637"/>
      <c r="BJ3" s="689"/>
      <c r="BK3" s="636">
        <f>AY3+1</f>
        <v>2024</v>
      </c>
      <c r="BL3" s="637"/>
      <c r="BM3" s="637"/>
      <c r="BN3" s="637"/>
      <c r="BO3" s="637"/>
      <c r="BP3" s="637"/>
      <c r="BQ3" s="637"/>
      <c r="BR3" s="637"/>
      <c r="BS3" s="637"/>
      <c r="BT3" s="637"/>
      <c r="BU3" s="637"/>
      <c r="BV3" s="689"/>
    </row>
    <row r="4" spans="1:74" ht="12.75" customHeight="1" x14ac:dyDescent="0.25">
      <c r="A4" s="597" t="str">
        <f>Dates!$D$2</f>
        <v>Tuesday Augutst 3, 2023</v>
      </c>
      <c r="B4" s="411"/>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409"/>
      <c r="B5" s="102" t="s">
        <v>1250</v>
      </c>
      <c r="C5" s="412"/>
      <c r="D5" s="412"/>
      <c r="E5" s="412"/>
      <c r="F5" s="412"/>
      <c r="G5" s="412"/>
      <c r="H5" s="412"/>
      <c r="I5" s="412"/>
      <c r="J5" s="412"/>
      <c r="K5" s="412"/>
      <c r="L5" s="412"/>
      <c r="M5" s="412"/>
      <c r="N5" s="412"/>
      <c r="O5" s="412"/>
      <c r="P5" s="412"/>
      <c r="Q5" s="412"/>
      <c r="R5" s="412"/>
      <c r="S5" s="412"/>
      <c r="T5" s="412"/>
      <c r="U5" s="412"/>
      <c r="V5" s="412"/>
      <c r="W5" s="412"/>
      <c r="X5" s="412"/>
      <c r="Y5" s="412"/>
      <c r="Z5" s="412"/>
      <c r="AA5" s="412"/>
      <c r="AB5" s="412"/>
      <c r="AC5" s="412"/>
      <c r="AD5" s="412"/>
      <c r="AE5" s="412"/>
      <c r="AF5" s="412"/>
      <c r="AG5" s="412"/>
      <c r="AH5" s="412"/>
      <c r="AI5" s="412"/>
      <c r="AJ5" s="412"/>
      <c r="AK5" s="412"/>
      <c r="AL5" s="412"/>
      <c r="AM5" s="412"/>
      <c r="AN5" s="412"/>
      <c r="AO5" s="412"/>
      <c r="AP5" s="412"/>
      <c r="AQ5" s="412"/>
      <c r="AR5" s="412"/>
      <c r="AS5" s="412"/>
      <c r="AT5" s="412"/>
      <c r="AU5" s="412"/>
      <c r="AV5" s="412"/>
      <c r="AW5" s="412"/>
      <c r="AX5" s="412"/>
      <c r="AY5" s="412"/>
      <c r="AZ5" s="412"/>
      <c r="BA5" s="412"/>
      <c r="BB5" s="412"/>
      <c r="BC5" s="412"/>
      <c r="BD5" s="522"/>
      <c r="BE5" s="522"/>
      <c r="BF5" s="522"/>
      <c r="BG5" s="522"/>
      <c r="BH5" s="522"/>
      <c r="BI5" s="522"/>
      <c r="BJ5" s="412"/>
      <c r="BK5" s="412"/>
      <c r="BL5" s="412"/>
      <c r="BM5" s="412"/>
      <c r="BN5" s="412"/>
      <c r="BO5" s="412"/>
      <c r="BP5" s="412"/>
      <c r="BQ5" s="412"/>
      <c r="BR5" s="412"/>
      <c r="BS5" s="412"/>
      <c r="BT5" s="412"/>
      <c r="BU5" s="412"/>
      <c r="BV5" s="412"/>
    </row>
    <row r="6" spans="1:74" ht="11.15" customHeight="1" x14ac:dyDescent="0.25">
      <c r="A6" s="415" t="s">
        <v>1179</v>
      </c>
      <c r="B6" s="416" t="s">
        <v>1394</v>
      </c>
      <c r="C6" s="569">
        <v>11.697040589</v>
      </c>
      <c r="D6" s="569">
        <v>11.070615985</v>
      </c>
      <c r="E6" s="569">
        <v>11.596115325</v>
      </c>
      <c r="F6" s="569">
        <v>11.994478551</v>
      </c>
      <c r="G6" s="569">
        <v>12.70882422</v>
      </c>
      <c r="H6" s="569">
        <v>14.791662126</v>
      </c>
      <c r="I6" s="569">
        <v>18.304945664000002</v>
      </c>
      <c r="J6" s="569">
        <v>18.544393829000001</v>
      </c>
      <c r="K6" s="569">
        <v>14.941129586000001</v>
      </c>
      <c r="L6" s="569">
        <v>14.642988162</v>
      </c>
      <c r="M6" s="569">
        <v>12.059882098999999</v>
      </c>
      <c r="N6" s="569">
        <v>13.280730930000001</v>
      </c>
      <c r="O6" s="569">
        <v>15.588311618000001</v>
      </c>
      <c r="P6" s="569">
        <v>13.749076123</v>
      </c>
      <c r="Q6" s="569">
        <v>13.566159638</v>
      </c>
      <c r="R6" s="569">
        <v>12.642432782</v>
      </c>
      <c r="S6" s="569">
        <v>13.685695693</v>
      </c>
      <c r="T6" s="569">
        <v>16.471798432</v>
      </c>
      <c r="U6" s="569">
        <v>20.235017500000001</v>
      </c>
      <c r="V6" s="569">
        <v>17.106347304</v>
      </c>
      <c r="W6" s="569">
        <v>12.335725944</v>
      </c>
      <c r="X6" s="569">
        <v>13.480088851</v>
      </c>
      <c r="Y6" s="569">
        <v>10.689486017</v>
      </c>
      <c r="Z6" s="569">
        <v>12.980797824</v>
      </c>
      <c r="AA6" s="569">
        <v>11.937373099</v>
      </c>
      <c r="AB6" s="569">
        <v>11.01539234</v>
      </c>
      <c r="AC6" s="569">
        <v>10.440559083</v>
      </c>
      <c r="AD6" s="569">
        <v>11.539320306</v>
      </c>
      <c r="AE6" s="569">
        <v>10.754594427000001</v>
      </c>
      <c r="AF6" s="569">
        <v>16.341461789</v>
      </c>
      <c r="AG6" s="569">
        <v>16.883205179000001</v>
      </c>
      <c r="AH6" s="569">
        <v>17.126700907</v>
      </c>
      <c r="AI6" s="569">
        <v>11.63409699</v>
      </c>
      <c r="AJ6" s="569">
        <v>13.862891652</v>
      </c>
      <c r="AK6" s="569">
        <v>13.741047254</v>
      </c>
      <c r="AL6" s="569">
        <v>13.660253453999999</v>
      </c>
      <c r="AM6" s="569">
        <v>15.981860286</v>
      </c>
      <c r="AN6" s="569">
        <v>11.977191716</v>
      </c>
      <c r="AO6" s="569">
        <v>11.462179932</v>
      </c>
      <c r="AP6" s="569">
        <v>12.500880191</v>
      </c>
      <c r="AQ6" s="569">
        <v>14.285771777000001</v>
      </c>
      <c r="AR6" s="569">
        <v>18.764466896999998</v>
      </c>
      <c r="AS6" s="569">
        <v>22.029769785999999</v>
      </c>
      <c r="AT6" s="569">
        <v>20.014571288999999</v>
      </c>
      <c r="AU6" s="569">
        <v>15.26197814</v>
      </c>
      <c r="AV6" s="569">
        <v>13.092512735</v>
      </c>
      <c r="AW6" s="569">
        <v>12.944036168</v>
      </c>
      <c r="AX6" s="569">
        <v>15.798591654000001</v>
      </c>
      <c r="AY6" s="569">
        <v>14.949744215999999</v>
      </c>
      <c r="AZ6" s="569">
        <v>14.12244259</v>
      </c>
      <c r="BA6" s="569">
        <v>16.318308493</v>
      </c>
      <c r="BB6" s="569">
        <v>15.140853261</v>
      </c>
      <c r="BC6" s="569">
        <v>17.847578381000002</v>
      </c>
      <c r="BD6" s="569">
        <v>19.58625</v>
      </c>
      <c r="BE6" s="569">
        <v>23.820239999999998</v>
      </c>
      <c r="BF6" s="570">
        <v>21.910830000000001</v>
      </c>
      <c r="BG6" s="570">
        <v>18.09121</v>
      </c>
      <c r="BH6" s="570">
        <v>15.34529</v>
      </c>
      <c r="BI6" s="570">
        <v>16.017749999999999</v>
      </c>
      <c r="BJ6" s="570">
        <v>16.83344</v>
      </c>
      <c r="BK6" s="570">
        <v>18.08361</v>
      </c>
      <c r="BL6" s="570">
        <v>15.331</v>
      </c>
      <c r="BM6" s="570">
        <v>15.649050000000001</v>
      </c>
      <c r="BN6" s="570">
        <v>13.72161</v>
      </c>
      <c r="BO6" s="570">
        <v>16.361709999999999</v>
      </c>
      <c r="BP6" s="570">
        <v>20.135580000000001</v>
      </c>
      <c r="BQ6" s="570">
        <v>25.215720000000001</v>
      </c>
      <c r="BR6" s="570">
        <v>23.991540000000001</v>
      </c>
      <c r="BS6" s="570">
        <v>16.256180000000001</v>
      </c>
      <c r="BT6" s="570">
        <v>13.18787</v>
      </c>
      <c r="BU6" s="570">
        <v>14.937250000000001</v>
      </c>
      <c r="BV6" s="570">
        <v>16.969750000000001</v>
      </c>
    </row>
    <row r="7" spans="1:74" ht="11.15" customHeight="1" x14ac:dyDescent="0.25">
      <c r="A7" s="415" t="s">
        <v>1180</v>
      </c>
      <c r="B7" s="416" t="s">
        <v>80</v>
      </c>
      <c r="C7" s="569">
        <v>27.787830145000001</v>
      </c>
      <c r="D7" s="569">
        <v>23.351990025999999</v>
      </c>
      <c r="E7" s="569">
        <v>22.134575549000001</v>
      </c>
      <c r="F7" s="569">
        <v>16.696192752999998</v>
      </c>
      <c r="G7" s="569">
        <v>19.631871617000002</v>
      </c>
      <c r="H7" s="569">
        <v>21.349250744999999</v>
      </c>
      <c r="I7" s="569">
        <v>26.804758511999999</v>
      </c>
      <c r="J7" s="569">
        <v>24.131702684</v>
      </c>
      <c r="K7" s="569">
        <v>21.506220006</v>
      </c>
      <c r="L7" s="569">
        <v>16.974787232000001</v>
      </c>
      <c r="M7" s="569">
        <v>20.735109368</v>
      </c>
      <c r="N7" s="569">
        <v>19.785537022</v>
      </c>
      <c r="O7" s="569">
        <v>17.941281716999999</v>
      </c>
      <c r="P7" s="569">
        <v>15.737979663000001</v>
      </c>
      <c r="Q7" s="569">
        <v>14.073646406</v>
      </c>
      <c r="R7" s="569">
        <v>10.259717919</v>
      </c>
      <c r="S7" s="569">
        <v>11.528630199</v>
      </c>
      <c r="T7" s="569">
        <v>16.972870314000001</v>
      </c>
      <c r="U7" s="569">
        <v>23.588282844999998</v>
      </c>
      <c r="V7" s="569">
        <v>23.756535863</v>
      </c>
      <c r="W7" s="569">
        <v>17.475149465000001</v>
      </c>
      <c r="X7" s="569">
        <v>16.044575742999999</v>
      </c>
      <c r="Y7" s="569">
        <v>16.878515214</v>
      </c>
      <c r="Z7" s="569">
        <v>21.056546494999999</v>
      </c>
      <c r="AA7" s="569">
        <v>23.79564177</v>
      </c>
      <c r="AB7" s="569">
        <v>24.284432507999998</v>
      </c>
      <c r="AC7" s="569">
        <v>17.755047814000001</v>
      </c>
      <c r="AD7" s="569">
        <v>15.14786664</v>
      </c>
      <c r="AE7" s="569">
        <v>18.610636219</v>
      </c>
      <c r="AF7" s="569">
        <v>23.509247340000002</v>
      </c>
      <c r="AG7" s="569">
        <v>28.157513101999999</v>
      </c>
      <c r="AH7" s="569">
        <v>28.791766317</v>
      </c>
      <c r="AI7" s="569">
        <v>22.534925320999999</v>
      </c>
      <c r="AJ7" s="569">
        <v>18.862311356999999</v>
      </c>
      <c r="AK7" s="569">
        <v>15.430647793</v>
      </c>
      <c r="AL7" s="569">
        <v>16.73172641</v>
      </c>
      <c r="AM7" s="569">
        <v>23.104071463</v>
      </c>
      <c r="AN7" s="569">
        <v>20.121824179000001</v>
      </c>
      <c r="AO7" s="569">
        <v>17.195213787</v>
      </c>
      <c r="AP7" s="569">
        <v>14.890795934</v>
      </c>
      <c r="AQ7" s="569">
        <v>16.813632887000001</v>
      </c>
      <c r="AR7" s="569">
        <v>19.336605514999999</v>
      </c>
      <c r="AS7" s="569">
        <v>24.435339402</v>
      </c>
      <c r="AT7" s="569">
        <v>23.255711202000001</v>
      </c>
      <c r="AU7" s="569">
        <v>17.321800667000002</v>
      </c>
      <c r="AV7" s="569">
        <v>14.591440272</v>
      </c>
      <c r="AW7" s="569">
        <v>14.946868213</v>
      </c>
      <c r="AX7" s="569">
        <v>19.801936550000001</v>
      </c>
      <c r="AY7" s="569">
        <v>18.102897492</v>
      </c>
      <c r="AZ7" s="569">
        <v>12.244070389999999</v>
      </c>
      <c r="BA7" s="569">
        <v>12.667810104999999</v>
      </c>
      <c r="BB7" s="569">
        <v>9.7818398850000001</v>
      </c>
      <c r="BC7" s="569">
        <v>12.092960427</v>
      </c>
      <c r="BD7" s="569">
        <v>13.9537</v>
      </c>
      <c r="BE7" s="569">
        <v>18.30789</v>
      </c>
      <c r="BF7" s="570">
        <v>19.56851</v>
      </c>
      <c r="BG7" s="570">
        <v>14.54701</v>
      </c>
      <c r="BH7" s="570">
        <v>12.01169</v>
      </c>
      <c r="BI7" s="570">
        <v>10.91893</v>
      </c>
      <c r="BJ7" s="570">
        <v>15.92577</v>
      </c>
      <c r="BK7" s="570">
        <v>17.307289999999998</v>
      </c>
      <c r="BL7" s="570">
        <v>13.35026</v>
      </c>
      <c r="BM7" s="570">
        <v>12.783620000000001</v>
      </c>
      <c r="BN7" s="570">
        <v>10.45992</v>
      </c>
      <c r="BO7" s="570">
        <v>12.508649999999999</v>
      </c>
      <c r="BP7" s="570">
        <v>15.707280000000001</v>
      </c>
      <c r="BQ7" s="570">
        <v>20.510300000000001</v>
      </c>
      <c r="BR7" s="570">
        <v>20.2075</v>
      </c>
      <c r="BS7" s="570">
        <v>15.84972</v>
      </c>
      <c r="BT7" s="570">
        <v>12.98226</v>
      </c>
      <c r="BU7" s="570">
        <v>11.363659999999999</v>
      </c>
      <c r="BV7" s="570">
        <v>16.591919999999998</v>
      </c>
    </row>
    <row r="8" spans="1:74" ht="11.15" customHeight="1" x14ac:dyDescent="0.25">
      <c r="A8" s="415" t="s">
        <v>1181</v>
      </c>
      <c r="B8" s="418" t="s">
        <v>81</v>
      </c>
      <c r="C8" s="569">
        <v>8.7238349999999993</v>
      </c>
      <c r="D8" s="569">
        <v>7.7350099999999999</v>
      </c>
      <c r="E8" s="569">
        <v>8.7955830000000006</v>
      </c>
      <c r="F8" s="569">
        <v>7.1550209999999996</v>
      </c>
      <c r="G8" s="569">
        <v>7.5885829999999999</v>
      </c>
      <c r="H8" s="569">
        <v>8.459816</v>
      </c>
      <c r="I8" s="569">
        <v>8.9073829999999994</v>
      </c>
      <c r="J8" s="569">
        <v>9.3191249999999997</v>
      </c>
      <c r="K8" s="569">
        <v>8.877815</v>
      </c>
      <c r="L8" s="569">
        <v>8.3179180000000006</v>
      </c>
      <c r="M8" s="569">
        <v>8.6663490000000003</v>
      </c>
      <c r="N8" s="569">
        <v>9.7175049999999992</v>
      </c>
      <c r="O8" s="569">
        <v>9.8692480000000007</v>
      </c>
      <c r="P8" s="569">
        <v>8.9950550000000007</v>
      </c>
      <c r="Q8" s="569">
        <v>7.7540620000000002</v>
      </c>
      <c r="R8" s="569">
        <v>6.8925970000000003</v>
      </c>
      <c r="S8" s="569">
        <v>7.823499</v>
      </c>
      <c r="T8" s="569">
        <v>8.1399600000000003</v>
      </c>
      <c r="U8" s="569">
        <v>8.5673300000000001</v>
      </c>
      <c r="V8" s="569">
        <v>8.1090520000000001</v>
      </c>
      <c r="W8" s="569">
        <v>7.714925</v>
      </c>
      <c r="X8" s="569">
        <v>6.3343489999999996</v>
      </c>
      <c r="Y8" s="569">
        <v>6.836068</v>
      </c>
      <c r="Z8" s="569">
        <v>8.0714109999999994</v>
      </c>
      <c r="AA8" s="569">
        <v>8.4099339999999998</v>
      </c>
      <c r="AB8" s="569">
        <v>7.4711619999999996</v>
      </c>
      <c r="AC8" s="569">
        <v>7.7380040000000001</v>
      </c>
      <c r="AD8" s="569">
        <v>6.8704140000000002</v>
      </c>
      <c r="AE8" s="569">
        <v>7.5758650000000003</v>
      </c>
      <c r="AF8" s="569">
        <v>8.1063179999999999</v>
      </c>
      <c r="AG8" s="569">
        <v>8.1933089999999993</v>
      </c>
      <c r="AH8" s="569">
        <v>8.8817450000000004</v>
      </c>
      <c r="AI8" s="569">
        <v>8.0896939999999997</v>
      </c>
      <c r="AJ8" s="569">
        <v>7.0081030000000002</v>
      </c>
      <c r="AK8" s="569">
        <v>8.2630719999999993</v>
      </c>
      <c r="AL8" s="569">
        <v>9.0872309999999992</v>
      </c>
      <c r="AM8" s="569">
        <v>8.6702399999999997</v>
      </c>
      <c r="AN8" s="569">
        <v>7.7462350000000004</v>
      </c>
      <c r="AO8" s="569">
        <v>7.3934850000000001</v>
      </c>
      <c r="AP8" s="569">
        <v>5.2892409999999996</v>
      </c>
      <c r="AQ8" s="569">
        <v>6.75299549</v>
      </c>
      <c r="AR8" s="569">
        <v>7.563822</v>
      </c>
      <c r="AS8" s="569">
        <v>7.7483899999999997</v>
      </c>
      <c r="AT8" s="569">
        <v>8.2420460000000002</v>
      </c>
      <c r="AU8" s="569">
        <v>8.287096</v>
      </c>
      <c r="AV8" s="569">
        <v>7.9578110000000004</v>
      </c>
      <c r="AW8" s="569">
        <v>7.7334459999999998</v>
      </c>
      <c r="AX8" s="569">
        <v>7.9682849999999998</v>
      </c>
      <c r="AY8" s="569">
        <v>8.620298</v>
      </c>
      <c r="AZ8" s="569">
        <v>7.3021560000000001</v>
      </c>
      <c r="BA8" s="569">
        <v>7.4729830000000002</v>
      </c>
      <c r="BB8" s="569">
        <v>6.8626690000000004</v>
      </c>
      <c r="BC8" s="569">
        <v>6.4763900000000003</v>
      </c>
      <c r="BD8" s="569">
        <v>7.78139</v>
      </c>
      <c r="BE8" s="569">
        <v>8.6121800000000004</v>
      </c>
      <c r="BF8" s="570">
        <v>8.3054199999999998</v>
      </c>
      <c r="BG8" s="570">
        <v>6.5601399999999996</v>
      </c>
      <c r="BH8" s="570">
        <v>5.5171299999999999</v>
      </c>
      <c r="BI8" s="570">
        <v>6.7998399999999997</v>
      </c>
      <c r="BJ8" s="570">
        <v>8.3054199999999998</v>
      </c>
      <c r="BK8" s="570">
        <v>8.3054199999999998</v>
      </c>
      <c r="BL8" s="570">
        <v>7.6163800000000004</v>
      </c>
      <c r="BM8" s="570">
        <v>7.3926999999999996</v>
      </c>
      <c r="BN8" s="570">
        <v>6.6563299999999996</v>
      </c>
      <c r="BO8" s="570">
        <v>7.8344699999999996</v>
      </c>
      <c r="BP8" s="570">
        <v>8.0374999999999996</v>
      </c>
      <c r="BQ8" s="570">
        <v>8.3054199999999998</v>
      </c>
      <c r="BR8" s="570">
        <v>8.3054199999999998</v>
      </c>
      <c r="BS8" s="570">
        <v>7.7527999999999997</v>
      </c>
      <c r="BT8" s="570">
        <v>7.5787899999999997</v>
      </c>
      <c r="BU8" s="570">
        <v>7.45174</v>
      </c>
      <c r="BV8" s="570">
        <v>8.3054199999999998</v>
      </c>
    </row>
    <row r="9" spans="1:74" ht="11.15" customHeight="1" x14ac:dyDescent="0.25">
      <c r="A9" s="415" t="s">
        <v>1182</v>
      </c>
      <c r="B9" s="418" t="s">
        <v>1139</v>
      </c>
      <c r="C9" s="569">
        <v>1.011869243</v>
      </c>
      <c r="D9" s="569">
        <v>0.99173468499999995</v>
      </c>
      <c r="E9" s="569">
        <v>0.91654069900000001</v>
      </c>
      <c r="F9" s="569">
        <v>1.0263299370000001</v>
      </c>
      <c r="G9" s="569">
        <v>1.152738037</v>
      </c>
      <c r="H9" s="569">
        <v>0.89770084100000003</v>
      </c>
      <c r="I9" s="569">
        <v>0.99366946899999997</v>
      </c>
      <c r="J9" s="569">
        <v>0.75338639200000002</v>
      </c>
      <c r="K9" s="569">
        <v>0.75144088600000003</v>
      </c>
      <c r="L9" s="569">
        <v>0.79000577500000002</v>
      </c>
      <c r="M9" s="569">
        <v>0.81285404500000003</v>
      </c>
      <c r="N9" s="569">
        <v>0.76276623099999996</v>
      </c>
      <c r="O9" s="569">
        <v>0.91757887400000004</v>
      </c>
      <c r="P9" s="569">
        <v>1.0276096800000001</v>
      </c>
      <c r="Q9" s="569">
        <v>0.96926199000000002</v>
      </c>
      <c r="R9" s="569">
        <v>1.113076728</v>
      </c>
      <c r="S9" s="569">
        <v>1.11201887</v>
      </c>
      <c r="T9" s="569">
        <v>0.91105310399999995</v>
      </c>
      <c r="U9" s="569">
        <v>0.95660385299999995</v>
      </c>
      <c r="V9" s="569">
        <v>0.81847205199999995</v>
      </c>
      <c r="W9" s="569">
        <v>0.82101861200000004</v>
      </c>
      <c r="X9" s="569">
        <v>0.81608175999999999</v>
      </c>
      <c r="Y9" s="569">
        <v>0.79286494799999996</v>
      </c>
      <c r="Z9" s="569">
        <v>0.84892376999999997</v>
      </c>
      <c r="AA9" s="569">
        <v>0.97162766099999998</v>
      </c>
      <c r="AB9" s="569">
        <v>0.708390242</v>
      </c>
      <c r="AC9" s="569">
        <v>0.80185527999999995</v>
      </c>
      <c r="AD9" s="569">
        <v>0.79127387599999999</v>
      </c>
      <c r="AE9" s="569">
        <v>1.081217144</v>
      </c>
      <c r="AF9" s="569">
        <v>0.98649382100000005</v>
      </c>
      <c r="AG9" s="569">
        <v>0.93468779000000002</v>
      </c>
      <c r="AH9" s="569">
        <v>0.83310458399999998</v>
      </c>
      <c r="AI9" s="569">
        <v>0.66518091999999995</v>
      </c>
      <c r="AJ9" s="569">
        <v>0.70344277099999997</v>
      </c>
      <c r="AK9" s="569">
        <v>0.72765688699999997</v>
      </c>
      <c r="AL9" s="569">
        <v>0.82556703499999995</v>
      </c>
      <c r="AM9" s="569">
        <v>1.0167753799999999</v>
      </c>
      <c r="AN9" s="569">
        <v>0.88843873699999998</v>
      </c>
      <c r="AO9" s="569">
        <v>0.92990338699999997</v>
      </c>
      <c r="AP9" s="569">
        <v>0.77835067599999996</v>
      </c>
      <c r="AQ9" s="569">
        <v>0.91083493699999996</v>
      </c>
      <c r="AR9" s="569">
        <v>0.99895411999999995</v>
      </c>
      <c r="AS9" s="569">
        <v>0.922912925</v>
      </c>
      <c r="AT9" s="569">
        <v>0.87574854800000002</v>
      </c>
      <c r="AU9" s="569">
        <v>0.65502391299999996</v>
      </c>
      <c r="AV9" s="569">
        <v>0.58935190599999998</v>
      </c>
      <c r="AW9" s="569">
        <v>0.78246859599999996</v>
      </c>
      <c r="AX9" s="569">
        <v>0.91866225899999998</v>
      </c>
      <c r="AY9" s="569">
        <v>0.89345733900000002</v>
      </c>
      <c r="AZ9" s="569">
        <v>0.78220684500000004</v>
      </c>
      <c r="BA9" s="569">
        <v>0.77681599899999998</v>
      </c>
      <c r="BB9" s="569">
        <v>0.62888227100000005</v>
      </c>
      <c r="BC9" s="569">
        <v>0.96413873299999997</v>
      </c>
      <c r="BD9" s="569">
        <v>0.94782200000000005</v>
      </c>
      <c r="BE9" s="569">
        <v>0.8854187</v>
      </c>
      <c r="BF9" s="570">
        <v>0.78139409999999998</v>
      </c>
      <c r="BG9" s="570">
        <v>0.67545299999999997</v>
      </c>
      <c r="BH9" s="570">
        <v>0.71268399999999998</v>
      </c>
      <c r="BI9" s="570">
        <v>0.72427439999999998</v>
      </c>
      <c r="BJ9" s="570">
        <v>0.75777939999999999</v>
      </c>
      <c r="BK9" s="570">
        <v>0.85302979999999995</v>
      </c>
      <c r="BL9" s="570">
        <v>0.78143399999999996</v>
      </c>
      <c r="BM9" s="570">
        <v>0.88131340000000002</v>
      </c>
      <c r="BN9" s="570">
        <v>0.95045049999999998</v>
      </c>
      <c r="BO9" s="570">
        <v>0.97529030000000005</v>
      </c>
      <c r="BP9" s="570">
        <v>0.95710439999999997</v>
      </c>
      <c r="BQ9" s="570">
        <v>0.89247330000000002</v>
      </c>
      <c r="BR9" s="570">
        <v>0.78661099999999995</v>
      </c>
      <c r="BS9" s="570">
        <v>0.67924359999999995</v>
      </c>
      <c r="BT9" s="570">
        <v>0.715831</v>
      </c>
      <c r="BU9" s="570">
        <v>0.72684669999999996</v>
      </c>
      <c r="BV9" s="570">
        <v>0.75957660000000005</v>
      </c>
    </row>
    <row r="10" spans="1:74" ht="11.15" customHeight="1" x14ac:dyDescent="0.25">
      <c r="A10" s="415" t="s">
        <v>1183</v>
      </c>
      <c r="B10" s="418" t="s">
        <v>1234</v>
      </c>
      <c r="C10" s="569">
        <v>5.5811453650000002</v>
      </c>
      <c r="D10" s="569">
        <v>4.5847194379999996</v>
      </c>
      <c r="E10" s="569">
        <v>6.1582038409999997</v>
      </c>
      <c r="F10" s="569">
        <v>6.282972462</v>
      </c>
      <c r="G10" s="569">
        <v>5.166870297</v>
      </c>
      <c r="H10" s="569">
        <v>4.2925157020000002</v>
      </c>
      <c r="I10" s="569">
        <v>3.8764678610000001</v>
      </c>
      <c r="J10" s="569">
        <v>3.361684135</v>
      </c>
      <c r="K10" s="569">
        <v>5.1164136679999999</v>
      </c>
      <c r="L10" s="569">
        <v>6.3784418049999996</v>
      </c>
      <c r="M10" s="569">
        <v>6.0368801110000003</v>
      </c>
      <c r="N10" s="569">
        <v>6.2981785700000001</v>
      </c>
      <c r="O10" s="569">
        <v>5.7206015470000002</v>
      </c>
      <c r="P10" s="569">
        <v>6.8573263369999999</v>
      </c>
      <c r="Q10" s="569">
        <v>6.8846521139999997</v>
      </c>
      <c r="R10" s="569">
        <v>6.6936026760000003</v>
      </c>
      <c r="S10" s="569">
        <v>6.0823713829999999</v>
      </c>
      <c r="T10" s="569">
        <v>6.3757030749999997</v>
      </c>
      <c r="U10" s="569">
        <v>4.2028714420000002</v>
      </c>
      <c r="V10" s="569">
        <v>5.0852066450000004</v>
      </c>
      <c r="W10" s="569">
        <v>6.4627455229999997</v>
      </c>
      <c r="X10" s="569">
        <v>7.1590575320000003</v>
      </c>
      <c r="Y10" s="569">
        <v>8.4445139549999997</v>
      </c>
      <c r="Z10" s="569">
        <v>7.423918349</v>
      </c>
      <c r="AA10" s="569">
        <v>6.9834525730000001</v>
      </c>
      <c r="AB10" s="569">
        <v>6.3960909419999998</v>
      </c>
      <c r="AC10" s="569">
        <v>9.1362282710000002</v>
      </c>
      <c r="AD10" s="569">
        <v>8.4300919699999994</v>
      </c>
      <c r="AE10" s="569">
        <v>7.6830346079999998</v>
      </c>
      <c r="AF10" s="569">
        <v>5.9807159939999996</v>
      </c>
      <c r="AG10" s="569">
        <v>4.9158580299999999</v>
      </c>
      <c r="AH10" s="569">
        <v>5.8521820059999996</v>
      </c>
      <c r="AI10" s="569">
        <v>7.1856916660000003</v>
      </c>
      <c r="AJ10" s="569">
        <v>7.4869978110000002</v>
      </c>
      <c r="AK10" s="569">
        <v>9.5539805700000002</v>
      </c>
      <c r="AL10" s="569">
        <v>9.4054347600000003</v>
      </c>
      <c r="AM10" s="569">
        <v>10.251996024</v>
      </c>
      <c r="AN10" s="569">
        <v>10.059421112000001</v>
      </c>
      <c r="AO10" s="569">
        <v>10.847297358000001</v>
      </c>
      <c r="AP10" s="569">
        <v>10.970003749</v>
      </c>
      <c r="AQ10" s="569">
        <v>9.3806883709999997</v>
      </c>
      <c r="AR10" s="569">
        <v>7.6161043619999997</v>
      </c>
      <c r="AS10" s="569">
        <v>6.3954692609999997</v>
      </c>
      <c r="AT10" s="569">
        <v>6.0590748779999997</v>
      </c>
      <c r="AU10" s="569">
        <v>7.3651188169999999</v>
      </c>
      <c r="AV10" s="569">
        <v>9.2852316100000003</v>
      </c>
      <c r="AW10" s="569">
        <v>11.159472852</v>
      </c>
      <c r="AX10" s="569">
        <v>9.9876599650000006</v>
      </c>
      <c r="AY10" s="569">
        <v>8.6451169369999992</v>
      </c>
      <c r="AZ10" s="569">
        <v>10.606867309</v>
      </c>
      <c r="BA10" s="569">
        <v>10.626856953000001</v>
      </c>
      <c r="BB10" s="569">
        <v>11.239764559999999</v>
      </c>
      <c r="BC10" s="569">
        <v>8.6761315060000008</v>
      </c>
      <c r="BD10" s="569">
        <v>8.2190630000000002</v>
      </c>
      <c r="BE10" s="569">
        <v>6.7664</v>
      </c>
      <c r="BF10" s="570">
        <v>6.7623579999999999</v>
      </c>
      <c r="BG10" s="570">
        <v>8.1200550000000007</v>
      </c>
      <c r="BH10" s="570">
        <v>10.08347</v>
      </c>
      <c r="BI10" s="570">
        <v>11.93585</v>
      </c>
      <c r="BJ10" s="570">
        <v>11.15015</v>
      </c>
      <c r="BK10" s="570">
        <v>9.7550589999999993</v>
      </c>
      <c r="BL10" s="570">
        <v>11.959569999999999</v>
      </c>
      <c r="BM10" s="570">
        <v>11.82761</v>
      </c>
      <c r="BN10" s="570">
        <v>12.038489999999999</v>
      </c>
      <c r="BO10" s="570">
        <v>10.05015</v>
      </c>
      <c r="BP10" s="570">
        <v>9.3407520000000002</v>
      </c>
      <c r="BQ10" s="570">
        <v>8.2592049999999997</v>
      </c>
      <c r="BR10" s="570">
        <v>7.4700670000000002</v>
      </c>
      <c r="BS10" s="570">
        <v>9.519781</v>
      </c>
      <c r="BT10" s="570">
        <v>11.157439999999999</v>
      </c>
      <c r="BU10" s="570">
        <v>13.400980000000001</v>
      </c>
      <c r="BV10" s="570">
        <v>11.67793</v>
      </c>
    </row>
    <row r="11" spans="1:74" ht="11.15" customHeight="1" x14ac:dyDescent="0.25">
      <c r="A11" s="415" t="s">
        <v>1184</v>
      </c>
      <c r="B11" s="416" t="s">
        <v>1235</v>
      </c>
      <c r="C11" s="569">
        <v>0.71135021099999995</v>
      </c>
      <c r="D11" s="569">
        <v>0.61781094999999997</v>
      </c>
      <c r="E11" s="569">
        <v>0.59522898800000001</v>
      </c>
      <c r="F11" s="569">
        <v>0.31319016399999999</v>
      </c>
      <c r="G11" s="569">
        <v>0.61984728600000005</v>
      </c>
      <c r="H11" s="569">
        <v>0.45864824599999998</v>
      </c>
      <c r="I11" s="569">
        <v>0.60535849100000005</v>
      </c>
      <c r="J11" s="569">
        <v>0.57841276600000002</v>
      </c>
      <c r="K11" s="569">
        <v>0.49153718600000001</v>
      </c>
      <c r="L11" s="569">
        <v>0.22518558699999999</v>
      </c>
      <c r="M11" s="569">
        <v>0.35399756500000001</v>
      </c>
      <c r="N11" s="569">
        <v>0.39859063099999997</v>
      </c>
      <c r="O11" s="569">
        <v>0.49237015099999998</v>
      </c>
      <c r="P11" s="569">
        <v>0.380830962</v>
      </c>
      <c r="Q11" s="569">
        <v>0.539698228</v>
      </c>
      <c r="R11" s="569">
        <v>0.39272500500000002</v>
      </c>
      <c r="S11" s="569">
        <v>0.38819662199999999</v>
      </c>
      <c r="T11" s="569">
        <v>0.46885307500000001</v>
      </c>
      <c r="U11" s="569">
        <v>0.44817186399999998</v>
      </c>
      <c r="V11" s="569">
        <v>0.52496319999999996</v>
      </c>
      <c r="W11" s="569">
        <v>0.30204260799999999</v>
      </c>
      <c r="X11" s="569">
        <v>0.174719238</v>
      </c>
      <c r="Y11" s="569">
        <v>0.43746485099999999</v>
      </c>
      <c r="Z11" s="569">
        <v>0.64541170599999997</v>
      </c>
      <c r="AA11" s="569">
        <v>0.61944040600000005</v>
      </c>
      <c r="AB11" s="569">
        <v>0.65860487000000001</v>
      </c>
      <c r="AC11" s="569">
        <v>0.58512670899999997</v>
      </c>
      <c r="AD11" s="569">
        <v>0.354193286</v>
      </c>
      <c r="AE11" s="569">
        <v>0.55831215300000003</v>
      </c>
      <c r="AF11" s="569">
        <v>0.49661156400000001</v>
      </c>
      <c r="AG11" s="569">
        <v>0.570568407</v>
      </c>
      <c r="AH11" s="569">
        <v>0.62974914699999995</v>
      </c>
      <c r="AI11" s="569">
        <v>0.52085780800000003</v>
      </c>
      <c r="AJ11" s="569">
        <v>0.63400865100000003</v>
      </c>
      <c r="AK11" s="569">
        <v>0.63318600800000002</v>
      </c>
      <c r="AL11" s="569">
        <v>0.49519347600000002</v>
      </c>
      <c r="AM11" s="569">
        <v>0.48205996000000001</v>
      </c>
      <c r="AN11" s="569">
        <v>0.50047146499999995</v>
      </c>
      <c r="AO11" s="569">
        <v>0.39547552400000002</v>
      </c>
      <c r="AP11" s="569">
        <v>0.455837465</v>
      </c>
      <c r="AQ11" s="569">
        <v>0.63097768099999996</v>
      </c>
      <c r="AR11" s="569">
        <v>0.55853656600000001</v>
      </c>
      <c r="AS11" s="569">
        <v>0.40957760700000001</v>
      </c>
      <c r="AT11" s="569">
        <v>0.39539278100000003</v>
      </c>
      <c r="AU11" s="569">
        <v>0.49646595300000002</v>
      </c>
      <c r="AV11" s="569">
        <v>0.54865942599999995</v>
      </c>
      <c r="AW11" s="569">
        <v>0.53708495000000001</v>
      </c>
      <c r="AX11" s="569">
        <v>0.69539419999999996</v>
      </c>
      <c r="AY11" s="569">
        <v>0.31544896900000002</v>
      </c>
      <c r="AZ11" s="569">
        <v>0.28479447299999999</v>
      </c>
      <c r="BA11" s="569">
        <v>0.29913883800000002</v>
      </c>
      <c r="BB11" s="569">
        <v>0.18959427300000001</v>
      </c>
      <c r="BC11" s="569">
        <v>0.26946006</v>
      </c>
      <c r="BD11" s="569">
        <v>0.51349940000000005</v>
      </c>
      <c r="BE11" s="569">
        <v>0.4796956</v>
      </c>
      <c r="BF11" s="570">
        <v>0.52544380000000002</v>
      </c>
      <c r="BG11" s="570">
        <v>0.43186429999999998</v>
      </c>
      <c r="BH11" s="570">
        <v>0.46437030000000001</v>
      </c>
      <c r="BI11" s="570">
        <v>0.52624159999999998</v>
      </c>
      <c r="BJ11" s="570">
        <v>0.57717110000000005</v>
      </c>
      <c r="BK11" s="570">
        <v>0.46531319999999998</v>
      </c>
      <c r="BL11" s="570">
        <v>0.48361769999999998</v>
      </c>
      <c r="BM11" s="570">
        <v>0.4042635</v>
      </c>
      <c r="BN11" s="570">
        <v>0.31944529999999999</v>
      </c>
      <c r="BO11" s="570">
        <v>0.43246810000000002</v>
      </c>
      <c r="BP11" s="570">
        <v>0.48643700000000001</v>
      </c>
      <c r="BQ11" s="570">
        <v>0.4313457</v>
      </c>
      <c r="BR11" s="570">
        <v>0.46207549999999997</v>
      </c>
      <c r="BS11" s="570">
        <v>0.45979340000000002</v>
      </c>
      <c r="BT11" s="570">
        <v>0.54979449999999996</v>
      </c>
      <c r="BU11" s="570">
        <v>0.54803190000000002</v>
      </c>
      <c r="BV11" s="570">
        <v>0.55390539999999999</v>
      </c>
    </row>
    <row r="12" spans="1:74" ht="11.15" customHeight="1" x14ac:dyDescent="0.25">
      <c r="A12" s="415" t="s">
        <v>1185</v>
      </c>
      <c r="B12" s="416" t="s">
        <v>1143</v>
      </c>
      <c r="C12" s="569">
        <v>55.513070552999999</v>
      </c>
      <c r="D12" s="569">
        <v>48.351881083999999</v>
      </c>
      <c r="E12" s="569">
        <v>50.196247401999997</v>
      </c>
      <c r="F12" s="569">
        <v>43.468184866999998</v>
      </c>
      <c r="G12" s="569">
        <v>46.868734457000002</v>
      </c>
      <c r="H12" s="569">
        <v>50.249593660000002</v>
      </c>
      <c r="I12" s="569">
        <v>59.492582997</v>
      </c>
      <c r="J12" s="569">
        <v>56.688704805999997</v>
      </c>
      <c r="K12" s="569">
        <v>51.684556332</v>
      </c>
      <c r="L12" s="569">
        <v>47.329326561000002</v>
      </c>
      <c r="M12" s="569">
        <v>48.665072188000003</v>
      </c>
      <c r="N12" s="569">
        <v>50.243308384000002</v>
      </c>
      <c r="O12" s="569">
        <v>50.529391906999997</v>
      </c>
      <c r="P12" s="569">
        <v>46.747877764999998</v>
      </c>
      <c r="Q12" s="569">
        <v>43.787480375999998</v>
      </c>
      <c r="R12" s="569">
        <v>37.994152110000002</v>
      </c>
      <c r="S12" s="569">
        <v>40.620411767</v>
      </c>
      <c r="T12" s="569">
        <v>49.340237999999999</v>
      </c>
      <c r="U12" s="569">
        <v>57.998277504000001</v>
      </c>
      <c r="V12" s="569">
        <v>55.400577063999997</v>
      </c>
      <c r="W12" s="569">
        <v>45.111607151999998</v>
      </c>
      <c r="X12" s="569">
        <v>44.008872124</v>
      </c>
      <c r="Y12" s="569">
        <v>44.078912985000002</v>
      </c>
      <c r="Z12" s="569">
        <v>51.027009143999997</v>
      </c>
      <c r="AA12" s="569">
        <v>52.717469508999997</v>
      </c>
      <c r="AB12" s="569">
        <v>50.534072901999998</v>
      </c>
      <c r="AC12" s="569">
        <v>46.456821157</v>
      </c>
      <c r="AD12" s="569">
        <v>43.133160078000003</v>
      </c>
      <c r="AE12" s="569">
        <v>46.263659551000003</v>
      </c>
      <c r="AF12" s="569">
        <v>55.420848507999999</v>
      </c>
      <c r="AG12" s="569">
        <v>59.655141508</v>
      </c>
      <c r="AH12" s="569">
        <v>62.115247961000001</v>
      </c>
      <c r="AI12" s="569">
        <v>50.630446704999997</v>
      </c>
      <c r="AJ12" s="569">
        <v>48.557755241999999</v>
      </c>
      <c r="AK12" s="569">
        <v>48.349590511999999</v>
      </c>
      <c r="AL12" s="569">
        <v>50.205406134999997</v>
      </c>
      <c r="AM12" s="569">
        <v>59.507003113000003</v>
      </c>
      <c r="AN12" s="569">
        <v>51.293582209</v>
      </c>
      <c r="AO12" s="569">
        <v>48.223554987999997</v>
      </c>
      <c r="AP12" s="569">
        <v>44.885109014999998</v>
      </c>
      <c r="AQ12" s="569">
        <v>48.774901143000001</v>
      </c>
      <c r="AR12" s="569">
        <v>54.838489459999998</v>
      </c>
      <c r="AS12" s="569">
        <v>61.941458980999997</v>
      </c>
      <c r="AT12" s="569">
        <v>58.842544697999998</v>
      </c>
      <c r="AU12" s="569">
        <v>49.387483490000001</v>
      </c>
      <c r="AV12" s="569">
        <v>46.065006949000001</v>
      </c>
      <c r="AW12" s="569">
        <v>48.103376779000001</v>
      </c>
      <c r="AX12" s="569">
        <v>55.170529627999997</v>
      </c>
      <c r="AY12" s="569">
        <v>51.526962953000002</v>
      </c>
      <c r="AZ12" s="569">
        <v>45.342537606999997</v>
      </c>
      <c r="BA12" s="569">
        <v>48.161913388000002</v>
      </c>
      <c r="BB12" s="569">
        <v>43.843603250000001</v>
      </c>
      <c r="BC12" s="569">
        <v>46.326659106999998</v>
      </c>
      <c r="BD12" s="569">
        <v>51.001719999999999</v>
      </c>
      <c r="BE12" s="569">
        <v>58.87182</v>
      </c>
      <c r="BF12" s="570">
        <v>57.853949999999998</v>
      </c>
      <c r="BG12" s="570">
        <v>48.425730000000001</v>
      </c>
      <c r="BH12" s="570">
        <v>44.134639999999997</v>
      </c>
      <c r="BI12" s="570">
        <v>46.922890000000002</v>
      </c>
      <c r="BJ12" s="570">
        <v>53.549729999999997</v>
      </c>
      <c r="BK12" s="570">
        <v>54.769730000000003</v>
      </c>
      <c r="BL12" s="570">
        <v>49.522260000000003</v>
      </c>
      <c r="BM12" s="570">
        <v>48.938560000000003</v>
      </c>
      <c r="BN12" s="570">
        <v>44.146250000000002</v>
      </c>
      <c r="BO12" s="570">
        <v>48.162739999999999</v>
      </c>
      <c r="BP12" s="570">
        <v>54.664650000000002</v>
      </c>
      <c r="BQ12" s="570">
        <v>63.614460000000001</v>
      </c>
      <c r="BR12" s="570">
        <v>61.223219999999998</v>
      </c>
      <c r="BS12" s="570">
        <v>50.517510000000001</v>
      </c>
      <c r="BT12" s="570">
        <v>46.171979999999998</v>
      </c>
      <c r="BU12" s="570">
        <v>48.428510000000003</v>
      </c>
      <c r="BV12" s="570">
        <v>54.858510000000003</v>
      </c>
    </row>
    <row r="13" spans="1:74" ht="11.15" customHeight="1" x14ac:dyDescent="0.25">
      <c r="A13" s="415" t="s">
        <v>1186</v>
      </c>
      <c r="B13" s="416" t="s">
        <v>1236</v>
      </c>
      <c r="C13" s="569">
        <v>59.67298065</v>
      </c>
      <c r="D13" s="569">
        <v>52.119900190000003</v>
      </c>
      <c r="E13" s="569">
        <v>54.106552620000002</v>
      </c>
      <c r="F13" s="569">
        <v>48.419929199999999</v>
      </c>
      <c r="G13" s="569">
        <v>52.704749380000003</v>
      </c>
      <c r="H13" s="569">
        <v>56.039969460000002</v>
      </c>
      <c r="I13" s="569">
        <v>65.542378979999995</v>
      </c>
      <c r="J13" s="569">
        <v>62.543976370000003</v>
      </c>
      <c r="K13" s="569">
        <v>57.270416189999999</v>
      </c>
      <c r="L13" s="569">
        <v>51.567653499999999</v>
      </c>
      <c r="M13" s="569">
        <v>52.561553539999998</v>
      </c>
      <c r="N13" s="569">
        <v>55.313313129999997</v>
      </c>
      <c r="O13" s="569">
        <v>56.380932129999998</v>
      </c>
      <c r="P13" s="569">
        <v>52.362343119999998</v>
      </c>
      <c r="Q13" s="569">
        <v>50.9698821</v>
      </c>
      <c r="R13" s="569">
        <v>44.352789420000001</v>
      </c>
      <c r="S13" s="569">
        <v>47.308523200000003</v>
      </c>
      <c r="T13" s="569">
        <v>56.453229989999997</v>
      </c>
      <c r="U13" s="569">
        <v>65.746006129999998</v>
      </c>
      <c r="V13" s="569">
        <v>61.701432130000001</v>
      </c>
      <c r="W13" s="569">
        <v>50.7769184</v>
      </c>
      <c r="X13" s="569">
        <v>49.637880799999998</v>
      </c>
      <c r="Y13" s="569">
        <v>48.602914570000003</v>
      </c>
      <c r="Z13" s="569">
        <v>55.535944829999998</v>
      </c>
      <c r="AA13" s="569">
        <v>56.666517929999998</v>
      </c>
      <c r="AB13" s="569">
        <v>54.557639289999997</v>
      </c>
      <c r="AC13" s="569">
        <v>50.739821259999999</v>
      </c>
      <c r="AD13" s="569">
        <v>47.462593529999999</v>
      </c>
      <c r="AE13" s="569">
        <v>50.868175030000003</v>
      </c>
      <c r="AF13" s="569">
        <v>60.108107590000003</v>
      </c>
      <c r="AG13" s="569">
        <v>63.73170812</v>
      </c>
      <c r="AH13" s="569">
        <v>65.24757735</v>
      </c>
      <c r="AI13" s="569">
        <v>53.430095379999997</v>
      </c>
      <c r="AJ13" s="569">
        <v>52.04831137</v>
      </c>
      <c r="AK13" s="569">
        <v>50.938840470000002</v>
      </c>
      <c r="AL13" s="569">
        <v>54.339499982</v>
      </c>
      <c r="AM13" s="569">
        <v>60.93320379</v>
      </c>
      <c r="AN13" s="569">
        <v>53.334077960000002</v>
      </c>
      <c r="AO13" s="569">
        <v>52.814996120000004</v>
      </c>
      <c r="AP13" s="569">
        <v>49.073623920000003</v>
      </c>
      <c r="AQ13" s="569">
        <v>54.090926289999999</v>
      </c>
      <c r="AR13" s="569">
        <v>60.247373979999999</v>
      </c>
      <c r="AS13" s="569">
        <v>65.50689672</v>
      </c>
      <c r="AT13" s="569">
        <v>62.739803080000002</v>
      </c>
      <c r="AU13" s="569">
        <v>54.269126880000002</v>
      </c>
      <c r="AV13" s="569">
        <v>49.583464210000002</v>
      </c>
      <c r="AW13" s="569">
        <v>51.353651669999998</v>
      </c>
      <c r="AX13" s="569">
        <v>57.820983460000001</v>
      </c>
      <c r="AY13" s="569">
        <v>55.980478040000001</v>
      </c>
      <c r="AZ13" s="569">
        <v>49.771135569999998</v>
      </c>
      <c r="BA13" s="569">
        <v>52.86328563</v>
      </c>
      <c r="BB13" s="569">
        <v>47.556816310000002</v>
      </c>
      <c r="BC13" s="569">
        <v>52.058058010000003</v>
      </c>
      <c r="BD13" s="569">
        <v>58.248889310000003</v>
      </c>
      <c r="BE13" s="569">
        <v>65.857069999999993</v>
      </c>
      <c r="BF13" s="570">
        <v>64.568470000000005</v>
      </c>
      <c r="BG13" s="570">
        <v>54.807160000000003</v>
      </c>
      <c r="BH13" s="570">
        <v>49.326219999999999</v>
      </c>
      <c r="BI13" s="570">
        <v>51.15748</v>
      </c>
      <c r="BJ13" s="570">
        <v>58.105159999999998</v>
      </c>
      <c r="BK13" s="570">
        <v>58.593769999999999</v>
      </c>
      <c r="BL13" s="570">
        <v>52.996160000000003</v>
      </c>
      <c r="BM13" s="570">
        <v>52.715789999999998</v>
      </c>
      <c r="BN13" s="570">
        <v>47.729849999999999</v>
      </c>
      <c r="BO13" s="570">
        <v>52.701790000000003</v>
      </c>
      <c r="BP13" s="570">
        <v>59.232500000000002</v>
      </c>
      <c r="BQ13" s="570">
        <v>68.01979</v>
      </c>
      <c r="BR13" s="570">
        <v>65.621250000000003</v>
      </c>
      <c r="BS13" s="570">
        <v>54.806399999999996</v>
      </c>
      <c r="BT13" s="570">
        <v>49.395310000000002</v>
      </c>
      <c r="BU13" s="570">
        <v>51.219920000000002</v>
      </c>
      <c r="BV13" s="570">
        <v>58.208939999999998</v>
      </c>
    </row>
    <row r="14" spans="1:74" ht="11.15" customHeight="1" x14ac:dyDescent="0.25">
      <c r="A14" s="409"/>
      <c r="B14" s="102" t="s">
        <v>1251</v>
      </c>
      <c r="C14" s="201"/>
      <c r="D14" s="201"/>
      <c r="E14" s="201"/>
      <c r="F14" s="201"/>
      <c r="G14" s="201"/>
      <c r="H14" s="201"/>
      <c r="I14" s="201"/>
      <c r="J14" s="201"/>
      <c r="K14" s="201"/>
      <c r="L14" s="201"/>
      <c r="M14" s="201"/>
      <c r="N14" s="201"/>
      <c r="O14" s="201"/>
      <c r="P14" s="201"/>
      <c r="Q14" s="201"/>
      <c r="R14" s="201"/>
      <c r="S14" s="201"/>
      <c r="T14" s="201"/>
      <c r="U14" s="201"/>
      <c r="V14" s="201"/>
      <c r="W14" s="201"/>
      <c r="X14" s="201"/>
      <c r="Y14" s="201"/>
      <c r="Z14" s="201"/>
      <c r="AA14" s="201"/>
      <c r="AB14" s="201"/>
      <c r="AC14" s="201"/>
      <c r="AD14" s="201"/>
      <c r="AE14" s="201"/>
      <c r="AF14" s="201"/>
      <c r="AG14" s="201"/>
      <c r="AH14" s="201"/>
      <c r="AI14" s="201"/>
      <c r="AJ14" s="201"/>
      <c r="AK14" s="201"/>
      <c r="AL14" s="201"/>
      <c r="AM14" s="201"/>
      <c r="AN14" s="201"/>
      <c r="AO14" s="201"/>
      <c r="AP14" s="201"/>
      <c r="AQ14" s="201"/>
      <c r="AR14" s="201"/>
      <c r="AS14" s="201"/>
      <c r="AT14" s="201"/>
      <c r="AU14" s="201"/>
      <c r="AV14" s="201"/>
      <c r="AW14" s="201"/>
      <c r="AX14" s="201"/>
      <c r="AY14" s="201"/>
      <c r="AZ14" s="201"/>
      <c r="BA14" s="201"/>
      <c r="BB14" s="201"/>
      <c r="BC14" s="201"/>
      <c r="BD14" s="201"/>
      <c r="BE14" s="201"/>
      <c r="BF14" s="267"/>
      <c r="BG14" s="267"/>
      <c r="BH14" s="267"/>
      <c r="BI14" s="267"/>
      <c r="BJ14" s="267"/>
      <c r="BK14" s="267"/>
      <c r="BL14" s="267"/>
      <c r="BM14" s="267"/>
      <c r="BN14" s="267"/>
      <c r="BO14" s="267"/>
      <c r="BP14" s="267"/>
      <c r="BQ14" s="267"/>
      <c r="BR14" s="267"/>
      <c r="BS14" s="267"/>
      <c r="BT14" s="267"/>
      <c r="BU14" s="267"/>
      <c r="BV14" s="267"/>
    </row>
    <row r="15" spans="1:74" ht="11.15" customHeight="1" x14ac:dyDescent="0.25">
      <c r="A15" s="415" t="s">
        <v>1187</v>
      </c>
      <c r="B15" s="416" t="s">
        <v>1394</v>
      </c>
      <c r="C15" s="569">
        <v>5.9401768429999997</v>
      </c>
      <c r="D15" s="569">
        <v>5.666569097</v>
      </c>
      <c r="E15" s="569">
        <v>5.8536265089999997</v>
      </c>
      <c r="F15" s="569">
        <v>5.286826767</v>
      </c>
      <c r="G15" s="569">
        <v>6.0806216620000004</v>
      </c>
      <c r="H15" s="569">
        <v>7.7275273069999999</v>
      </c>
      <c r="I15" s="569">
        <v>9.5411722900000004</v>
      </c>
      <c r="J15" s="569">
        <v>10.287247484</v>
      </c>
      <c r="K15" s="569">
        <v>7.7944570229999997</v>
      </c>
      <c r="L15" s="569">
        <v>5.9376078249999997</v>
      </c>
      <c r="M15" s="569">
        <v>5.0113946079999998</v>
      </c>
      <c r="N15" s="569">
        <v>6.772379666</v>
      </c>
      <c r="O15" s="569">
        <v>7.6315013780000003</v>
      </c>
      <c r="P15" s="569">
        <v>6.9191143129999997</v>
      </c>
      <c r="Q15" s="569">
        <v>6.5532775159999996</v>
      </c>
      <c r="R15" s="569">
        <v>5.4110214540000001</v>
      </c>
      <c r="S15" s="569">
        <v>5.7646034850000003</v>
      </c>
      <c r="T15" s="569">
        <v>7.4944605920000003</v>
      </c>
      <c r="U15" s="569">
        <v>10.442442461000001</v>
      </c>
      <c r="V15" s="569">
        <v>8.7439305970000003</v>
      </c>
      <c r="W15" s="569">
        <v>6.5889608239999999</v>
      </c>
      <c r="X15" s="569">
        <v>5.6191014209999999</v>
      </c>
      <c r="Y15" s="569">
        <v>3.9016160950000001</v>
      </c>
      <c r="Z15" s="569">
        <v>5.2453110809999997</v>
      </c>
      <c r="AA15" s="569">
        <v>5.2607288079999996</v>
      </c>
      <c r="AB15" s="569">
        <v>5.427956279</v>
      </c>
      <c r="AC15" s="569">
        <v>3.5715062870000001</v>
      </c>
      <c r="AD15" s="569">
        <v>4.2556657109999998</v>
      </c>
      <c r="AE15" s="569">
        <v>4.3966798660000004</v>
      </c>
      <c r="AF15" s="569">
        <v>6.7800189890000002</v>
      </c>
      <c r="AG15" s="569">
        <v>7.544231924</v>
      </c>
      <c r="AH15" s="569">
        <v>7.3696996920000002</v>
      </c>
      <c r="AI15" s="569">
        <v>4.852916982</v>
      </c>
      <c r="AJ15" s="569">
        <v>4.1591596729999996</v>
      </c>
      <c r="AK15" s="569">
        <v>3.7120005909999998</v>
      </c>
      <c r="AL15" s="569">
        <v>4.023722909</v>
      </c>
      <c r="AM15" s="569">
        <v>5.0902989500000002</v>
      </c>
      <c r="AN15" s="569">
        <v>4.1729991430000002</v>
      </c>
      <c r="AO15" s="569">
        <v>3.2417759230000001</v>
      </c>
      <c r="AP15" s="569">
        <v>3.1940641919999999</v>
      </c>
      <c r="AQ15" s="569">
        <v>5.3530749120000003</v>
      </c>
      <c r="AR15" s="569">
        <v>6.7073129969999998</v>
      </c>
      <c r="AS15" s="569">
        <v>9.5844461630000009</v>
      </c>
      <c r="AT15" s="569">
        <v>8.7317271900000009</v>
      </c>
      <c r="AU15" s="569">
        <v>6.4608221690000001</v>
      </c>
      <c r="AV15" s="569">
        <v>5.2663854890000001</v>
      </c>
      <c r="AW15" s="569">
        <v>5.1831867220000003</v>
      </c>
      <c r="AX15" s="569">
        <v>5.9916595800000003</v>
      </c>
      <c r="AY15" s="569">
        <v>5.74953921</v>
      </c>
      <c r="AZ15" s="569">
        <v>4.5755594540000004</v>
      </c>
      <c r="BA15" s="569">
        <v>5.0406506269999998</v>
      </c>
      <c r="BB15" s="569">
        <v>4.9864913289999997</v>
      </c>
      <c r="BC15" s="569">
        <v>7.2610005790000001</v>
      </c>
      <c r="BD15" s="569">
        <v>8.4169909999999994</v>
      </c>
      <c r="BE15" s="569">
        <v>10.14123</v>
      </c>
      <c r="BF15" s="570">
        <v>8.6939349999999997</v>
      </c>
      <c r="BG15" s="570">
        <v>5.7960649999999996</v>
      </c>
      <c r="BH15" s="570">
        <v>3.3378670000000001</v>
      </c>
      <c r="BI15" s="570">
        <v>4.114649</v>
      </c>
      <c r="BJ15" s="570">
        <v>4.6357790000000003</v>
      </c>
      <c r="BK15" s="570">
        <v>5.0860599999999998</v>
      </c>
      <c r="BL15" s="570">
        <v>3.971031</v>
      </c>
      <c r="BM15" s="570">
        <v>4.0180150000000001</v>
      </c>
      <c r="BN15" s="570">
        <v>4.1227</v>
      </c>
      <c r="BO15" s="570">
        <v>6.0815599999999996</v>
      </c>
      <c r="BP15" s="570">
        <v>7.4852850000000002</v>
      </c>
      <c r="BQ15" s="570">
        <v>9.6046689999999995</v>
      </c>
      <c r="BR15" s="570">
        <v>8.9269689999999997</v>
      </c>
      <c r="BS15" s="570">
        <v>4.7484659999999996</v>
      </c>
      <c r="BT15" s="570">
        <v>4.3122210000000001</v>
      </c>
      <c r="BU15" s="570">
        <v>3.713238</v>
      </c>
      <c r="BV15" s="570">
        <v>4.3342479999999997</v>
      </c>
    </row>
    <row r="16" spans="1:74" ht="11.15" customHeight="1" x14ac:dyDescent="0.25">
      <c r="A16" s="415" t="s">
        <v>1188</v>
      </c>
      <c r="B16" s="416" t="s">
        <v>80</v>
      </c>
      <c r="C16" s="569">
        <v>10.790873546</v>
      </c>
      <c r="D16" s="569">
        <v>9.5518210539999995</v>
      </c>
      <c r="E16" s="569">
        <v>8.3758774210000002</v>
      </c>
      <c r="F16" s="569">
        <v>5.4995552109999997</v>
      </c>
      <c r="G16" s="569">
        <v>6.836843719</v>
      </c>
      <c r="H16" s="569">
        <v>8.3217257500000006</v>
      </c>
      <c r="I16" s="569">
        <v>10.286310286999999</v>
      </c>
      <c r="J16" s="569">
        <v>9.8941153100000001</v>
      </c>
      <c r="K16" s="569">
        <v>8.3713714849999992</v>
      </c>
      <c r="L16" s="569">
        <v>6.2792110330000002</v>
      </c>
      <c r="M16" s="569">
        <v>7.4608423359999998</v>
      </c>
      <c r="N16" s="569">
        <v>7.2573292049999996</v>
      </c>
      <c r="O16" s="569">
        <v>7.0286861380000003</v>
      </c>
      <c r="P16" s="569">
        <v>6.214646643</v>
      </c>
      <c r="Q16" s="569">
        <v>4.8530311179999996</v>
      </c>
      <c r="R16" s="569">
        <v>3.953756002</v>
      </c>
      <c r="S16" s="569">
        <v>5.2890353970000001</v>
      </c>
      <c r="T16" s="569">
        <v>7.1066811059999999</v>
      </c>
      <c r="U16" s="569">
        <v>10.23651113</v>
      </c>
      <c r="V16" s="569">
        <v>10.440713672999999</v>
      </c>
      <c r="W16" s="569">
        <v>7.2224660370000002</v>
      </c>
      <c r="X16" s="569">
        <v>6.3325368080000004</v>
      </c>
      <c r="Y16" s="569">
        <v>6.3847960260000001</v>
      </c>
      <c r="Z16" s="569">
        <v>8.7945133210000002</v>
      </c>
      <c r="AA16" s="569">
        <v>8.6690125420000008</v>
      </c>
      <c r="AB16" s="569">
        <v>9.0688526740000004</v>
      </c>
      <c r="AC16" s="569">
        <v>5.7990376020000003</v>
      </c>
      <c r="AD16" s="569">
        <v>5.0584203289999996</v>
      </c>
      <c r="AE16" s="569">
        <v>6.3379413869999999</v>
      </c>
      <c r="AF16" s="569">
        <v>9.9394843850000001</v>
      </c>
      <c r="AG16" s="569">
        <v>11.71099931</v>
      </c>
      <c r="AH16" s="569">
        <v>11.363285871</v>
      </c>
      <c r="AI16" s="569">
        <v>9.5562869740000007</v>
      </c>
      <c r="AJ16" s="569">
        <v>7.1057136679999999</v>
      </c>
      <c r="AK16" s="569">
        <v>7.0512587480000004</v>
      </c>
      <c r="AL16" s="569">
        <v>7.0754670239999999</v>
      </c>
      <c r="AM16" s="569">
        <v>9.864514368</v>
      </c>
      <c r="AN16" s="569">
        <v>8.5189395900000005</v>
      </c>
      <c r="AO16" s="569">
        <v>7.7860443080000001</v>
      </c>
      <c r="AP16" s="569">
        <v>5.5257861139999997</v>
      </c>
      <c r="AQ16" s="569">
        <v>7.3340675060000002</v>
      </c>
      <c r="AR16" s="569">
        <v>10.636346101999999</v>
      </c>
      <c r="AS16" s="569">
        <v>12.332919310999999</v>
      </c>
      <c r="AT16" s="569">
        <v>12.712471856000001</v>
      </c>
      <c r="AU16" s="569">
        <v>8.7306857069999992</v>
      </c>
      <c r="AV16" s="569">
        <v>7.5179610739999996</v>
      </c>
      <c r="AW16" s="569">
        <v>6.4233138329999999</v>
      </c>
      <c r="AX16" s="569">
        <v>8.9082277869999995</v>
      </c>
      <c r="AY16" s="569">
        <v>8.6288376360000001</v>
      </c>
      <c r="AZ16" s="569">
        <v>5.7684116440000004</v>
      </c>
      <c r="BA16" s="569">
        <v>5.9611234949999998</v>
      </c>
      <c r="BB16" s="569">
        <v>3.7063413779999999</v>
      </c>
      <c r="BC16" s="569">
        <v>5.3598516859999998</v>
      </c>
      <c r="BD16" s="569">
        <v>8.2850289999999998</v>
      </c>
      <c r="BE16" s="569">
        <v>10.086460000000001</v>
      </c>
      <c r="BF16" s="570">
        <v>10.836029999999999</v>
      </c>
      <c r="BG16" s="570">
        <v>7.3899119999999998</v>
      </c>
      <c r="BH16" s="570">
        <v>6.3787330000000004</v>
      </c>
      <c r="BI16" s="570">
        <v>5.1140939999999997</v>
      </c>
      <c r="BJ16" s="570">
        <v>7.6098499999999998</v>
      </c>
      <c r="BK16" s="570">
        <v>8.4003800000000002</v>
      </c>
      <c r="BL16" s="570">
        <v>5.7791969999999999</v>
      </c>
      <c r="BM16" s="570">
        <v>5.2710169999999996</v>
      </c>
      <c r="BN16" s="570">
        <v>3.3596699999999999</v>
      </c>
      <c r="BO16" s="570">
        <v>5.7648520000000003</v>
      </c>
      <c r="BP16" s="570">
        <v>8.7434530000000006</v>
      </c>
      <c r="BQ16" s="570">
        <v>10.751390000000001</v>
      </c>
      <c r="BR16" s="570">
        <v>10.95158</v>
      </c>
      <c r="BS16" s="570">
        <v>7.8952970000000002</v>
      </c>
      <c r="BT16" s="570">
        <v>5.5341339999999999</v>
      </c>
      <c r="BU16" s="570">
        <v>5.2217929999999999</v>
      </c>
      <c r="BV16" s="570">
        <v>7.6985710000000003</v>
      </c>
    </row>
    <row r="17" spans="1:74" ht="11.15" customHeight="1" x14ac:dyDescent="0.25">
      <c r="A17" s="415" t="s">
        <v>1189</v>
      </c>
      <c r="B17" s="418" t="s">
        <v>81</v>
      </c>
      <c r="C17" s="569">
        <v>1.511528</v>
      </c>
      <c r="D17" s="569">
        <v>1.3598589999999999</v>
      </c>
      <c r="E17" s="569">
        <v>1.5056719999999999</v>
      </c>
      <c r="F17" s="569">
        <v>1.4533860000000001</v>
      </c>
      <c r="G17" s="569">
        <v>1.495071</v>
      </c>
      <c r="H17" s="569">
        <v>1.4326239999999999</v>
      </c>
      <c r="I17" s="569">
        <v>1.467462</v>
      </c>
      <c r="J17" s="569">
        <v>1.4716</v>
      </c>
      <c r="K17" s="569">
        <v>1.1383030000000001</v>
      </c>
      <c r="L17" s="569">
        <v>0.59143800000000002</v>
      </c>
      <c r="M17" s="569">
        <v>1.26033</v>
      </c>
      <c r="N17" s="569">
        <v>1.5120610000000001</v>
      </c>
      <c r="O17" s="569">
        <v>1.5105420000000001</v>
      </c>
      <c r="P17" s="569">
        <v>1.3472139999999999</v>
      </c>
      <c r="Q17" s="569">
        <v>1.501199</v>
      </c>
      <c r="R17" s="569">
        <v>1.4584410000000001</v>
      </c>
      <c r="S17" s="569">
        <v>1.495144</v>
      </c>
      <c r="T17" s="569">
        <v>1.4299109999999999</v>
      </c>
      <c r="U17" s="569">
        <v>1.4595100000000001</v>
      </c>
      <c r="V17" s="569">
        <v>1.4489190000000001</v>
      </c>
      <c r="W17" s="569">
        <v>1.2873030000000001</v>
      </c>
      <c r="X17" s="569">
        <v>0.98178100000000001</v>
      </c>
      <c r="Y17" s="569">
        <v>1.361526</v>
      </c>
      <c r="Z17" s="569">
        <v>1.4895430000000001</v>
      </c>
      <c r="AA17" s="569">
        <v>1.5047200000000001</v>
      </c>
      <c r="AB17" s="569">
        <v>1.361008</v>
      </c>
      <c r="AC17" s="569">
        <v>1.269957</v>
      </c>
      <c r="AD17" s="569">
        <v>0.572048</v>
      </c>
      <c r="AE17" s="569">
        <v>1.0095080000000001</v>
      </c>
      <c r="AF17" s="569">
        <v>1.2044429999999999</v>
      </c>
      <c r="AG17" s="569">
        <v>1.4660550000000001</v>
      </c>
      <c r="AH17" s="569">
        <v>1.3494759999999999</v>
      </c>
      <c r="AI17" s="569">
        <v>1.434464</v>
      </c>
      <c r="AJ17" s="569">
        <v>1.444636</v>
      </c>
      <c r="AK17" s="569">
        <v>1.4051530000000001</v>
      </c>
      <c r="AL17" s="569">
        <v>1.433886</v>
      </c>
      <c r="AM17" s="569">
        <v>1.509182</v>
      </c>
      <c r="AN17" s="569">
        <v>1.3294170000000001</v>
      </c>
      <c r="AO17" s="569">
        <v>1.4451879999999999</v>
      </c>
      <c r="AP17" s="569">
        <v>1.3909940000000001</v>
      </c>
      <c r="AQ17" s="569">
        <v>1.4785779999999999</v>
      </c>
      <c r="AR17" s="569">
        <v>1.419049</v>
      </c>
      <c r="AS17" s="569">
        <v>1.3041290000000001</v>
      </c>
      <c r="AT17" s="569">
        <v>1.3645830000000001</v>
      </c>
      <c r="AU17" s="569">
        <v>1.27535</v>
      </c>
      <c r="AV17" s="569">
        <v>0.14446999999999999</v>
      </c>
      <c r="AW17" s="569">
        <v>0.52611699999999995</v>
      </c>
      <c r="AX17" s="569">
        <v>1.4134059999999999</v>
      </c>
      <c r="AY17" s="569">
        <v>1.495465</v>
      </c>
      <c r="AZ17" s="569">
        <v>1.295536</v>
      </c>
      <c r="BA17" s="569">
        <v>1.474262</v>
      </c>
      <c r="BB17" s="569">
        <v>1.362115</v>
      </c>
      <c r="BC17" s="569">
        <v>1.481371</v>
      </c>
      <c r="BD17" s="569">
        <v>1.4429799999999999</v>
      </c>
      <c r="BE17" s="569">
        <v>1.4648699999999999</v>
      </c>
      <c r="BF17" s="570">
        <v>1.45871</v>
      </c>
      <c r="BG17" s="570">
        <v>1.4115899999999999</v>
      </c>
      <c r="BH17" s="570">
        <v>1.45871</v>
      </c>
      <c r="BI17" s="570">
        <v>1.4115899999999999</v>
      </c>
      <c r="BJ17" s="570">
        <v>1.45871</v>
      </c>
      <c r="BK17" s="570">
        <v>1.45871</v>
      </c>
      <c r="BL17" s="570">
        <v>1.3645400000000001</v>
      </c>
      <c r="BM17" s="570">
        <v>1.45871</v>
      </c>
      <c r="BN17" s="570">
        <v>0.67408999999999997</v>
      </c>
      <c r="BO17" s="570">
        <v>0.87487000000000004</v>
      </c>
      <c r="BP17" s="570">
        <v>1.4115899999999999</v>
      </c>
      <c r="BQ17" s="570">
        <v>1.45871</v>
      </c>
      <c r="BR17" s="570">
        <v>1.45871</v>
      </c>
      <c r="BS17" s="570">
        <v>1.4115899999999999</v>
      </c>
      <c r="BT17" s="570">
        <v>0.89700000000000002</v>
      </c>
      <c r="BU17" s="570">
        <v>1.1479600000000001</v>
      </c>
      <c r="BV17" s="570">
        <v>1.45871</v>
      </c>
    </row>
    <row r="18" spans="1:74" ht="11.15" customHeight="1" x14ac:dyDescent="0.25">
      <c r="A18" s="415" t="s">
        <v>1190</v>
      </c>
      <c r="B18" s="418" t="s">
        <v>1139</v>
      </c>
      <c r="C18" s="569">
        <v>2.0943928469999999</v>
      </c>
      <c r="D18" s="569">
        <v>1.897485761</v>
      </c>
      <c r="E18" s="569">
        <v>1.8514928100000001</v>
      </c>
      <c r="F18" s="569">
        <v>2.2255837719999998</v>
      </c>
      <c r="G18" s="569">
        <v>2.585375763</v>
      </c>
      <c r="H18" s="569">
        <v>1.94786996</v>
      </c>
      <c r="I18" s="569">
        <v>1.8464790419999999</v>
      </c>
      <c r="J18" s="569">
        <v>1.1201369670000001</v>
      </c>
      <c r="K18" s="569">
        <v>1.238745014</v>
      </c>
      <c r="L18" s="569">
        <v>1.274900315</v>
      </c>
      <c r="M18" s="569">
        <v>1.2407549360000001</v>
      </c>
      <c r="N18" s="569">
        <v>1.270302813</v>
      </c>
      <c r="O18" s="569">
        <v>1.65579275</v>
      </c>
      <c r="P18" s="569">
        <v>1.8741462900000001</v>
      </c>
      <c r="Q18" s="569">
        <v>1.5974265620000001</v>
      </c>
      <c r="R18" s="569">
        <v>2.0568008070000001</v>
      </c>
      <c r="S18" s="569">
        <v>1.812405051</v>
      </c>
      <c r="T18" s="569">
        <v>1.4252825579999999</v>
      </c>
      <c r="U18" s="569">
        <v>1.3972900180000001</v>
      </c>
      <c r="V18" s="569">
        <v>1.1013915540000001</v>
      </c>
      <c r="W18" s="569">
        <v>0.96242513699999999</v>
      </c>
      <c r="X18" s="569">
        <v>1.0028995469999999</v>
      </c>
      <c r="Y18" s="569">
        <v>0.97231583499999996</v>
      </c>
      <c r="Z18" s="569">
        <v>1.0198648910000001</v>
      </c>
      <c r="AA18" s="569">
        <v>1.42823426</v>
      </c>
      <c r="AB18" s="569">
        <v>1.0307664590000001</v>
      </c>
      <c r="AC18" s="569">
        <v>1.197297141</v>
      </c>
      <c r="AD18" s="569">
        <v>1.0781588010000001</v>
      </c>
      <c r="AE18" s="569">
        <v>1.6914394859999999</v>
      </c>
      <c r="AF18" s="569">
        <v>1.526306688</v>
      </c>
      <c r="AG18" s="569">
        <v>1.4406754150000001</v>
      </c>
      <c r="AH18" s="569">
        <v>1.169592599</v>
      </c>
      <c r="AI18" s="569">
        <v>0.894012696</v>
      </c>
      <c r="AJ18" s="569">
        <v>0.92799854800000003</v>
      </c>
      <c r="AK18" s="569">
        <v>0.98853960299999999</v>
      </c>
      <c r="AL18" s="569">
        <v>1.215177304</v>
      </c>
      <c r="AM18" s="569">
        <v>1.5032034030000001</v>
      </c>
      <c r="AN18" s="569">
        <v>1.312832598</v>
      </c>
      <c r="AO18" s="569">
        <v>1.4629122299999999</v>
      </c>
      <c r="AP18" s="569">
        <v>1.116845023</v>
      </c>
      <c r="AQ18" s="569">
        <v>1.2753524549999999</v>
      </c>
      <c r="AR18" s="569">
        <v>1.513661183</v>
      </c>
      <c r="AS18" s="569">
        <v>1.2222436809999999</v>
      </c>
      <c r="AT18" s="569">
        <v>1.162278089</v>
      </c>
      <c r="AU18" s="569">
        <v>0.86209780700000005</v>
      </c>
      <c r="AV18" s="569">
        <v>0.79838150699999999</v>
      </c>
      <c r="AW18" s="569">
        <v>1.071996819</v>
      </c>
      <c r="AX18" s="569">
        <v>1.266785729</v>
      </c>
      <c r="AY18" s="569">
        <v>1.2819207990000001</v>
      </c>
      <c r="AZ18" s="569">
        <v>1.0831609659999999</v>
      </c>
      <c r="BA18" s="569">
        <v>1.100079917</v>
      </c>
      <c r="BB18" s="569">
        <v>0.90120340499999996</v>
      </c>
      <c r="BC18" s="569">
        <v>1.418595641</v>
      </c>
      <c r="BD18" s="569">
        <v>1.3491109999999999</v>
      </c>
      <c r="BE18" s="569">
        <v>1.3588309999999999</v>
      </c>
      <c r="BF18" s="570">
        <v>1.1845190000000001</v>
      </c>
      <c r="BG18" s="570">
        <v>1.061909</v>
      </c>
      <c r="BH18" s="570">
        <v>1.0296320000000001</v>
      </c>
      <c r="BI18" s="570">
        <v>0.99106470000000002</v>
      </c>
      <c r="BJ18" s="570">
        <v>1.0193490000000001</v>
      </c>
      <c r="BK18" s="570">
        <v>1.2520579999999999</v>
      </c>
      <c r="BL18" s="570">
        <v>1.140161</v>
      </c>
      <c r="BM18" s="570">
        <v>1.183548</v>
      </c>
      <c r="BN18" s="570">
        <v>1.315572</v>
      </c>
      <c r="BO18" s="570">
        <v>1.4845139999999999</v>
      </c>
      <c r="BP18" s="570">
        <v>1.3935690000000001</v>
      </c>
      <c r="BQ18" s="570">
        <v>1.3908480000000001</v>
      </c>
      <c r="BR18" s="570">
        <v>1.2068319999999999</v>
      </c>
      <c r="BS18" s="570">
        <v>1.0769580000000001</v>
      </c>
      <c r="BT18" s="570">
        <v>1.04047</v>
      </c>
      <c r="BU18" s="570">
        <v>0.99837390000000004</v>
      </c>
      <c r="BV18" s="570">
        <v>1.024613</v>
      </c>
    </row>
    <row r="19" spans="1:74" ht="11.15" customHeight="1" x14ac:dyDescent="0.25">
      <c r="A19" s="415" t="s">
        <v>1191</v>
      </c>
      <c r="B19" s="418" t="s">
        <v>1234</v>
      </c>
      <c r="C19" s="569">
        <v>6.2826989590000002</v>
      </c>
      <c r="D19" s="569">
        <v>5.5794553359999997</v>
      </c>
      <c r="E19" s="569">
        <v>6.7549779589999996</v>
      </c>
      <c r="F19" s="569">
        <v>7.3128619610000003</v>
      </c>
      <c r="G19" s="569">
        <v>6.2965172909999998</v>
      </c>
      <c r="H19" s="569">
        <v>5.5005075049999999</v>
      </c>
      <c r="I19" s="569">
        <v>5.8860089230000003</v>
      </c>
      <c r="J19" s="569">
        <v>5.2439499009999997</v>
      </c>
      <c r="K19" s="569">
        <v>7.3313928519999996</v>
      </c>
      <c r="L19" s="569">
        <v>8.0345189389999998</v>
      </c>
      <c r="M19" s="569">
        <v>7.0733649600000001</v>
      </c>
      <c r="N19" s="569">
        <v>7.2430200989999998</v>
      </c>
      <c r="O19" s="569">
        <v>7.1560442460000004</v>
      </c>
      <c r="P19" s="569">
        <v>7.2155975960000003</v>
      </c>
      <c r="Q19" s="569">
        <v>7.2675315490000001</v>
      </c>
      <c r="R19" s="569">
        <v>7.5179429029999998</v>
      </c>
      <c r="S19" s="569">
        <v>6.675457916</v>
      </c>
      <c r="T19" s="569">
        <v>8.6873475330000005</v>
      </c>
      <c r="U19" s="569">
        <v>5.6509538519999998</v>
      </c>
      <c r="V19" s="569">
        <v>6.031924944</v>
      </c>
      <c r="W19" s="569">
        <v>6.199968353</v>
      </c>
      <c r="X19" s="569">
        <v>7.4788202549999996</v>
      </c>
      <c r="Y19" s="569">
        <v>8.5496539170000005</v>
      </c>
      <c r="Z19" s="569">
        <v>8.0315011009999999</v>
      </c>
      <c r="AA19" s="569">
        <v>8.0221772900000001</v>
      </c>
      <c r="AB19" s="569">
        <v>5.771115032</v>
      </c>
      <c r="AC19" s="569">
        <v>10.140980655</v>
      </c>
      <c r="AD19" s="569">
        <v>9.5167148069999996</v>
      </c>
      <c r="AE19" s="569">
        <v>8.6148504260000003</v>
      </c>
      <c r="AF19" s="569">
        <v>6.6275188900000002</v>
      </c>
      <c r="AG19" s="569">
        <v>5.6112593210000004</v>
      </c>
      <c r="AH19" s="569">
        <v>7.9175615239999999</v>
      </c>
      <c r="AI19" s="569">
        <v>8.3733293050000004</v>
      </c>
      <c r="AJ19" s="569">
        <v>8.6619805000000003</v>
      </c>
      <c r="AK19" s="569">
        <v>9.0175200350000004</v>
      </c>
      <c r="AL19" s="569">
        <v>10.293544581000001</v>
      </c>
      <c r="AM19" s="569">
        <v>9.3981261780000001</v>
      </c>
      <c r="AN19" s="569">
        <v>9.3615430899999996</v>
      </c>
      <c r="AO19" s="569">
        <v>10.754209636000001</v>
      </c>
      <c r="AP19" s="569">
        <v>11.520981505</v>
      </c>
      <c r="AQ19" s="569">
        <v>10.136721992</v>
      </c>
      <c r="AR19" s="569">
        <v>8.7058203679999995</v>
      </c>
      <c r="AS19" s="569">
        <v>7.6610611039999998</v>
      </c>
      <c r="AT19" s="569">
        <v>6.4819237379999999</v>
      </c>
      <c r="AU19" s="569">
        <v>7.6459231499999998</v>
      </c>
      <c r="AV19" s="569">
        <v>8.1396192640000002</v>
      </c>
      <c r="AW19" s="569">
        <v>10.585678731</v>
      </c>
      <c r="AX19" s="569">
        <v>9.8201146569999995</v>
      </c>
      <c r="AY19" s="569">
        <v>9.7205181009999997</v>
      </c>
      <c r="AZ19" s="569">
        <v>10.211771549</v>
      </c>
      <c r="BA19" s="569">
        <v>11.214388153</v>
      </c>
      <c r="BB19" s="569">
        <v>11.19471149</v>
      </c>
      <c r="BC19" s="569">
        <v>7.9827770579999999</v>
      </c>
      <c r="BD19" s="569">
        <v>7.2318819999999997</v>
      </c>
      <c r="BE19" s="569">
        <v>7.1068550000000004</v>
      </c>
      <c r="BF19" s="570">
        <v>7.1702180000000002</v>
      </c>
      <c r="BG19" s="570">
        <v>8.7051829999999999</v>
      </c>
      <c r="BH19" s="570">
        <v>9.1529159999999994</v>
      </c>
      <c r="BI19" s="570">
        <v>10.3667</v>
      </c>
      <c r="BJ19" s="570">
        <v>10.52009</v>
      </c>
      <c r="BK19" s="570">
        <v>9.5644390000000001</v>
      </c>
      <c r="BL19" s="570">
        <v>10.81424</v>
      </c>
      <c r="BM19" s="570">
        <v>10.95223</v>
      </c>
      <c r="BN19" s="570">
        <v>11.41938</v>
      </c>
      <c r="BO19" s="570">
        <v>9.0400019999999994</v>
      </c>
      <c r="BP19" s="570">
        <v>7.5480130000000001</v>
      </c>
      <c r="BQ19" s="570">
        <v>7.540311</v>
      </c>
      <c r="BR19" s="570">
        <v>7.1013359999999999</v>
      </c>
      <c r="BS19" s="570">
        <v>9.1040639999999993</v>
      </c>
      <c r="BT19" s="570">
        <v>9.3576580000000007</v>
      </c>
      <c r="BU19" s="570">
        <v>10.821960000000001</v>
      </c>
      <c r="BV19" s="570">
        <v>10.78814</v>
      </c>
    </row>
    <row r="20" spans="1:74" ht="11.15" customHeight="1" x14ac:dyDescent="0.25">
      <c r="A20" s="415" t="s">
        <v>1192</v>
      </c>
      <c r="B20" s="416" t="s">
        <v>1235</v>
      </c>
      <c r="C20" s="569">
        <v>0.155947856</v>
      </c>
      <c r="D20" s="569">
        <v>0.133151081</v>
      </c>
      <c r="E20" s="569">
        <v>0.12678945699999999</v>
      </c>
      <c r="F20" s="569">
        <v>0.16502254399999999</v>
      </c>
      <c r="G20" s="569">
        <v>0.15454171899999999</v>
      </c>
      <c r="H20" s="569">
        <v>0.170158579</v>
      </c>
      <c r="I20" s="569">
        <v>9.6893822000000004E-2</v>
      </c>
      <c r="J20" s="569">
        <v>8.5450677000000003E-2</v>
      </c>
      <c r="K20" s="569">
        <v>7.9573488999999997E-2</v>
      </c>
      <c r="L20" s="569">
        <v>4.6494428999999997E-2</v>
      </c>
      <c r="M20" s="569">
        <v>8.7093335999999993E-2</v>
      </c>
      <c r="N20" s="569">
        <v>9.7843678000000003E-2</v>
      </c>
      <c r="O20" s="569">
        <v>9.8909377000000007E-2</v>
      </c>
      <c r="P20" s="569">
        <v>0.100295048</v>
      </c>
      <c r="Q20" s="569">
        <v>9.8507644000000005E-2</v>
      </c>
      <c r="R20" s="569">
        <v>8.0242119000000001E-2</v>
      </c>
      <c r="S20" s="569">
        <v>7.4883136000000003E-2</v>
      </c>
      <c r="T20" s="569">
        <v>7.4205169000000001E-2</v>
      </c>
      <c r="U20" s="569">
        <v>6.7757857000000005E-2</v>
      </c>
      <c r="V20" s="569">
        <v>7.7389083999999997E-2</v>
      </c>
      <c r="W20" s="569">
        <v>6.3339050999999993E-2</v>
      </c>
      <c r="X20" s="569">
        <v>8.3981079E-2</v>
      </c>
      <c r="Y20" s="569">
        <v>9.9199228E-2</v>
      </c>
      <c r="Z20" s="569">
        <v>8.2967922999999999E-2</v>
      </c>
      <c r="AA20" s="569">
        <v>0.10139799200000001</v>
      </c>
      <c r="AB20" s="569">
        <v>0.25646355300000001</v>
      </c>
      <c r="AC20" s="569">
        <v>0.110849718</v>
      </c>
      <c r="AD20" s="569">
        <v>0.111489211</v>
      </c>
      <c r="AE20" s="569">
        <v>0.105303282</v>
      </c>
      <c r="AF20" s="569">
        <v>0.11251483299999999</v>
      </c>
      <c r="AG20" s="569">
        <v>0.11219989700000001</v>
      </c>
      <c r="AH20" s="569">
        <v>0.10656750199999999</v>
      </c>
      <c r="AI20" s="569">
        <v>9.2619009000000002E-2</v>
      </c>
      <c r="AJ20" s="569">
        <v>8.7582728999999998E-2</v>
      </c>
      <c r="AK20" s="569">
        <v>0.107060421</v>
      </c>
      <c r="AL20" s="569">
        <v>0.109470227</v>
      </c>
      <c r="AM20" s="569">
        <v>0.10914248</v>
      </c>
      <c r="AN20" s="569">
        <v>8.3853300000000006E-2</v>
      </c>
      <c r="AO20" s="569">
        <v>0.10192765099999999</v>
      </c>
      <c r="AP20" s="569">
        <v>9.4921090999999999E-2</v>
      </c>
      <c r="AQ20" s="569">
        <v>0.15414304500000001</v>
      </c>
      <c r="AR20" s="569">
        <v>0.15199211100000001</v>
      </c>
      <c r="AS20" s="569">
        <v>8.0531539999999999E-2</v>
      </c>
      <c r="AT20" s="569">
        <v>7.7451144E-2</v>
      </c>
      <c r="AU20" s="569">
        <v>5.2683118000000001E-2</v>
      </c>
      <c r="AV20" s="569">
        <v>6.3665865000000002E-2</v>
      </c>
      <c r="AW20" s="569">
        <v>6.6215092000000003E-2</v>
      </c>
      <c r="AX20" s="569">
        <v>0.28972782400000002</v>
      </c>
      <c r="AY20" s="569">
        <v>7.7005446000000005E-2</v>
      </c>
      <c r="AZ20" s="569">
        <v>6.0124599000000001E-2</v>
      </c>
      <c r="BA20" s="569">
        <v>7.7603920000000007E-2</v>
      </c>
      <c r="BB20" s="569">
        <v>5.1681960999999998E-2</v>
      </c>
      <c r="BC20" s="569">
        <v>5.1617603999999997E-2</v>
      </c>
      <c r="BD20" s="569">
        <v>0.1476113</v>
      </c>
      <c r="BE20" s="569">
        <v>6.9624599999999995E-2</v>
      </c>
      <c r="BF20" s="570">
        <v>8.2802100000000003E-2</v>
      </c>
      <c r="BG20" s="570">
        <v>5.4823999999999998E-2</v>
      </c>
      <c r="BH20" s="570">
        <v>5.4713699999999997E-2</v>
      </c>
      <c r="BI20" s="570">
        <v>5.8882799999999999E-2</v>
      </c>
      <c r="BJ20" s="570">
        <v>0.13978209999999999</v>
      </c>
      <c r="BK20" s="570">
        <v>8.4328899999999998E-2</v>
      </c>
      <c r="BL20" s="570">
        <v>0.109579</v>
      </c>
      <c r="BM20" s="570">
        <v>6.5675200000000003E-2</v>
      </c>
      <c r="BN20" s="570">
        <v>4.80217E-2</v>
      </c>
      <c r="BO20" s="570">
        <v>4.38295E-2</v>
      </c>
      <c r="BP20" s="570">
        <v>0.13880890000000001</v>
      </c>
      <c r="BQ20" s="570">
        <v>6.9257799999999994E-2</v>
      </c>
      <c r="BR20" s="570">
        <v>8.2314799999999994E-2</v>
      </c>
      <c r="BS20" s="570">
        <v>5.91403E-2</v>
      </c>
      <c r="BT20" s="570">
        <v>5.6333300000000003E-2</v>
      </c>
      <c r="BU20" s="570">
        <v>5.9068000000000002E-2</v>
      </c>
      <c r="BV20" s="570">
        <v>0.1645701</v>
      </c>
    </row>
    <row r="21" spans="1:74" ht="11.15" customHeight="1" x14ac:dyDescent="0.25">
      <c r="A21" s="415" t="s">
        <v>1193</v>
      </c>
      <c r="B21" s="416" t="s">
        <v>1143</v>
      </c>
      <c r="C21" s="569">
        <v>26.775618050999999</v>
      </c>
      <c r="D21" s="569">
        <v>24.188341329</v>
      </c>
      <c r="E21" s="569">
        <v>24.468436155999999</v>
      </c>
      <c r="F21" s="569">
        <v>21.943236254999999</v>
      </c>
      <c r="G21" s="569">
        <v>23.448971153999999</v>
      </c>
      <c r="H21" s="569">
        <v>25.100413101000001</v>
      </c>
      <c r="I21" s="569">
        <v>29.124326364000002</v>
      </c>
      <c r="J21" s="569">
        <v>28.102500338999999</v>
      </c>
      <c r="K21" s="569">
        <v>25.953842862999998</v>
      </c>
      <c r="L21" s="569">
        <v>22.164170541000001</v>
      </c>
      <c r="M21" s="569">
        <v>22.133780175999998</v>
      </c>
      <c r="N21" s="569">
        <v>24.152936460999999</v>
      </c>
      <c r="O21" s="569">
        <v>25.081475889</v>
      </c>
      <c r="P21" s="569">
        <v>23.671013890000001</v>
      </c>
      <c r="Q21" s="569">
        <v>21.870973389</v>
      </c>
      <c r="R21" s="569">
        <v>20.478204285</v>
      </c>
      <c r="S21" s="569">
        <v>21.111528985</v>
      </c>
      <c r="T21" s="569">
        <v>26.217887957999999</v>
      </c>
      <c r="U21" s="569">
        <v>29.254465318000001</v>
      </c>
      <c r="V21" s="569">
        <v>27.844268851999999</v>
      </c>
      <c r="W21" s="569">
        <v>22.324462402000002</v>
      </c>
      <c r="X21" s="569">
        <v>21.49912011</v>
      </c>
      <c r="Y21" s="569">
        <v>21.269107100999999</v>
      </c>
      <c r="Z21" s="569">
        <v>24.663701317000001</v>
      </c>
      <c r="AA21" s="569">
        <v>24.986270892</v>
      </c>
      <c r="AB21" s="569">
        <v>22.916161997</v>
      </c>
      <c r="AC21" s="569">
        <v>22.089628402999999</v>
      </c>
      <c r="AD21" s="569">
        <v>20.592496859000001</v>
      </c>
      <c r="AE21" s="569">
        <v>22.155722446999999</v>
      </c>
      <c r="AF21" s="569">
        <v>26.190286785000001</v>
      </c>
      <c r="AG21" s="569">
        <v>27.885420867000001</v>
      </c>
      <c r="AH21" s="569">
        <v>29.276183188000001</v>
      </c>
      <c r="AI21" s="569">
        <v>25.203628966</v>
      </c>
      <c r="AJ21" s="569">
        <v>22.387071118000001</v>
      </c>
      <c r="AK21" s="569">
        <v>22.281532398</v>
      </c>
      <c r="AL21" s="569">
        <v>24.151268044999998</v>
      </c>
      <c r="AM21" s="569">
        <v>27.474467379</v>
      </c>
      <c r="AN21" s="569">
        <v>24.779584720999999</v>
      </c>
      <c r="AO21" s="569">
        <v>24.792057748000001</v>
      </c>
      <c r="AP21" s="569">
        <v>22.843591924999998</v>
      </c>
      <c r="AQ21" s="569">
        <v>25.731937909999999</v>
      </c>
      <c r="AR21" s="569">
        <v>29.134181761000001</v>
      </c>
      <c r="AS21" s="569">
        <v>32.185330798999999</v>
      </c>
      <c r="AT21" s="569">
        <v>30.530435016999999</v>
      </c>
      <c r="AU21" s="569">
        <v>25.027561950999999</v>
      </c>
      <c r="AV21" s="569">
        <v>21.930483199000001</v>
      </c>
      <c r="AW21" s="569">
        <v>23.856508197</v>
      </c>
      <c r="AX21" s="569">
        <v>27.689921577</v>
      </c>
      <c r="AY21" s="569">
        <v>26.953286192</v>
      </c>
      <c r="AZ21" s="569">
        <v>22.994564212</v>
      </c>
      <c r="BA21" s="569">
        <v>24.868108112000002</v>
      </c>
      <c r="BB21" s="569">
        <v>22.202544563</v>
      </c>
      <c r="BC21" s="569">
        <v>23.555213567999999</v>
      </c>
      <c r="BD21" s="569">
        <v>26.8736</v>
      </c>
      <c r="BE21" s="569">
        <v>30.227879999999999</v>
      </c>
      <c r="BF21" s="570">
        <v>29.426210000000001</v>
      </c>
      <c r="BG21" s="570">
        <v>24.41948</v>
      </c>
      <c r="BH21" s="570">
        <v>21.412569999999999</v>
      </c>
      <c r="BI21" s="570">
        <v>22.056979999999999</v>
      </c>
      <c r="BJ21" s="570">
        <v>25.383559999999999</v>
      </c>
      <c r="BK21" s="570">
        <v>25.845970000000001</v>
      </c>
      <c r="BL21" s="570">
        <v>23.178750000000001</v>
      </c>
      <c r="BM21" s="570">
        <v>22.949200000000001</v>
      </c>
      <c r="BN21" s="570">
        <v>20.939440000000001</v>
      </c>
      <c r="BO21" s="570">
        <v>23.289629999999999</v>
      </c>
      <c r="BP21" s="570">
        <v>26.72072</v>
      </c>
      <c r="BQ21" s="570">
        <v>30.815190000000001</v>
      </c>
      <c r="BR21" s="570">
        <v>29.727740000000001</v>
      </c>
      <c r="BS21" s="570">
        <v>24.29552</v>
      </c>
      <c r="BT21" s="570">
        <v>21.19782</v>
      </c>
      <c r="BU21" s="570">
        <v>21.962399999999999</v>
      </c>
      <c r="BV21" s="570">
        <v>25.468859999999999</v>
      </c>
    </row>
    <row r="22" spans="1:74" ht="11.15" customHeight="1" x14ac:dyDescent="0.25">
      <c r="A22" s="415" t="s">
        <v>1194</v>
      </c>
      <c r="B22" s="416" t="s">
        <v>1236</v>
      </c>
      <c r="C22" s="569">
        <v>23.653440459999999</v>
      </c>
      <c r="D22" s="569">
        <v>21.274532069999999</v>
      </c>
      <c r="E22" s="569">
        <v>21.328120049999999</v>
      </c>
      <c r="F22" s="569">
        <v>18.98700745</v>
      </c>
      <c r="G22" s="569">
        <v>20.397023669999999</v>
      </c>
      <c r="H22" s="569">
        <v>22.769485880000001</v>
      </c>
      <c r="I22" s="569">
        <v>27.102294730000001</v>
      </c>
      <c r="J22" s="569">
        <v>26.9370102</v>
      </c>
      <c r="K22" s="569">
        <v>24.36035193</v>
      </c>
      <c r="L22" s="569">
        <v>20.378879099999999</v>
      </c>
      <c r="M22" s="569">
        <v>20.926005140000001</v>
      </c>
      <c r="N22" s="569">
        <v>22.377631399999999</v>
      </c>
      <c r="O22" s="569">
        <v>22.804273999999999</v>
      </c>
      <c r="P22" s="569">
        <v>21.106787000000001</v>
      </c>
      <c r="Q22" s="569">
        <v>19.930717000000001</v>
      </c>
      <c r="R22" s="569">
        <v>18.097826000000001</v>
      </c>
      <c r="S22" s="569">
        <v>18.953844</v>
      </c>
      <c r="T22" s="569">
        <v>24.252196000000001</v>
      </c>
      <c r="U22" s="569">
        <v>27.390226999999999</v>
      </c>
      <c r="V22" s="569">
        <v>26.446027999999998</v>
      </c>
      <c r="W22" s="569">
        <v>20.9908</v>
      </c>
      <c r="X22" s="569">
        <v>20.373318000000001</v>
      </c>
      <c r="Y22" s="569">
        <v>19.429663000000001</v>
      </c>
      <c r="Z22" s="569">
        <v>22.295776</v>
      </c>
      <c r="AA22" s="569">
        <v>22.803129370000001</v>
      </c>
      <c r="AB22" s="569">
        <v>22.374660670000001</v>
      </c>
      <c r="AC22" s="569">
        <v>20.091292119999999</v>
      </c>
      <c r="AD22" s="569">
        <v>19.245888180000001</v>
      </c>
      <c r="AE22" s="569">
        <v>20.00175905</v>
      </c>
      <c r="AF22" s="569">
        <v>24.511709799999998</v>
      </c>
      <c r="AG22" s="569">
        <v>26.80639223</v>
      </c>
      <c r="AH22" s="569">
        <v>27.751773480000001</v>
      </c>
      <c r="AI22" s="569">
        <v>23.33850764</v>
      </c>
      <c r="AJ22" s="569">
        <v>20.314950939999999</v>
      </c>
      <c r="AK22" s="569">
        <v>20.025627440000001</v>
      </c>
      <c r="AL22" s="569">
        <v>21.45606738</v>
      </c>
      <c r="AM22" s="569">
        <v>24.222295388999999</v>
      </c>
      <c r="AN22" s="569">
        <v>21.645603161</v>
      </c>
      <c r="AO22" s="569">
        <v>21.576732583999998</v>
      </c>
      <c r="AP22" s="569">
        <v>19.819670914</v>
      </c>
      <c r="AQ22" s="569">
        <v>22.250917382000001</v>
      </c>
      <c r="AR22" s="569">
        <v>25.599070727000001</v>
      </c>
      <c r="AS22" s="569">
        <v>29.635663255000001</v>
      </c>
      <c r="AT22" s="569">
        <v>28.493705791</v>
      </c>
      <c r="AU22" s="569">
        <v>23.523954484000001</v>
      </c>
      <c r="AV22" s="569">
        <v>20.50464723</v>
      </c>
      <c r="AW22" s="569">
        <v>21.365025105000001</v>
      </c>
      <c r="AX22" s="569">
        <v>24.176778158000001</v>
      </c>
      <c r="AY22" s="569">
        <v>23.478025976000001</v>
      </c>
      <c r="AZ22" s="569">
        <v>21.065153298999999</v>
      </c>
      <c r="BA22" s="569">
        <v>22.089049955</v>
      </c>
      <c r="BB22" s="569">
        <v>19.995654426000002</v>
      </c>
      <c r="BC22" s="569">
        <v>21.886202109999999</v>
      </c>
      <c r="BD22" s="569">
        <v>24.694062545000001</v>
      </c>
      <c r="BE22" s="569">
        <v>27.980409999999999</v>
      </c>
      <c r="BF22" s="570">
        <v>27.48629</v>
      </c>
      <c r="BG22" s="570">
        <v>22.187570000000001</v>
      </c>
      <c r="BH22" s="570">
        <v>19.323879999999999</v>
      </c>
      <c r="BI22" s="570">
        <v>19.97307</v>
      </c>
      <c r="BJ22" s="570">
        <v>22.67623</v>
      </c>
      <c r="BK22" s="570">
        <v>23.3597</v>
      </c>
      <c r="BL22" s="570">
        <v>20.826879999999999</v>
      </c>
      <c r="BM22" s="570">
        <v>20.50225</v>
      </c>
      <c r="BN22" s="570">
        <v>18.9907</v>
      </c>
      <c r="BO22" s="570">
        <v>21.258769999999998</v>
      </c>
      <c r="BP22" s="570">
        <v>24.839659999999999</v>
      </c>
      <c r="BQ22" s="570">
        <v>29.022580000000001</v>
      </c>
      <c r="BR22" s="570">
        <v>28.030460000000001</v>
      </c>
      <c r="BS22" s="570">
        <v>22.359310000000001</v>
      </c>
      <c r="BT22" s="570">
        <v>19.524999999999999</v>
      </c>
      <c r="BU22" s="570">
        <v>20.173390000000001</v>
      </c>
      <c r="BV22" s="570">
        <v>22.88775</v>
      </c>
    </row>
    <row r="23" spans="1:74" ht="11.15" customHeight="1" x14ac:dyDescent="0.25">
      <c r="A23" s="409"/>
      <c r="B23" s="102" t="s">
        <v>1239</v>
      </c>
      <c r="C23" s="201"/>
      <c r="D23" s="201"/>
      <c r="E23" s="201"/>
      <c r="F23" s="201"/>
      <c r="G23" s="201"/>
      <c r="H23" s="201"/>
      <c r="I23" s="201"/>
      <c r="J23" s="201"/>
      <c r="K23" s="201"/>
      <c r="L23" s="201"/>
      <c r="M23" s="201"/>
      <c r="N23" s="201"/>
      <c r="O23" s="201"/>
      <c r="P23" s="201"/>
      <c r="Q23" s="201"/>
      <c r="R23" s="201"/>
      <c r="S23" s="201"/>
      <c r="T23" s="201"/>
      <c r="U23" s="201"/>
      <c r="V23" s="201"/>
      <c r="W23" s="201"/>
      <c r="X23" s="201"/>
      <c r="Y23" s="201"/>
      <c r="Z23" s="201"/>
      <c r="AA23" s="201"/>
      <c r="AB23" s="201"/>
      <c r="AC23" s="201"/>
      <c r="AD23" s="201"/>
      <c r="AE23" s="201"/>
      <c r="AF23" s="201"/>
      <c r="AG23" s="201"/>
      <c r="AH23" s="201"/>
      <c r="AI23" s="201"/>
      <c r="AJ23" s="201"/>
      <c r="AK23" s="201"/>
      <c r="AL23" s="201"/>
      <c r="AM23" s="201"/>
      <c r="AN23" s="201"/>
      <c r="AO23" s="201"/>
      <c r="AP23" s="201"/>
      <c r="AQ23" s="201"/>
      <c r="AR23" s="201"/>
      <c r="AS23" s="201"/>
      <c r="AT23" s="201"/>
      <c r="AU23" s="201"/>
      <c r="AV23" s="201"/>
      <c r="AW23" s="201"/>
      <c r="AX23" s="201"/>
      <c r="AY23" s="201"/>
      <c r="AZ23" s="201"/>
      <c r="BA23" s="201"/>
      <c r="BB23" s="201"/>
      <c r="BC23" s="201"/>
      <c r="BD23" s="201"/>
      <c r="BE23" s="201"/>
      <c r="BF23" s="267"/>
      <c r="BG23" s="267"/>
      <c r="BH23" s="267"/>
      <c r="BI23" s="267"/>
      <c r="BJ23" s="267"/>
      <c r="BK23" s="267"/>
      <c r="BL23" s="267"/>
      <c r="BM23" s="267"/>
      <c r="BN23" s="267"/>
      <c r="BO23" s="267"/>
      <c r="BP23" s="267"/>
      <c r="BQ23" s="267"/>
      <c r="BR23" s="267"/>
      <c r="BS23" s="267"/>
      <c r="BT23" s="267"/>
      <c r="BU23" s="267"/>
      <c r="BV23" s="267"/>
    </row>
    <row r="24" spans="1:74" ht="11.15" customHeight="1" x14ac:dyDescent="0.25">
      <c r="A24" s="415" t="s">
        <v>1195</v>
      </c>
      <c r="B24" s="416" t="s">
        <v>1394</v>
      </c>
      <c r="C24" s="569">
        <v>13.217144187000001</v>
      </c>
      <c r="D24" s="569">
        <v>10.247560302</v>
      </c>
      <c r="E24" s="569">
        <v>11.487813322999999</v>
      </c>
      <c r="F24" s="569">
        <v>10.81202667</v>
      </c>
      <c r="G24" s="569">
        <v>14.829761499</v>
      </c>
      <c r="H24" s="569">
        <v>17.724638408000001</v>
      </c>
      <c r="I24" s="569">
        <v>20.639015374</v>
      </c>
      <c r="J24" s="569">
        <v>23.322893069999999</v>
      </c>
      <c r="K24" s="569">
        <v>19.789741634999999</v>
      </c>
      <c r="L24" s="569">
        <v>14.100623533</v>
      </c>
      <c r="M24" s="569">
        <v>12.128745172</v>
      </c>
      <c r="N24" s="569">
        <v>13.441653422</v>
      </c>
      <c r="O24" s="569">
        <v>12.775475621</v>
      </c>
      <c r="P24" s="569">
        <v>12.468100158</v>
      </c>
      <c r="Q24" s="569">
        <v>12.279991759</v>
      </c>
      <c r="R24" s="569">
        <v>10.997354784000001</v>
      </c>
      <c r="S24" s="569">
        <v>14.05938931</v>
      </c>
      <c r="T24" s="569">
        <v>16.651489585</v>
      </c>
      <c r="U24" s="569">
        <v>21.439225696000001</v>
      </c>
      <c r="V24" s="569">
        <v>21.505703284999999</v>
      </c>
      <c r="W24" s="569">
        <v>16.608207784000001</v>
      </c>
      <c r="X24" s="569">
        <v>14.277624546</v>
      </c>
      <c r="Y24" s="569">
        <v>10.026508571000001</v>
      </c>
      <c r="Z24" s="569">
        <v>10.998097003</v>
      </c>
      <c r="AA24" s="569">
        <v>11.641585186</v>
      </c>
      <c r="AB24" s="569">
        <v>12.769068983</v>
      </c>
      <c r="AC24" s="569">
        <v>8.278469028</v>
      </c>
      <c r="AD24" s="569">
        <v>10.08482105</v>
      </c>
      <c r="AE24" s="569">
        <v>11.729180872000001</v>
      </c>
      <c r="AF24" s="569">
        <v>17.550486638999999</v>
      </c>
      <c r="AG24" s="569">
        <v>20.167196766</v>
      </c>
      <c r="AH24" s="569">
        <v>20.476046293</v>
      </c>
      <c r="AI24" s="569">
        <v>17.170237910000001</v>
      </c>
      <c r="AJ24" s="569">
        <v>13.964897335</v>
      </c>
      <c r="AK24" s="569">
        <v>9.8737115190000004</v>
      </c>
      <c r="AL24" s="569">
        <v>10.40138046</v>
      </c>
      <c r="AM24" s="569">
        <v>13.132743889</v>
      </c>
      <c r="AN24" s="569">
        <v>11.752305181000001</v>
      </c>
      <c r="AO24" s="569">
        <v>8.5313997280000002</v>
      </c>
      <c r="AP24" s="569">
        <v>9.0098486300000005</v>
      </c>
      <c r="AQ24" s="569">
        <v>15.023112657</v>
      </c>
      <c r="AR24" s="569">
        <v>18.802036127000001</v>
      </c>
      <c r="AS24" s="569">
        <v>22.609434373999999</v>
      </c>
      <c r="AT24" s="569">
        <v>22.87411766</v>
      </c>
      <c r="AU24" s="569">
        <v>19.232498057000001</v>
      </c>
      <c r="AV24" s="569">
        <v>14.27722329</v>
      </c>
      <c r="AW24" s="569">
        <v>12.046655903</v>
      </c>
      <c r="AX24" s="569">
        <v>14.586473427</v>
      </c>
      <c r="AY24" s="569">
        <v>12.517534399000001</v>
      </c>
      <c r="AZ24" s="569">
        <v>11.849217791999999</v>
      </c>
      <c r="BA24" s="569">
        <v>11.833052187</v>
      </c>
      <c r="BB24" s="569">
        <v>11.662816846</v>
      </c>
      <c r="BC24" s="569">
        <v>17.47202042</v>
      </c>
      <c r="BD24" s="569">
        <v>21.649080000000001</v>
      </c>
      <c r="BE24" s="569">
        <v>24.61684</v>
      </c>
      <c r="BF24" s="570">
        <v>25.697050000000001</v>
      </c>
      <c r="BG24" s="570">
        <v>19.930440000000001</v>
      </c>
      <c r="BH24" s="570">
        <v>15.01726</v>
      </c>
      <c r="BI24" s="570">
        <v>12.577780000000001</v>
      </c>
      <c r="BJ24" s="570">
        <v>15.38364</v>
      </c>
      <c r="BK24" s="570">
        <v>12.589359999999999</v>
      </c>
      <c r="BL24" s="570">
        <v>11.212910000000001</v>
      </c>
      <c r="BM24" s="570">
        <v>9.9528160000000003</v>
      </c>
      <c r="BN24" s="570">
        <v>11.60535</v>
      </c>
      <c r="BO24" s="570">
        <v>16.561160000000001</v>
      </c>
      <c r="BP24" s="570">
        <v>18.361229999999999</v>
      </c>
      <c r="BQ24" s="570">
        <v>22.285830000000001</v>
      </c>
      <c r="BR24" s="570">
        <v>22.592649999999999</v>
      </c>
      <c r="BS24" s="570">
        <v>19.781580000000002</v>
      </c>
      <c r="BT24" s="570">
        <v>14.20097</v>
      </c>
      <c r="BU24" s="570">
        <v>11.88364</v>
      </c>
      <c r="BV24" s="570">
        <v>14.34904</v>
      </c>
    </row>
    <row r="25" spans="1:74" ht="11.15" customHeight="1" x14ac:dyDescent="0.25">
      <c r="A25" s="415" t="s">
        <v>1196</v>
      </c>
      <c r="B25" s="416" t="s">
        <v>80</v>
      </c>
      <c r="C25" s="569">
        <v>6.2022458049999996</v>
      </c>
      <c r="D25" s="569">
        <v>5.733474556</v>
      </c>
      <c r="E25" s="569">
        <v>5.6305125450000002</v>
      </c>
      <c r="F25" s="569">
        <v>4.8782187209999996</v>
      </c>
      <c r="G25" s="569">
        <v>6.2087459269999998</v>
      </c>
      <c r="H25" s="569">
        <v>6.6644000590000001</v>
      </c>
      <c r="I25" s="569">
        <v>7.2204106880000003</v>
      </c>
      <c r="J25" s="569">
        <v>6.8850594960000002</v>
      </c>
      <c r="K25" s="569">
        <v>6.8122827880000001</v>
      </c>
      <c r="L25" s="569">
        <v>5.9943344139999999</v>
      </c>
      <c r="M25" s="569">
        <v>5.4558301079999998</v>
      </c>
      <c r="N25" s="569">
        <v>5.1476972280000002</v>
      </c>
      <c r="O25" s="569">
        <v>4.3645746900000004</v>
      </c>
      <c r="P25" s="569">
        <v>3.9478249179999998</v>
      </c>
      <c r="Q25" s="569">
        <v>4.2851941</v>
      </c>
      <c r="R25" s="569">
        <v>4.8632699180000003</v>
      </c>
      <c r="S25" s="569">
        <v>4.8981492160000002</v>
      </c>
      <c r="T25" s="569">
        <v>5.501823001</v>
      </c>
      <c r="U25" s="569">
        <v>6.3485665530000004</v>
      </c>
      <c r="V25" s="569">
        <v>6.9954055999999998</v>
      </c>
      <c r="W25" s="569">
        <v>6.3526384980000001</v>
      </c>
      <c r="X25" s="569">
        <v>5.7611398879999998</v>
      </c>
      <c r="Y25" s="569">
        <v>5.2545342320000001</v>
      </c>
      <c r="Z25" s="569">
        <v>6.2068203720000001</v>
      </c>
      <c r="AA25" s="569">
        <v>6.5706147059999997</v>
      </c>
      <c r="AB25" s="569">
        <v>5.2972415770000003</v>
      </c>
      <c r="AC25" s="569">
        <v>3.8873080240000002</v>
      </c>
      <c r="AD25" s="569">
        <v>4.6955561279999998</v>
      </c>
      <c r="AE25" s="569">
        <v>5.673818356</v>
      </c>
      <c r="AF25" s="569">
        <v>7.5617991790000003</v>
      </c>
      <c r="AG25" s="569">
        <v>7.9348330919999999</v>
      </c>
      <c r="AH25" s="569">
        <v>7.4506350360000004</v>
      </c>
      <c r="AI25" s="569">
        <v>6.6391986779999996</v>
      </c>
      <c r="AJ25" s="569">
        <v>5.9490440580000001</v>
      </c>
      <c r="AK25" s="569">
        <v>5.121430202</v>
      </c>
      <c r="AL25" s="569">
        <v>5.3938763720000003</v>
      </c>
      <c r="AM25" s="569">
        <v>6.5458193820000004</v>
      </c>
      <c r="AN25" s="569">
        <v>5.9782404580000001</v>
      </c>
      <c r="AO25" s="569">
        <v>5.1467314609999999</v>
      </c>
      <c r="AP25" s="569">
        <v>5.0711481750000003</v>
      </c>
      <c r="AQ25" s="569">
        <v>5.0929484409999999</v>
      </c>
      <c r="AR25" s="569">
        <v>6.6458452379999997</v>
      </c>
      <c r="AS25" s="569">
        <v>7.0684709550000004</v>
      </c>
      <c r="AT25" s="569">
        <v>6.8013591489999996</v>
      </c>
      <c r="AU25" s="569">
        <v>6.3036597759999999</v>
      </c>
      <c r="AV25" s="569">
        <v>5.6030119479999998</v>
      </c>
      <c r="AW25" s="569">
        <v>5.5048233160000004</v>
      </c>
      <c r="AX25" s="569">
        <v>5.4552458489999998</v>
      </c>
      <c r="AY25" s="569">
        <v>3.3507623660000001</v>
      </c>
      <c r="AZ25" s="569">
        <v>3.560356359</v>
      </c>
      <c r="BA25" s="569">
        <v>3.5964671269999999</v>
      </c>
      <c r="BB25" s="569">
        <v>3.9030499110000001</v>
      </c>
      <c r="BC25" s="569">
        <v>5.163326552</v>
      </c>
      <c r="BD25" s="569">
        <v>6.007161</v>
      </c>
      <c r="BE25" s="569">
        <v>6.8499189999999999</v>
      </c>
      <c r="BF25" s="570">
        <v>5.4632670000000001</v>
      </c>
      <c r="BG25" s="570">
        <v>4.8565659999999999</v>
      </c>
      <c r="BH25" s="570">
        <v>4.0568679999999997</v>
      </c>
      <c r="BI25" s="570">
        <v>3.3753549999999999</v>
      </c>
      <c r="BJ25" s="570">
        <v>3.981401</v>
      </c>
      <c r="BK25" s="570">
        <v>3.653273</v>
      </c>
      <c r="BL25" s="570">
        <v>3.2654040000000002</v>
      </c>
      <c r="BM25" s="570">
        <v>2.9294199999999999</v>
      </c>
      <c r="BN25" s="570">
        <v>2.566074</v>
      </c>
      <c r="BO25" s="570">
        <v>3.7896230000000002</v>
      </c>
      <c r="BP25" s="570">
        <v>4.8428440000000004</v>
      </c>
      <c r="BQ25" s="570">
        <v>5.4551080000000001</v>
      </c>
      <c r="BR25" s="570">
        <v>5.6218170000000001</v>
      </c>
      <c r="BS25" s="570">
        <v>4.8553680000000004</v>
      </c>
      <c r="BT25" s="570">
        <v>3.7989359999999999</v>
      </c>
      <c r="BU25" s="570">
        <v>3.3569170000000002</v>
      </c>
      <c r="BV25" s="570">
        <v>3.898936</v>
      </c>
    </row>
    <row r="26" spans="1:74" ht="11.15" customHeight="1" x14ac:dyDescent="0.25">
      <c r="A26" s="415" t="s">
        <v>1197</v>
      </c>
      <c r="B26" s="418" t="s">
        <v>81</v>
      </c>
      <c r="C26" s="569">
        <v>3.2286229999999998</v>
      </c>
      <c r="D26" s="569">
        <v>3.4301110000000001</v>
      </c>
      <c r="E26" s="569">
        <v>3.7206229999999998</v>
      </c>
      <c r="F26" s="569">
        <v>3.2512400000000001</v>
      </c>
      <c r="G26" s="569">
        <v>2.933249</v>
      </c>
      <c r="H26" s="569">
        <v>3.600193</v>
      </c>
      <c r="I26" s="569">
        <v>3.7037710000000001</v>
      </c>
      <c r="J26" s="569">
        <v>3.6901869999999999</v>
      </c>
      <c r="K26" s="569">
        <v>3.581048</v>
      </c>
      <c r="L26" s="569">
        <v>2.8721549999999998</v>
      </c>
      <c r="M26" s="569">
        <v>3.497306</v>
      </c>
      <c r="N26" s="569">
        <v>3.789501</v>
      </c>
      <c r="O26" s="569">
        <v>3.7118679999999999</v>
      </c>
      <c r="P26" s="569">
        <v>3.5480139999999998</v>
      </c>
      <c r="Q26" s="569">
        <v>3.1865260000000002</v>
      </c>
      <c r="R26" s="569">
        <v>2.6729599999999998</v>
      </c>
      <c r="S26" s="569">
        <v>3.3859940000000002</v>
      </c>
      <c r="T26" s="569">
        <v>3.6130110000000002</v>
      </c>
      <c r="U26" s="569">
        <v>3.7159200000000001</v>
      </c>
      <c r="V26" s="569">
        <v>3.6970000000000001</v>
      </c>
      <c r="W26" s="569">
        <v>3.6033080000000002</v>
      </c>
      <c r="X26" s="569">
        <v>3.1025360000000002</v>
      </c>
      <c r="Y26" s="569">
        <v>3.4002919999999999</v>
      </c>
      <c r="Z26" s="569">
        <v>3.8012760000000001</v>
      </c>
      <c r="AA26" s="569">
        <v>3.799445</v>
      </c>
      <c r="AB26" s="569">
        <v>3.3135479999999999</v>
      </c>
      <c r="AC26" s="569">
        <v>3.3692790000000001</v>
      </c>
      <c r="AD26" s="569">
        <v>2.9864459999999999</v>
      </c>
      <c r="AE26" s="569">
        <v>3.7490230000000002</v>
      </c>
      <c r="AF26" s="569">
        <v>3.098792</v>
      </c>
      <c r="AG26" s="569">
        <v>3.6683720000000002</v>
      </c>
      <c r="AH26" s="569">
        <v>3.6959599999999999</v>
      </c>
      <c r="AI26" s="569">
        <v>3.5942560000000001</v>
      </c>
      <c r="AJ26" s="569">
        <v>2.173943</v>
      </c>
      <c r="AK26" s="569">
        <v>2.9732289999999999</v>
      </c>
      <c r="AL26" s="569">
        <v>3.788964</v>
      </c>
      <c r="AM26" s="569">
        <v>3.8017599999999998</v>
      </c>
      <c r="AN26" s="569">
        <v>3.436429</v>
      </c>
      <c r="AO26" s="569">
        <v>3.7768609999999998</v>
      </c>
      <c r="AP26" s="569">
        <v>3.0412110000000001</v>
      </c>
      <c r="AQ26" s="569">
        <v>3.2358560000000001</v>
      </c>
      <c r="AR26" s="569">
        <v>3.5916060000000001</v>
      </c>
      <c r="AS26" s="569">
        <v>3.6884830000000002</v>
      </c>
      <c r="AT26" s="569">
        <v>3.693044</v>
      </c>
      <c r="AU26" s="569">
        <v>3.339127</v>
      </c>
      <c r="AV26" s="569">
        <v>2.9391880000000001</v>
      </c>
      <c r="AW26" s="569">
        <v>3.274051</v>
      </c>
      <c r="AX26" s="569">
        <v>3.789339</v>
      </c>
      <c r="AY26" s="569">
        <v>3.7845529999999998</v>
      </c>
      <c r="AZ26" s="569">
        <v>3.424328</v>
      </c>
      <c r="BA26" s="569">
        <v>3.2895500000000002</v>
      </c>
      <c r="BB26" s="569">
        <v>2.6939980000000001</v>
      </c>
      <c r="BC26" s="569">
        <v>2.9067599999999998</v>
      </c>
      <c r="BD26" s="569">
        <v>3.4704899999999999</v>
      </c>
      <c r="BE26" s="569">
        <v>3.6908099999999999</v>
      </c>
      <c r="BF26" s="570">
        <v>3.7210100000000002</v>
      </c>
      <c r="BG26" s="570">
        <v>3.6009799999999998</v>
      </c>
      <c r="BH26" s="570">
        <v>3.06073</v>
      </c>
      <c r="BI26" s="570">
        <v>3.3575400000000002</v>
      </c>
      <c r="BJ26" s="570">
        <v>3.7210100000000002</v>
      </c>
      <c r="BK26" s="570">
        <v>3.7210100000000002</v>
      </c>
      <c r="BL26" s="570">
        <v>3.48095</v>
      </c>
      <c r="BM26" s="570">
        <v>3.7210100000000002</v>
      </c>
      <c r="BN26" s="570">
        <v>2.8391899999999999</v>
      </c>
      <c r="BO26" s="570">
        <v>3.35222</v>
      </c>
      <c r="BP26" s="570">
        <v>3.6009799999999998</v>
      </c>
      <c r="BQ26" s="570">
        <v>3.7210100000000002</v>
      </c>
      <c r="BR26" s="570">
        <v>3.7210100000000002</v>
      </c>
      <c r="BS26" s="570">
        <v>3.1485400000000001</v>
      </c>
      <c r="BT26" s="570">
        <v>2.8174299999999999</v>
      </c>
      <c r="BU26" s="570">
        <v>2.9201899999999998</v>
      </c>
      <c r="BV26" s="570">
        <v>3.7210100000000002</v>
      </c>
    </row>
    <row r="27" spans="1:74" ht="11.15" customHeight="1" x14ac:dyDescent="0.25">
      <c r="A27" s="415" t="s">
        <v>1198</v>
      </c>
      <c r="B27" s="418" t="s">
        <v>1139</v>
      </c>
      <c r="C27" s="569">
        <v>7.9355413E-2</v>
      </c>
      <c r="D27" s="569">
        <v>0.12574712499999999</v>
      </c>
      <c r="E27" s="569">
        <v>5.0425216000000002E-2</v>
      </c>
      <c r="F27" s="569">
        <v>9.2701317000000005E-2</v>
      </c>
      <c r="G27" s="569">
        <v>0.107377139</v>
      </c>
      <c r="H27" s="569">
        <v>6.5425364E-2</v>
      </c>
      <c r="I27" s="569">
        <v>0.10296158</v>
      </c>
      <c r="J27" s="569">
        <v>4.7683756000000001E-2</v>
      </c>
      <c r="K27" s="569">
        <v>5.0468671999999999E-2</v>
      </c>
      <c r="L27" s="569">
        <v>4.75912E-2</v>
      </c>
      <c r="M27" s="569">
        <v>4.4301047000000003E-2</v>
      </c>
      <c r="N27" s="569">
        <v>3.6501170999999999E-2</v>
      </c>
      <c r="O27" s="569">
        <v>3.3363654E-2</v>
      </c>
      <c r="P27" s="569">
        <v>6.5823233999999994E-2</v>
      </c>
      <c r="Q27" s="569">
        <v>6.2343694999999998E-2</v>
      </c>
      <c r="R27" s="569">
        <v>7.5226935999999994E-2</v>
      </c>
      <c r="S27" s="569">
        <v>8.2035194000000006E-2</v>
      </c>
      <c r="T27" s="569">
        <v>3.7925924999999999E-2</v>
      </c>
      <c r="U27" s="569">
        <v>5.1283200000000001E-2</v>
      </c>
      <c r="V27" s="569">
        <v>4.0199430000000001E-2</v>
      </c>
      <c r="W27" s="569">
        <v>5.3614045999999999E-2</v>
      </c>
      <c r="X27" s="569">
        <v>5.2564832999999998E-2</v>
      </c>
      <c r="Y27" s="569">
        <v>3.3560316999999999E-2</v>
      </c>
      <c r="Z27" s="569">
        <v>3.6952145999999998E-2</v>
      </c>
      <c r="AA27" s="569">
        <v>4.985175E-2</v>
      </c>
      <c r="AB27" s="569">
        <v>2.7798435999999999E-2</v>
      </c>
      <c r="AC27" s="569">
        <v>4.4890034000000002E-2</v>
      </c>
      <c r="AD27" s="569">
        <v>4.0664240999999997E-2</v>
      </c>
      <c r="AE27" s="569">
        <v>8.2953750000000007E-2</v>
      </c>
      <c r="AF27" s="569">
        <v>6.1877828000000003E-2</v>
      </c>
      <c r="AG27" s="569">
        <v>6.0968872E-2</v>
      </c>
      <c r="AH27" s="569">
        <v>4.2277158000000002E-2</v>
      </c>
      <c r="AI27" s="569">
        <v>2.8733069E-2</v>
      </c>
      <c r="AJ27" s="569">
        <v>3.1283705000000002E-2</v>
      </c>
      <c r="AK27" s="569">
        <v>2.7598146E-2</v>
      </c>
      <c r="AL27" s="569">
        <v>3.0337270999999999E-2</v>
      </c>
      <c r="AM27" s="569">
        <v>5.5851603E-2</v>
      </c>
      <c r="AN27" s="569">
        <v>5.4207804999999998E-2</v>
      </c>
      <c r="AO27" s="569">
        <v>8.3098006000000002E-2</v>
      </c>
      <c r="AP27" s="569">
        <v>6.0315039000000001E-2</v>
      </c>
      <c r="AQ27" s="569">
        <v>3.1328050000000003E-2</v>
      </c>
      <c r="AR27" s="569">
        <v>4.0197007E-2</v>
      </c>
      <c r="AS27" s="569">
        <v>5.417814E-3</v>
      </c>
      <c r="AT27" s="569">
        <v>1.7738442E-2</v>
      </c>
      <c r="AU27" s="569">
        <v>1.2379041E-2</v>
      </c>
      <c r="AV27" s="569">
        <v>1.2960401E-2</v>
      </c>
      <c r="AW27" s="569">
        <v>2.7618657000000001E-2</v>
      </c>
      <c r="AX27" s="569">
        <v>6.6590657999999997E-2</v>
      </c>
      <c r="AY27" s="569">
        <v>8.2330736000000002E-2</v>
      </c>
      <c r="AZ27" s="569">
        <v>5.4292832999999999E-2</v>
      </c>
      <c r="BA27" s="569">
        <v>6.3951438999999999E-2</v>
      </c>
      <c r="BB27" s="569">
        <v>4.9454350000000001E-2</v>
      </c>
      <c r="BC27" s="569">
        <v>2.9044410999999999E-2</v>
      </c>
      <c r="BD27" s="569">
        <v>4.2841700000000003E-2</v>
      </c>
      <c r="BE27" s="569">
        <v>3.9049300000000002E-2</v>
      </c>
      <c r="BF27" s="570">
        <v>3.75401E-2</v>
      </c>
      <c r="BG27" s="570">
        <v>3.7748700000000003E-2</v>
      </c>
      <c r="BH27" s="570">
        <v>3.1822599999999999E-2</v>
      </c>
      <c r="BI27" s="570">
        <v>3.3382599999999998E-2</v>
      </c>
      <c r="BJ27" s="570">
        <v>3.3866300000000002E-2</v>
      </c>
      <c r="BK27" s="570">
        <v>5.0691100000000003E-2</v>
      </c>
      <c r="BL27" s="570">
        <v>4.6769499999999999E-2</v>
      </c>
      <c r="BM27" s="570">
        <v>6.2454099999999999E-2</v>
      </c>
      <c r="BN27" s="570">
        <v>7.3074399999999998E-2</v>
      </c>
      <c r="BO27" s="570">
        <v>7.2237300000000004E-2</v>
      </c>
      <c r="BP27" s="570">
        <v>6.3893900000000003E-2</v>
      </c>
      <c r="BQ27" s="570">
        <v>5.0005599999999997E-2</v>
      </c>
      <c r="BR27" s="570">
        <v>4.3058300000000001E-2</v>
      </c>
      <c r="BS27" s="570">
        <v>4.0438300000000003E-2</v>
      </c>
      <c r="BT27" s="570">
        <v>3.3222399999999999E-2</v>
      </c>
      <c r="BU27" s="570">
        <v>3.4064799999999999E-2</v>
      </c>
      <c r="BV27" s="570">
        <v>3.4221300000000003E-2</v>
      </c>
    </row>
    <row r="28" spans="1:74" ht="11.15" customHeight="1" x14ac:dyDescent="0.25">
      <c r="A28" s="415" t="s">
        <v>1199</v>
      </c>
      <c r="B28" s="418" t="s">
        <v>1234</v>
      </c>
      <c r="C28" s="569">
        <v>6.4247097569999996</v>
      </c>
      <c r="D28" s="569">
        <v>6.1434013580000002</v>
      </c>
      <c r="E28" s="569">
        <v>6.3279869350000002</v>
      </c>
      <c r="F28" s="569">
        <v>7.4615323939999998</v>
      </c>
      <c r="G28" s="569">
        <v>7.4318298240000003</v>
      </c>
      <c r="H28" s="569">
        <v>6.1140384399999999</v>
      </c>
      <c r="I28" s="569">
        <v>6.4712001450000001</v>
      </c>
      <c r="J28" s="569">
        <v>6.3011474840000004</v>
      </c>
      <c r="K28" s="569">
        <v>6.124456704</v>
      </c>
      <c r="L28" s="569">
        <v>6.9225711199999997</v>
      </c>
      <c r="M28" s="569">
        <v>6.4288574360000004</v>
      </c>
      <c r="N28" s="569">
        <v>6.7428912319999998</v>
      </c>
      <c r="O28" s="569">
        <v>7.4553883159999996</v>
      </c>
      <c r="P28" s="569">
        <v>7.262333065</v>
      </c>
      <c r="Q28" s="569">
        <v>7.2240454410000003</v>
      </c>
      <c r="R28" s="569">
        <v>7.6193987410000004</v>
      </c>
      <c r="S28" s="569">
        <v>8.2477058289999992</v>
      </c>
      <c r="T28" s="569">
        <v>8.7366701750000004</v>
      </c>
      <c r="U28" s="569">
        <v>7.7052674310000002</v>
      </c>
      <c r="V28" s="569">
        <v>7.0702537650000004</v>
      </c>
      <c r="W28" s="569">
        <v>5.7566031100000004</v>
      </c>
      <c r="X28" s="569">
        <v>7.6861877859999996</v>
      </c>
      <c r="Y28" s="569">
        <v>7.6479639309999996</v>
      </c>
      <c r="Z28" s="569">
        <v>8.2956480700000004</v>
      </c>
      <c r="AA28" s="569">
        <v>7.8765908759999999</v>
      </c>
      <c r="AB28" s="569">
        <v>6.3963201659999998</v>
      </c>
      <c r="AC28" s="569">
        <v>10.866799826999999</v>
      </c>
      <c r="AD28" s="569">
        <v>9.5155620610000007</v>
      </c>
      <c r="AE28" s="569">
        <v>9.9117584189999999</v>
      </c>
      <c r="AF28" s="569">
        <v>8.0731541419999999</v>
      </c>
      <c r="AG28" s="569">
        <v>6.8816424439999997</v>
      </c>
      <c r="AH28" s="569">
        <v>8.4139649819999995</v>
      </c>
      <c r="AI28" s="569">
        <v>8.0155841609999996</v>
      </c>
      <c r="AJ28" s="569">
        <v>9.4825498719999999</v>
      </c>
      <c r="AK28" s="569">
        <v>9.1696236530000004</v>
      </c>
      <c r="AL28" s="569">
        <v>10.152901803000001</v>
      </c>
      <c r="AM28" s="569">
        <v>9.4618894959999995</v>
      </c>
      <c r="AN28" s="569">
        <v>9.4753351250000009</v>
      </c>
      <c r="AO28" s="569">
        <v>11.909931685</v>
      </c>
      <c r="AP28" s="569">
        <v>13.236789097000001</v>
      </c>
      <c r="AQ28" s="569">
        <v>14.003110900999999</v>
      </c>
      <c r="AR28" s="569">
        <v>11.925437243999999</v>
      </c>
      <c r="AS28" s="569">
        <v>11.366252404999999</v>
      </c>
      <c r="AT28" s="569">
        <v>8.5724054630000008</v>
      </c>
      <c r="AU28" s="569">
        <v>8.1238463420000002</v>
      </c>
      <c r="AV28" s="569">
        <v>9.2804444430000004</v>
      </c>
      <c r="AW28" s="569">
        <v>10.242684896</v>
      </c>
      <c r="AX28" s="569">
        <v>9.7705008959999997</v>
      </c>
      <c r="AY28" s="569">
        <v>12.102025009</v>
      </c>
      <c r="AZ28" s="569">
        <v>11.401302465000001</v>
      </c>
      <c r="BA28" s="569">
        <v>12.987654168000001</v>
      </c>
      <c r="BB28" s="569">
        <v>12.497401737000001</v>
      </c>
      <c r="BC28" s="569">
        <v>10.151326920000001</v>
      </c>
      <c r="BD28" s="569">
        <v>10.875400000000001</v>
      </c>
      <c r="BE28" s="569">
        <v>11.7852</v>
      </c>
      <c r="BF28" s="570">
        <v>9.7397200000000002</v>
      </c>
      <c r="BG28" s="570">
        <v>9.4915970000000005</v>
      </c>
      <c r="BH28" s="570">
        <v>10.53693</v>
      </c>
      <c r="BI28" s="570">
        <v>11.375080000000001</v>
      </c>
      <c r="BJ28" s="570">
        <v>10.63899</v>
      </c>
      <c r="BK28" s="570">
        <v>13.43182</v>
      </c>
      <c r="BL28" s="570">
        <v>13.38053</v>
      </c>
      <c r="BM28" s="570">
        <v>14.54537</v>
      </c>
      <c r="BN28" s="570">
        <v>13.829929999999999</v>
      </c>
      <c r="BO28" s="570">
        <v>12.56344</v>
      </c>
      <c r="BP28" s="570">
        <v>13.84408</v>
      </c>
      <c r="BQ28" s="570">
        <v>13.58779</v>
      </c>
      <c r="BR28" s="570">
        <v>12.7445</v>
      </c>
      <c r="BS28" s="570">
        <v>10.34637</v>
      </c>
      <c r="BT28" s="570">
        <v>12.345470000000001</v>
      </c>
      <c r="BU28" s="570">
        <v>13.029669999999999</v>
      </c>
      <c r="BV28" s="570">
        <v>12.257630000000001</v>
      </c>
    </row>
    <row r="29" spans="1:74" ht="11.15" customHeight="1" x14ac:dyDescent="0.25">
      <c r="A29" s="415" t="s">
        <v>1200</v>
      </c>
      <c r="B29" s="416" t="s">
        <v>1235</v>
      </c>
      <c r="C29" s="569">
        <v>0.14233694099999999</v>
      </c>
      <c r="D29" s="569">
        <v>0.13946989100000001</v>
      </c>
      <c r="E29" s="569">
        <v>0.14589618900000001</v>
      </c>
      <c r="F29" s="569">
        <v>0.155302776</v>
      </c>
      <c r="G29" s="569">
        <v>0.118178133</v>
      </c>
      <c r="H29" s="569">
        <v>0.11246611300000001</v>
      </c>
      <c r="I29" s="569">
        <v>0.136843775</v>
      </c>
      <c r="J29" s="569">
        <v>0.14555903100000001</v>
      </c>
      <c r="K29" s="569">
        <v>0.130201761</v>
      </c>
      <c r="L29" s="569">
        <v>0.123746944</v>
      </c>
      <c r="M29" s="569">
        <v>0.132321779</v>
      </c>
      <c r="N29" s="569">
        <v>0.14394602200000001</v>
      </c>
      <c r="O29" s="569">
        <v>0.13650770500000001</v>
      </c>
      <c r="P29" s="569">
        <v>0.141480568</v>
      </c>
      <c r="Q29" s="569">
        <v>0.12436261699999999</v>
      </c>
      <c r="R29" s="569">
        <v>0.10387134200000001</v>
      </c>
      <c r="S29" s="569">
        <v>0.11810567900000001</v>
      </c>
      <c r="T29" s="569">
        <v>0.107209181</v>
      </c>
      <c r="U29" s="569">
        <v>0.118642795</v>
      </c>
      <c r="V29" s="569">
        <v>0.14517975699999999</v>
      </c>
      <c r="W29" s="569">
        <v>0.11455332</v>
      </c>
      <c r="X29" s="569">
        <v>0.11851856400000001</v>
      </c>
      <c r="Y29" s="569">
        <v>0.15525117399999999</v>
      </c>
      <c r="Z29" s="569">
        <v>0.147795697</v>
      </c>
      <c r="AA29" s="569">
        <v>0.138803337</v>
      </c>
      <c r="AB29" s="569">
        <v>0.11363150399999999</v>
      </c>
      <c r="AC29" s="569">
        <v>3.4717080999999997E-2</v>
      </c>
      <c r="AD29" s="569">
        <v>0.101852585</v>
      </c>
      <c r="AE29" s="569">
        <v>9.6236774999999997E-2</v>
      </c>
      <c r="AF29" s="569">
        <v>0.12481921</v>
      </c>
      <c r="AG29" s="569">
        <v>0.13320518200000001</v>
      </c>
      <c r="AH29" s="569">
        <v>0.145900788</v>
      </c>
      <c r="AI29" s="569">
        <v>0.142540747</v>
      </c>
      <c r="AJ29" s="569">
        <v>0.17033233</v>
      </c>
      <c r="AK29" s="569">
        <v>0.134184145</v>
      </c>
      <c r="AL29" s="569">
        <v>0.113602469</v>
      </c>
      <c r="AM29" s="569">
        <v>0.131824685</v>
      </c>
      <c r="AN29" s="569">
        <v>0.113210489</v>
      </c>
      <c r="AO29" s="569">
        <v>0.11326043700000001</v>
      </c>
      <c r="AP29" s="569">
        <v>0.144501034</v>
      </c>
      <c r="AQ29" s="569">
        <v>0.17734805000000001</v>
      </c>
      <c r="AR29" s="569">
        <v>0.12855297299999999</v>
      </c>
      <c r="AS29" s="569">
        <v>0.14091863700000001</v>
      </c>
      <c r="AT29" s="569">
        <v>0.109855598</v>
      </c>
      <c r="AU29" s="569">
        <v>0.122951529</v>
      </c>
      <c r="AV29" s="569">
        <v>0.103186238</v>
      </c>
      <c r="AW29" s="569">
        <v>7.6659294000000003E-2</v>
      </c>
      <c r="AX29" s="569">
        <v>0.16961843600000001</v>
      </c>
      <c r="AY29" s="569">
        <v>7.6563355999999999E-2</v>
      </c>
      <c r="AZ29" s="569">
        <v>5.7826603999999997E-2</v>
      </c>
      <c r="BA29" s="569">
        <v>8.9838404999999996E-2</v>
      </c>
      <c r="BB29" s="569">
        <v>9.8507632999999997E-2</v>
      </c>
      <c r="BC29" s="569">
        <v>0.12403592400000001</v>
      </c>
      <c r="BD29" s="569">
        <v>0.1358549</v>
      </c>
      <c r="BE29" s="569">
        <v>0.1482329</v>
      </c>
      <c r="BF29" s="570">
        <v>0.13211490000000001</v>
      </c>
      <c r="BG29" s="570">
        <v>0.15826119999999999</v>
      </c>
      <c r="BH29" s="570">
        <v>0.1218795</v>
      </c>
      <c r="BI29" s="570">
        <v>0.13325780000000001</v>
      </c>
      <c r="BJ29" s="570">
        <v>0.22274150000000001</v>
      </c>
      <c r="BK29" s="570">
        <v>0.1164007</v>
      </c>
      <c r="BL29" s="570">
        <v>0.1327093</v>
      </c>
      <c r="BM29" s="570">
        <v>6.1374100000000001E-2</v>
      </c>
      <c r="BN29" s="570">
        <v>5.0700299999999997E-2</v>
      </c>
      <c r="BO29" s="570">
        <v>5.2701199999999997E-2</v>
      </c>
      <c r="BP29" s="570">
        <v>7.2054999999999994E-2</v>
      </c>
      <c r="BQ29" s="570">
        <v>0.10721849999999999</v>
      </c>
      <c r="BR29" s="570">
        <v>0.1139105</v>
      </c>
      <c r="BS29" s="570">
        <v>0.1026344</v>
      </c>
      <c r="BT29" s="570">
        <v>-1.03247E-4</v>
      </c>
      <c r="BU29" s="570">
        <v>1.5106100000000001E-2</v>
      </c>
      <c r="BV29" s="570">
        <v>0.1290269</v>
      </c>
    </row>
    <row r="30" spans="1:74" ht="11.15" customHeight="1" x14ac:dyDescent="0.25">
      <c r="A30" s="415" t="s">
        <v>1201</v>
      </c>
      <c r="B30" s="416" t="s">
        <v>1143</v>
      </c>
      <c r="C30" s="569">
        <v>29.294415102999999</v>
      </c>
      <c r="D30" s="569">
        <v>25.819764232000001</v>
      </c>
      <c r="E30" s="569">
        <v>27.363257208</v>
      </c>
      <c r="F30" s="569">
        <v>26.651021878000002</v>
      </c>
      <c r="G30" s="569">
        <v>31.629141522000001</v>
      </c>
      <c r="H30" s="569">
        <v>34.281161384000001</v>
      </c>
      <c r="I30" s="569">
        <v>38.274202561999999</v>
      </c>
      <c r="J30" s="569">
        <v>40.392529836999998</v>
      </c>
      <c r="K30" s="569">
        <v>36.488199559999998</v>
      </c>
      <c r="L30" s="569">
        <v>30.061022211000001</v>
      </c>
      <c r="M30" s="569">
        <v>27.687361542000001</v>
      </c>
      <c r="N30" s="569">
        <v>29.302190074999999</v>
      </c>
      <c r="O30" s="569">
        <v>28.477177986000001</v>
      </c>
      <c r="P30" s="569">
        <v>27.433575943000001</v>
      </c>
      <c r="Q30" s="569">
        <v>27.162463612</v>
      </c>
      <c r="R30" s="569">
        <v>26.332081721000002</v>
      </c>
      <c r="S30" s="569">
        <v>30.791379228</v>
      </c>
      <c r="T30" s="569">
        <v>34.648128866999997</v>
      </c>
      <c r="U30" s="569">
        <v>39.378905674999999</v>
      </c>
      <c r="V30" s="569">
        <v>39.453741837000003</v>
      </c>
      <c r="W30" s="569">
        <v>32.488924758000003</v>
      </c>
      <c r="X30" s="569">
        <v>30.998571617</v>
      </c>
      <c r="Y30" s="569">
        <v>26.518110225000001</v>
      </c>
      <c r="Z30" s="569">
        <v>29.486589288000001</v>
      </c>
      <c r="AA30" s="569">
        <v>30.076890854999998</v>
      </c>
      <c r="AB30" s="569">
        <v>27.917608666</v>
      </c>
      <c r="AC30" s="569">
        <v>26.481462994000001</v>
      </c>
      <c r="AD30" s="569">
        <v>27.424902065000001</v>
      </c>
      <c r="AE30" s="569">
        <v>31.242971172000001</v>
      </c>
      <c r="AF30" s="569">
        <v>36.470928997999998</v>
      </c>
      <c r="AG30" s="569">
        <v>38.846218356000001</v>
      </c>
      <c r="AH30" s="569">
        <v>40.224784257000003</v>
      </c>
      <c r="AI30" s="569">
        <v>35.590550565000001</v>
      </c>
      <c r="AJ30" s="569">
        <v>31.7720503</v>
      </c>
      <c r="AK30" s="569">
        <v>27.299776665</v>
      </c>
      <c r="AL30" s="569">
        <v>29.881062374999999</v>
      </c>
      <c r="AM30" s="569">
        <v>33.129889055</v>
      </c>
      <c r="AN30" s="569">
        <v>30.809728058000001</v>
      </c>
      <c r="AO30" s="569">
        <v>29.561282317</v>
      </c>
      <c r="AP30" s="569">
        <v>30.563812975000001</v>
      </c>
      <c r="AQ30" s="569">
        <v>37.563704098999999</v>
      </c>
      <c r="AR30" s="569">
        <v>41.133674589000002</v>
      </c>
      <c r="AS30" s="569">
        <v>44.878977184999997</v>
      </c>
      <c r="AT30" s="569">
        <v>42.068520311999997</v>
      </c>
      <c r="AU30" s="569">
        <v>37.134461745000003</v>
      </c>
      <c r="AV30" s="569">
        <v>32.216014319999999</v>
      </c>
      <c r="AW30" s="569">
        <v>31.172493066000001</v>
      </c>
      <c r="AX30" s="569">
        <v>33.837768265999998</v>
      </c>
      <c r="AY30" s="569">
        <v>31.913768866000002</v>
      </c>
      <c r="AZ30" s="569">
        <v>30.347324053000001</v>
      </c>
      <c r="BA30" s="569">
        <v>31.860513326</v>
      </c>
      <c r="BB30" s="569">
        <v>30.905228477000001</v>
      </c>
      <c r="BC30" s="569">
        <v>35.846514227</v>
      </c>
      <c r="BD30" s="569">
        <v>42.180819999999997</v>
      </c>
      <c r="BE30" s="569">
        <v>47.130049999999997</v>
      </c>
      <c r="BF30" s="570">
        <v>44.790709999999997</v>
      </c>
      <c r="BG30" s="570">
        <v>38.075589999999998</v>
      </c>
      <c r="BH30" s="570">
        <v>32.825490000000002</v>
      </c>
      <c r="BI30" s="570">
        <v>30.85239</v>
      </c>
      <c r="BJ30" s="570">
        <v>33.981650000000002</v>
      </c>
      <c r="BK30" s="570">
        <v>33.562559999999998</v>
      </c>
      <c r="BL30" s="570">
        <v>31.519269999999999</v>
      </c>
      <c r="BM30" s="570">
        <v>31.27244</v>
      </c>
      <c r="BN30" s="570">
        <v>30.964320000000001</v>
      </c>
      <c r="BO30" s="570">
        <v>36.391390000000001</v>
      </c>
      <c r="BP30" s="570">
        <v>40.785080000000001</v>
      </c>
      <c r="BQ30" s="570">
        <v>45.206949999999999</v>
      </c>
      <c r="BR30" s="570">
        <v>44.836950000000002</v>
      </c>
      <c r="BS30" s="570">
        <v>38.274929999999998</v>
      </c>
      <c r="BT30" s="570">
        <v>33.195929999999997</v>
      </c>
      <c r="BU30" s="570">
        <v>31.23958</v>
      </c>
      <c r="BV30" s="570">
        <v>34.389870000000002</v>
      </c>
    </row>
    <row r="31" spans="1:74" ht="11.15" customHeight="1" x14ac:dyDescent="0.25">
      <c r="A31" s="415" t="s">
        <v>1202</v>
      </c>
      <c r="B31" s="416" t="s">
        <v>1236</v>
      </c>
      <c r="C31" s="569">
        <v>29.816666000000001</v>
      </c>
      <c r="D31" s="569">
        <v>26.085958000000002</v>
      </c>
      <c r="E31" s="569">
        <v>27.813904999999998</v>
      </c>
      <c r="F31" s="569">
        <v>26.796157000000001</v>
      </c>
      <c r="G31" s="569">
        <v>32.033394000000001</v>
      </c>
      <c r="H31" s="569">
        <v>35.159553000000002</v>
      </c>
      <c r="I31" s="569">
        <v>39.237838000000004</v>
      </c>
      <c r="J31" s="569">
        <v>41.848229000000003</v>
      </c>
      <c r="K31" s="569">
        <v>37.294759999999997</v>
      </c>
      <c r="L31" s="569">
        <v>30.675763</v>
      </c>
      <c r="M31" s="569">
        <v>27.769560930000001</v>
      </c>
      <c r="N31" s="569">
        <v>29.31342463</v>
      </c>
      <c r="O31" s="569">
        <v>29.034420000000001</v>
      </c>
      <c r="P31" s="569">
        <v>28.004712000000001</v>
      </c>
      <c r="Q31" s="569">
        <v>28.236516999999999</v>
      </c>
      <c r="R31" s="569">
        <v>26.959955999999998</v>
      </c>
      <c r="S31" s="569">
        <v>31.274932</v>
      </c>
      <c r="T31" s="569">
        <v>35.520856000000002</v>
      </c>
      <c r="U31" s="569">
        <v>40.306396999999997</v>
      </c>
      <c r="V31" s="569">
        <v>40.843271000000001</v>
      </c>
      <c r="W31" s="569">
        <v>32.758505</v>
      </c>
      <c r="X31" s="569">
        <v>31.253854</v>
      </c>
      <c r="Y31" s="569">
        <v>27.294096</v>
      </c>
      <c r="Z31" s="569">
        <v>30.292216</v>
      </c>
      <c r="AA31" s="569">
        <v>30.80788677</v>
      </c>
      <c r="AB31" s="569">
        <v>29.07333285</v>
      </c>
      <c r="AC31" s="569">
        <v>27.350377250000001</v>
      </c>
      <c r="AD31" s="569">
        <v>28.07953088</v>
      </c>
      <c r="AE31" s="569">
        <v>31.779617959999999</v>
      </c>
      <c r="AF31" s="569">
        <v>37.34224202</v>
      </c>
      <c r="AG31" s="569">
        <v>39.569852060000002</v>
      </c>
      <c r="AH31" s="569">
        <v>41.383135869999997</v>
      </c>
      <c r="AI31" s="569">
        <v>36.535030519999999</v>
      </c>
      <c r="AJ31" s="569">
        <v>32.650765100000001</v>
      </c>
      <c r="AK31" s="569">
        <v>27.952137830000002</v>
      </c>
      <c r="AL31" s="569">
        <v>30.17727987</v>
      </c>
      <c r="AM31" s="569">
        <v>33.388903736000003</v>
      </c>
      <c r="AN31" s="569">
        <v>31.269723657</v>
      </c>
      <c r="AO31" s="569">
        <v>30.479234794</v>
      </c>
      <c r="AP31" s="569">
        <v>30.784697335000001</v>
      </c>
      <c r="AQ31" s="569">
        <v>38.454477679</v>
      </c>
      <c r="AR31" s="569">
        <v>42.032294825999998</v>
      </c>
      <c r="AS31" s="569">
        <v>45.973782196999998</v>
      </c>
      <c r="AT31" s="569">
        <v>42.980439337</v>
      </c>
      <c r="AU31" s="569">
        <v>37.405345709000002</v>
      </c>
      <c r="AV31" s="569">
        <v>32.164443667</v>
      </c>
      <c r="AW31" s="569">
        <v>31.168254435000001</v>
      </c>
      <c r="AX31" s="569">
        <v>33.783066697999999</v>
      </c>
      <c r="AY31" s="569">
        <v>32.159939151000003</v>
      </c>
      <c r="AZ31" s="569">
        <v>30.222638588999999</v>
      </c>
      <c r="BA31" s="569">
        <v>31.752755211</v>
      </c>
      <c r="BB31" s="569">
        <v>30.665596739000001</v>
      </c>
      <c r="BC31" s="569">
        <v>36.448542756999998</v>
      </c>
      <c r="BD31" s="569">
        <v>42.180819999999997</v>
      </c>
      <c r="BE31" s="569">
        <v>47.130049999999997</v>
      </c>
      <c r="BF31" s="570">
        <v>44.790709999999997</v>
      </c>
      <c r="BG31" s="570">
        <v>38.075589999999998</v>
      </c>
      <c r="BH31" s="570">
        <v>32.825490000000002</v>
      </c>
      <c r="BI31" s="570">
        <v>30.85239</v>
      </c>
      <c r="BJ31" s="570">
        <v>33.981650000000002</v>
      </c>
      <c r="BK31" s="570">
        <v>33.562559999999998</v>
      </c>
      <c r="BL31" s="570">
        <v>31.519269999999999</v>
      </c>
      <c r="BM31" s="570">
        <v>31.27244</v>
      </c>
      <c r="BN31" s="570">
        <v>30.964320000000001</v>
      </c>
      <c r="BO31" s="570">
        <v>36.391390000000001</v>
      </c>
      <c r="BP31" s="570">
        <v>40.785080000000001</v>
      </c>
      <c r="BQ31" s="570">
        <v>45.206949999999999</v>
      </c>
      <c r="BR31" s="570">
        <v>44.836950000000002</v>
      </c>
      <c r="BS31" s="570">
        <v>38.274929999999998</v>
      </c>
      <c r="BT31" s="570">
        <v>33.195929999999997</v>
      </c>
      <c r="BU31" s="570">
        <v>31.23958</v>
      </c>
      <c r="BV31" s="570">
        <v>34.389870000000002</v>
      </c>
    </row>
    <row r="32" spans="1:74" ht="11.15" customHeight="1" x14ac:dyDescent="0.25">
      <c r="A32" s="409"/>
      <c r="B32" s="102" t="s">
        <v>1252</v>
      </c>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c r="BA32" s="201"/>
      <c r="BB32" s="201"/>
      <c r="BC32" s="201"/>
      <c r="BD32" s="201"/>
      <c r="BE32" s="201"/>
      <c r="BF32" s="267"/>
      <c r="BG32" s="267"/>
      <c r="BH32" s="267"/>
      <c r="BI32" s="267"/>
      <c r="BJ32" s="267"/>
      <c r="BK32" s="267"/>
      <c r="BL32" s="267"/>
      <c r="BM32" s="267"/>
      <c r="BN32" s="267"/>
      <c r="BO32" s="267"/>
      <c r="BP32" s="267"/>
      <c r="BQ32" s="267"/>
      <c r="BR32" s="267"/>
      <c r="BS32" s="267"/>
      <c r="BT32" s="267"/>
      <c r="BU32" s="267"/>
      <c r="BV32" s="267"/>
    </row>
    <row r="33" spans="1:74" ht="11.15" customHeight="1" x14ac:dyDescent="0.25">
      <c r="A33" s="415" t="s">
        <v>1203</v>
      </c>
      <c r="B33" s="416" t="s">
        <v>1394</v>
      </c>
      <c r="C33" s="569">
        <v>7.98085413</v>
      </c>
      <c r="D33" s="569">
        <v>6.8854015909999999</v>
      </c>
      <c r="E33" s="569">
        <v>7.0198669369999998</v>
      </c>
      <c r="F33" s="569">
        <v>5.4641559429999997</v>
      </c>
      <c r="G33" s="569">
        <v>4.411171102</v>
      </c>
      <c r="H33" s="569">
        <v>6.9576507840000001</v>
      </c>
      <c r="I33" s="569">
        <v>10.435376519</v>
      </c>
      <c r="J33" s="569">
        <v>10.854307188</v>
      </c>
      <c r="K33" s="569">
        <v>8.9005845469999993</v>
      </c>
      <c r="L33" s="569">
        <v>7.1371313150000004</v>
      </c>
      <c r="M33" s="569">
        <v>7.6816376000000002</v>
      </c>
      <c r="N33" s="569">
        <v>9.1258755669999996</v>
      </c>
      <c r="O33" s="569">
        <v>8.5288587820000004</v>
      </c>
      <c r="P33" s="569">
        <v>7.4761617469999999</v>
      </c>
      <c r="Q33" s="569">
        <v>8.5126187689999995</v>
      </c>
      <c r="R33" s="569">
        <v>7.170352898</v>
      </c>
      <c r="S33" s="569">
        <v>4.317512335</v>
      </c>
      <c r="T33" s="569">
        <v>5.3940769340000001</v>
      </c>
      <c r="U33" s="569">
        <v>8.4156807689999997</v>
      </c>
      <c r="V33" s="569">
        <v>10.009377531</v>
      </c>
      <c r="W33" s="569">
        <v>9.2826461229999992</v>
      </c>
      <c r="X33" s="569">
        <v>7.7701936720000004</v>
      </c>
      <c r="Y33" s="569">
        <v>6.3898621359999996</v>
      </c>
      <c r="Z33" s="569">
        <v>8.1069907029999992</v>
      </c>
      <c r="AA33" s="569">
        <v>7.7339936890000001</v>
      </c>
      <c r="AB33" s="569">
        <v>6.8899493759999997</v>
      </c>
      <c r="AC33" s="569">
        <v>7.4810001450000003</v>
      </c>
      <c r="AD33" s="569">
        <v>6.9484933719999997</v>
      </c>
      <c r="AE33" s="569">
        <v>5.7593157469999996</v>
      </c>
      <c r="AF33" s="569">
        <v>8.2549288740000009</v>
      </c>
      <c r="AG33" s="569">
        <v>10.46764817</v>
      </c>
      <c r="AH33" s="569">
        <v>10.275682272999999</v>
      </c>
      <c r="AI33" s="569">
        <v>8.7981664090000002</v>
      </c>
      <c r="AJ33" s="569">
        <v>6.7560376240000002</v>
      </c>
      <c r="AK33" s="569">
        <v>7.2731943250000004</v>
      </c>
      <c r="AL33" s="569">
        <v>7.7069069389999996</v>
      </c>
      <c r="AM33" s="569">
        <v>7.7368186459999997</v>
      </c>
      <c r="AN33" s="569">
        <v>6.7869428879999996</v>
      </c>
      <c r="AO33" s="569">
        <v>5.7183765519999996</v>
      </c>
      <c r="AP33" s="569">
        <v>5.6775459059999998</v>
      </c>
      <c r="AQ33" s="569">
        <v>4.8129014310000002</v>
      </c>
      <c r="AR33" s="569">
        <v>5.4274042859999998</v>
      </c>
      <c r="AS33" s="569">
        <v>8.6202293379999997</v>
      </c>
      <c r="AT33" s="569">
        <v>9.714902489</v>
      </c>
      <c r="AU33" s="569">
        <v>8.9821110540000006</v>
      </c>
      <c r="AV33" s="569">
        <v>8.0166144950000007</v>
      </c>
      <c r="AW33" s="569">
        <v>7.62202701</v>
      </c>
      <c r="AX33" s="569">
        <v>9.0064001870000006</v>
      </c>
      <c r="AY33" s="569">
        <v>9.0830261500000002</v>
      </c>
      <c r="AZ33" s="569">
        <v>7.7145550289999996</v>
      </c>
      <c r="BA33" s="569">
        <v>8.7754677270000006</v>
      </c>
      <c r="BB33" s="569">
        <v>6.9250624109999999</v>
      </c>
      <c r="BC33" s="569">
        <v>5.3086613790000001</v>
      </c>
      <c r="BD33" s="569">
        <v>6.20324601</v>
      </c>
      <c r="BE33" s="569">
        <v>11.286933994</v>
      </c>
      <c r="BF33" s="570">
        <v>13.04848</v>
      </c>
      <c r="BG33" s="570">
        <v>10.503</v>
      </c>
      <c r="BH33" s="570">
        <v>7.8249890000000004</v>
      </c>
      <c r="BI33" s="570">
        <v>6.735004</v>
      </c>
      <c r="BJ33" s="570">
        <v>6.3979509999999999</v>
      </c>
      <c r="BK33" s="570">
        <v>7.9557529999999996</v>
      </c>
      <c r="BL33" s="570">
        <v>6.1805389999999996</v>
      </c>
      <c r="BM33" s="570">
        <v>5.7858169999999998</v>
      </c>
      <c r="BN33" s="570">
        <v>3.8976829999999998</v>
      </c>
      <c r="BO33" s="570">
        <v>3.7062339999999998</v>
      </c>
      <c r="BP33" s="570">
        <v>4.6611960000000003</v>
      </c>
      <c r="BQ33" s="570">
        <v>10.303979999999999</v>
      </c>
      <c r="BR33" s="570">
        <v>12.79547</v>
      </c>
      <c r="BS33" s="570">
        <v>9.1073190000000004</v>
      </c>
      <c r="BT33" s="570">
        <v>6.7393720000000004</v>
      </c>
      <c r="BU33" s="570">
        <v>5.9876849999999999</v>
      </c>
      <c r="BV33" s="570">
        <v>6.2837930000000002</v>
      </c>
    </row>
    <row r="34" spans="1:74" ht="11.15" customHeight="1" x14ac:dyDescent="0.25">
      <c r="A34" s="415" t="s">
        <v>1204</v>
      </c>
      <c r="B34" s="416" t="s">
        <v>80</v>
      </c>
      <c r="C34" s="569">
        <v>11.961520329000001</v>
      </c>
      <c r="D34" s="569">
        <v>10.59970094</v>
      </c>
      <c r="E34" s="569">
        <v>9.777790371</v>
      </c>
      <c r="F34" s="569">
        <v>6.8249814579999999</v>
      </c>
      <c r="G34" s="569">
        <v>5.8526963470000002</v>
      </c>
      <c r="H34" s="569">
        <v>7.4026632709999998</v>
      </c>
      <c r="I34" s="569">
        <v>10.435923988000001</v>
      </c>
      <c r="J34" s="569">
        <v>11.360206093</v>
      </c>
      <c r="K34" s="569">
        <v>10.090100529000001</v>
      </c>
      <c r="L34" s="569">
        <v>9.5213554980000001</v>
      </c>
      <c r="M34" s="569">
        <v>9.8893469710000002</v>
      </c>
      <c r="N34" s="569">
        <v>11.180659915</v>
      </c>
      <c r="O34" s="569">
        <v>9.2897574400000007</v>
      </c>
      <c r="P34" s="569">
        <v>7.6646707679999997</v>
      </c>
      <c r="Q34" s="569">
        <v>7.6348706230000003</v>
      </c>
      <c r="R34" s="569">
        <v>6.2389440309999999</v>
      </c>
      <c r="S34" s="569">
        <v>5.4186747349999997</v>
      </c>
      <c r="T34" s="569">
        <v>6.2620167540000002</v>
      </c>
      <c r="U34" s="569">
        <v>8.5278825680000008</v>
      </c>
      <c r="V34" s="569">
        <v>9.8689451120000005</v>
      </c>
      <c r="W34" s="569">
        <v>8.4934763699999998</v>
      </c>
      <c r="X34" s="569">
        <v>8.0402419720000005</v>
      </c>
      <c r="Y34" s="569">
        <v>8.0252112289999999</v>
      </c>
      <c r="Z34" s="569">
        <v>9.0732423250000007</v>
      </c>
      <c r="AA34" s="569">
        <v>8.4581686840000003</v>
      </c>
      <c r="AB34" s="569">
        <v>7.9209780009999999</v>
      </c>
      <c r="AC34" s="569">
        <v>8.2333877429999998</v>
      </c>
      <c r="AD34" s="569">
        <v>6.0019434250000003</v>
      </c>
      <c r="AE34" s="569">
        <v>6.2179489439999998</v>
      </c>
      <c r="AF34" s="569">
        <v>8.1834331200000001</v>
      </c>
      <c r="AG34" s="569">
        <v>10.214676687000001</v>
      </c>
      <c r="AH34" s="569">
        <v>9.6586520539999992</v>
      </c>
      <c r="AI34" s="569">
        <v>9.2188936750000003</v>
      </c>
      <c r="AJ34" s="569">
        <v>8.4718863669999998</v>
      </c>
      <c r="AK34" s="569">
        <v>7.6659358710000003</v>
      </c>
      <c r="AL34" s="569">
        <v>7.9884739619999996</v>
      </c>
      <c r="AM34" s="569">
        <v>7.9317578539999998</v>
      </c>
      <c r="AN34" s="569">
        <v>6.7525904990000001</v>
      </c>
      <c r="AO34" s="569">
        <v>6.9814619389999999</v>
      </c>
      <c r="AP34" s="569">
        <v>5.6893773110000003</v>
      </c>
      <c r="AQ34" s="569">
        <v>5.9273391149999997</v>
      </c>
      <c r="AR34" s="569">
        <v>6.5152263250000004</v>
      </c>
      <c r="AS34" s="569">
        <v>9.0099662229999993</v>
      </c>
      <c r="AT34" s="569">
        <v>9.6158626460000001</v>
      </c>
      <c r="AU34" s="569">
        <v>8.2647232590000002</v>
      </c>
      <c r="AV34" s="569">
        <v>7.6050539529999996</v>
      </c>
      <c r="AW34" s="569">
        <v>7.0197306480000004</v>
      </c>
      <c r="AX34" s="569">
        <v>7.4641659689999997</v>
      </c>
      <c r="AY34" s="569">
        <v>7.7699736570000004</v>
      </c>
      <c r="AZ34" s="569">
        <v>6.0946965349999997</v>
      </c>
      <c r="BA34" s="569">
        <v>6.1454275320000002</v>
      </c>
      <c r="BB34" s="569">
        <v>4.8630903930000002</v>
      </c>
      <c r="BC34" s="569">
        <v>3.8842610999999998</v>
      </c>
      <c r="BD34" s="569">
        <v>5.1647610000000004</v>
      </c>
      <c r="BE34" s="569">
        <v>8.545598</v>
      </c>
      <c r="BF34" s="570">
        <v>6.6352419999999999</v>
      </c>
      <c r="BG34" s="570">
        <v>5.703036</v>
      </c>
      <c r="BH34" s="570">
        <v>5.1434280000000001</v>
      </c>
      <c r="BI34" s="570">
        <v>5.2431869999999998</v>
      </c>
      <c r="BJ34" s="570">
        <v>7.641032</v>
      </c>
      <c r="BK34" s="570">
        <v>6.6099430000000003</v>
      </c>
      <c r="BL34" s="570">
        <v>4.4948329999999999</v>
      </c>
      <c r="BM34" s="570">
        <v>5.3210189999999997</v>
      </c>
      <c r="BN34" s="570">
        <v>3.2634690000000002</v>
      </c>
      <c r="BO34" s="570">
        <v>3.5621689999999999</v>
      </c>
      <c r="BP34" s="570">
        <v>4.953462</v>
      </c>
      <c r="BQ34" s="570">
        <v>7.4218770000000003</v>
      </c>
      <c r="BR34" s="570">
        <v>6.6408269999999998</v>
      </c>
      <c r="BS34" s="570">
        <v>5.9378270000000004</v>
      </c>
      <c r="BT34" s="570">
        <v>5.8009240000000002</v>
      </c>
      <c r="BU34" s="570">
        <v>5.5153460000000001</v>
      </c>
      <c r="BV34" s="570">
        <v>7.0186929999999998</v>
      </c>
    </row>
    <row r="35" spans="1:74" ht="11.15" customHeight="1" x14ac:dyDescent="0.25">
      <c r="A35" s="415" t="s">
        <v>1205</v>
      </c>
      <c r="B35" s="418" t="s">
        <v>81</v>
      </c>
      <c r="C35" s="569">
        <v>0.84955700000000001</v>
      </c>
      <c r="D35" s="569">
        <v>0.77974600000000005</v>
      </c>
      <c r="E35" s="569">
        <v>0.86134900000000003</v>
      </c>
      <c r="F35" s="569">
        <v>0.81644000000000005</v>
      </c>
      <c r="G35" s="569">
        <v>0.243895</v>
      </c>
      <c r="H35" s="569">
        <v>0.244696</v>
      </c>
      <c r="I35" s="569">
        <v>0.83834200000000003</v>
      </c>
      <c r="J35" s="569">
        <v>0.84835400000000005</v>
      </c>
      <c r="K35" s="569">
        <v>0.82288499999999998</v>
      </c>
      <c r="L35" s="569">
        <v>0.86165899999999995</v>
      </c>
      <c r="M35" s="569">
        <v>0.83929500000000001</v>
      </c>
      <c r="N35" s="569">
        <v>0.86028099999999996</v>
      </c>
      <c r="O35" s="569">
        <v>0.86132399999999998</v>
      </c>
      <c r="P35" s="569">
        <v>0.72480299999999998</v>
      </c>
      <c r="Q35" s="569">
        <v>0.85381799999999997</v>
      </c>
      <c r="R35" s="569">
        <v>0.83510099999999998</v>
      </c>
      <c r="S35" s="569">
        <v>0.78814099999999998</v>
      </c>
      <c r="T35" s="569">
        <v>0.42041600000000001</v>
      </c>
      <c r="U35" s="569">
        <v>0.76592099999999996</v>
      </c>
      <c r="V35" s="569">
        <v>0.84852399999999994</v>
      </c>
      <c r="W35" s="569">
        <v>0.81708599999999998</v>
      </c>
      <c r="X35" s="569">
        <v>0.85855599999999999</v>
      </c>
      <c r="Y35" s="569">
        <v>0.79508800000000002</v>
      </c>
      <c r="Z35" s="569">
        <v>0.85827200000000003</v>
      </c>
      <c r="AA35" s="569">
        <v>0.86509400000000003</v>
      </c>
      <c r="AB35" s="569">
        <v>0.76846099999999995</v>
      </c>
      <c r="AC35" s="569">
        <v>0.84978100000000001</v>
      </c>
      <c r="AD35" s="569">
        <v>0.74666699999999997</v>
      </c>
      <c r="AE35" s="569">
        <v>0.150615</v>
      </c>
      <c r="AF35" s="569">
        <v>0.30405700000000002</v>
      </c>
      <c r="AG35" s="569">
        <v>0.84557899999999997</v>
      </c>
      <c r="AH35" s="569">
        <v>0.84937600000000002</v>
      </c>
      <c r="AI35" s="569">
        <v>0.81538299999999997</v>
      </c>
      <c r="AJ35" s="569">
        <v>0.84853599999999996</v>
      </c>
      <c r="AK35" s="569">
        <v>0.836592</v>
      </c>
      <c r="AL35" s="569">
        <v>0.63114700000000001</v>
      </c>
      <c r="AM35" s="569">
        <v>0.86758400000000002</v>
      </c>
      <c r="AN35" s="569">
        <v>0.75590000000000002</v>
      </c>
      <c r="AO35" s="569">
        <v>0.85374899999999998</v>
      </c>
      <c r="AP35" s="569">
        <v>0.82738299999999998</v>
      </c>
      <c r="AQ35" s="569">
        <v>0.84770000000000001</v>
      </c>
      <c r="AR35" s="569">
        <v>0.65011600000000003</v>
      </c>
      <c r="AS35" s="569">
        <v>0.84089499999999995</v>
      </c>
      <c r="AT35" s="569">
        <v>0.83744300000000005</v>
      </c>
      <c r="AU35" s="569">
        <v>0.82007600000000003</v>
      </c>
      <c r="AV35" s="569">
        <v>0.85456600000000005</v>
      </c>
      <c r="AW35" s="569">
        <v>0.836503</v>
      </c>
      <c r="AX35" s="569">
        <v>0.85962000000000005</v>
      </c>
      <c r="AY35" s="569">
        <v>0.83122499999999999</v>
      </c>
      <c r="AZ35" s="569">
        <v>0.77454000000000001</v>
      </c>
      <c r="BA35" s="569">
        <v>0.83724699999999996</v>
      </c>
      <c r="BB35" s="569">
        <v>0.68923800000000002</v>
      </c>
      <c r="BC35" s="569">
        <v>9.3605999999999995E-2</v>
      </c>
      <c r="BD35" s="569">
        <v>0.26801999999999998</v>
      </c>
      <c r="BE35" s="569">
        <v>0.84428000000000003</v>
      </c>
      <c r="BF35" s="570">
        <v>0.82126999999999994</v>
      </c>
      <c r="BG35" s="570">
        <v>0.79478000000000004</v>
      </c>
      <c r="BH35" s="570">
        <v>0.82126999999999994</v>
      </c>
      <c r="BI35" s="570">
        <v>0.79478000000000004</v>
      </c>
      <c r="BJ35" s="570">
        <v>0.82126999999999994</v>
      </c>
      <c r="BK35" s="570">
        <v>0.82126999999999994</v>
      </c>
      <c r="BL35" s="570">
        <v>0.76827999999999996</v>
      </c>
      <c r="BM35" s="570">
        <v>0.82126999999999994</v>
      </c>
      <c r="BN35" s="570">
        <v>0.79478000000000004</v>
      </c>
      <c r="BO35" s="570">
        <v>0.82126999999999994</v>
      </c>
      <c r="BP35" s="570">
        <v>0.79478000000000004</v>
      </c>
      <c r="BQ35" s="570">
        <v>0.82126999999999994</v>
      </c>
      <c r="BR35" s="570">
        <v>0.82126999999999994</v>
      </c>
      <c r="BS35" s="570">
        <v>0.79478000000000004</v>
      </c>
      <c r="BT35" s="570">
        <v>0.82126999999999994</v>
      </c>
      <c r="BU35" s="570">
        <v>0.79478000000000004</v>
      </c>
      <c r="BV35" s="570">
        <v>0.82126999999999994</v>
      </c>
    </row>
    <row r="36" spans="1:74" ht="11.15" customHeight="1" x14ac:dyDescent="0.25">
      <c r="A36" s="415" t="s">
        <v>1206</v>
      </c>
      <c r="B36" s="418" t="s">
        <v>1139</v>
      </c>
      <c r="C36" s="569">
        <v>10.385723687</v>
      </c>
      <c r="D36" s="569">
        <v>9.7063216329999999</v>
      </c>
      <c r="E36" s="569">
        <v>10.365712204999999</v>
      </c>
      <c r="F36" s="569">
        <v>11.004657756</v>
      </c>
      <c r="G36" s="569">
        <v>14.116726622</v>
      </c>
      <c r="H36" s="569">
        <v>11.977093279</v>
      </c>
      <c r="I36" s="569">
        <v>9.9989144129999996</v>
      </c>
      <c r="J36" s="569">
        <v>9.6610923819999996</v>
      </c>
      <c r="K36" s="569">
        <v>7.4330947539999999</v>
      </c>
      <c r="L36" s="569">
        <v>7.6395099880000004</v>
      </c>
      <c r="M36" s="569">
        <v>9.3968034639999996</v>
      </c>
      <c r="N36" s="569">
        <v>9.1489141709999995</v>
      </c>
      <c r="O36" s="569">
        <v>10.953426904000001</v>
      </c>
      <c r="P36" s="569">
        <v>12.159782756</v>
      </c>
      <c r="Q36" s="569">
        <v>9.9725361039999996</v>
      </c>
      <c r="R36" s="569">
        <v>8.8560666460000004</v>
      </c>
      <c r="S36" s="569">
        <v>14.433234233</v>
      </c>
      <c r="T36" s="569">
        <v>14.549704605000001</v>
      </c>
      <c r="U36" s="569">
        <v>13.360276662</v>
      </c>
      <c r="V36" s="569">
        <v>10.874453937</v>
      </c>
      <c r="W36" s="569">
        <v>8.2418304780000007</v>
      </c>
      <c r="X36" s="569">
        <v>8.4942881779999997</v>
      </c>
      <c r="Y36" s="569">
        <v>10.231240229000001</v>
      </c>
      <c r="Z36" s="569">
        <v>10.477104536000001</v>
      </c>
      <c r="AA36" s="569">
        <v>12.764187933000001</v>
      </c>
      <c r="AB36" s="569">
        <v>10.594593892000001</v>
      </c>
      <c r="AC36" s="569">
        <v>9.5102256329999992</v>
      </c>
      <c r="AD36" s="569">
        <v>8.3805521570000003</v>
      </c>
      <c r="AE36" s="569">
        <v>11.065926380000001</v>
      </c>
      <c r="AF36" s="569">
        <v>12.044163577000001</v>
      </c>
      <c r="AG36" s="569">
        <v>10.060255081999999</v>
      </c>
      <c r="AH36" s="569">
        <v>9.2869233510000004</v>
      </c>
      <c r="AI36" s="569">
        <v>6.9726328369999999</v>
      </c>
      <c r="AJ36" s="569">
        <v>7.0887115490000001</v>
      </c>
      <c r="AK36" s="569">
        <v>9.1543874869999993</v>
      </c>
      <c r="AL36" s="569">
        <v>12.582186512</v>
      </c>
      <c r="AM36" s="569">
        <v>14.434461959</v>
      </c>
      <c r="AN36" s="569">
        <v>11.94268323</v>
      </c>
      <c r="AO36" s="569">
        <v>12.297361767</v>
      </c>
      <c r="AP36" s="569">
        <v>8.3760388579999994</v>
      </c>
      <c r="AQ36" s="569">
        <v>11.873980687</v>
      </c>
      <c r="AR36" s="569">
        <v>15.405891385</v>
      </c>
      <c r="AS36" s="569">
        <v>14.537852007</v>
      </c>
      <c r="AT36" s="569">
        <v>11.613233692</v>
      </c>
      <c r="AU36" s="569">
        <v>7.8670778659999998</v>
      </c>
      <c r="AV36" s="569">
        <v>6.9347364249999996</v>
      </c>
      <c r="AW36" s="569">
        <v>9.703812718</v>
      </c>
      <c r="AX36" s="569">
        <v>10.214925813000001</v>
      </c>
      <c r="AY36" s="569">
        <v>9.7685225770000006</v>
      </c>
      <c r="AZ36" s="569">
        <v>8.6857059799999998</v>
      </c>
      <c r="BA36" s="569">
        <v>7.908025125</v>
      </c>
      <c r="BB36" s="569">
        <v>6.2310830230000001</v>
      </c>
      <c r="BC36" s="569">
        <v>14.503456088</v>
      </c>
      <c r="BD36" s="569">
        <v>10.941509999999999</v>
      </c>
      <c r="BE36" s="569">
        <v>8.9731550000000002</v>
      </c>
      <c r="BF36" s="570">
        <v>8.4597510000000007</v>
      </c>
      <c r="BG36" s="570">
        <v>7.0906469999999997</v>
      </c>
      <c r="BH36" s="570">
        <v>7.369523</v>
      </c>
      <c r="BI36" s="570">
        <v>9.2839039999999997</v>
      </c>
      <c r="BJ36" s="570">
        <v>10.216620000000001</v>
      </c>
      <c r="BK36" s="570">
        <v>11.742839999999999</v>
      </c>
      <c r="BL36" s="570">
        <v>10.93172</v>
      </c>
      <c r="BM36" s="570">
        <v>11.25065</v>
      </c>
      <c r="BN36" s="570">
        <v>11.18478</v>
      </c>
      <c r="BO36" s="570">
        <v>14.309200000000001</v>
      </c>
      <c r="BP36" s="570">
        <v>14.608750000000001</v>
      </c>
      <c r="BQ36" s="570">
        <v>12.526529999999999</v>
      </c>
      <c r="BR36" s="570">
        <v>10.05836</v>
      </c>
      <c r="BS36" s="570">
        <v>7.9349639999999999</v>
      </c>
      <c r="BT36" s="570">
        <v>7.9996939999999999</v>
      </c>
      <c r="BU36" s="570">
        <v>9.6319099999999995</v>
      </c>
      <c r="BV36" s="570">
        <v>10.63738</v>
      </c>
    </row>
    <row r="37" spans="1:74" ht="11.15" customHeight="1" x14ac:dyDescent="0.25">
      <c r="A37" s="415" t="s">
        <v>1207</v>
      </c>
      <c r="B37" s="418" t="s">
        <v>1234</v>
      </c>
      <c r="C37" s="569">
        <v>3.1507209860000001</v>
      </c>
      <c r="D37" s="569">
        <v>3.133044709</v>
      </c>
      <c r="E37" s="569">
        <v>3.450879526</v>
      </c>
      <c r="F37" s="569">
        <v>4.3702460829999996</v>
      </c>
      <c r="G37" s="569">
        <v>4.1970845949999998</v>
      </c>
      <c r="H37" s="569">
        <v>4.5631128619999997</v>
      </c>
      <c r="I37" s="569">
        <v>4.6037991979999999</v>
      </c>
      <c r="J37" s="569">
        <v>4.1776993239999998</v>
      </c>
      <c r="K37" s="569">
        <v>4.3426729350000004</v>
      </c>
      <c r="L37" s="569">
        <v>3.8718354060000002</v>
      </c>
      <c r="M37" s="569">
        <v>3.2484780359999998</v>
      </c>
      <c r="N37" s="569">
        <v>2.9500654759999998</v>
      </c>
      <c r="O37" s="569">
        <v>4.7997930970000002</v>
      </c>
      <c r="P37" s="569">
        <v>5.07443212</v>
      </c>
      <c r="Q37" s="569">
        <v>4.6128764770000004</v>
      </c>
      <c r="R37" s="569">
        <v>4.674956162</v>
      </c>
      <c r="S37" s="569">
        <v>4.9594373860000003</v>
      </c>
      <c r="T37" s="569">
        <v>4.7728159850000003</v>
      </c>
      <c r="U37" s="569">
        <v>4.9690486390000004</v>
      </c>
      <c r="V37" s="569">
        <v>4.5857920569999999</v>
      </c>
      <c r="W37" s="569">
        <v>3.8345957990000001</v>
      </c>
      <c r="X37" s="569">
        <v>4.7213016569999997</v>
      </c>
      <c r="Y37" s="569">
        <v>4.8222970869999999</v>
      </c>
      <c r="Z37" s="569">
        <v>5.0242011270000004</v>
      </c>
      <c r="AA37" s="569">
        <v>4.7202637249999997</v>
      </c>
      <c r="AB37" s="569">
        <v>5.3965864159999999</v>
      </c>
      <c r="AC37" s="569">
        <v>5.5362642620000004</v>
      </c>
      <c r="AD37" s="569">
        <v>5.9586020519999998</v>
      </c>
      <c r="AE37" s="569">
        <v>5.8366087870000003</v>
      </c>
      <c r="AF37" s="569">
        <v>5.3279447680000001</v>
      </c>
      <c r="AG37" s="569">
        <v>5.259711577</v>
      </c>
      <c r="AH37" s="569">
        <v>5.6118323500000002</v>
      </c>
      <c r="AI37" s="569">
        <v>4.8754854109999997</v>
      </c>
      <c r="AJ37" s="569">
        <v>5.3970731450000002</v>
      </c>
      <c r="AK37" s="569">
        <v>5.6913525619999996</v>
      </c>
      <c r="AL37" s="569">
        <v>6.2279209929999997</v>
      </c>
      <c r="AM37" s="569">
        <v>6.1190363569999997</v>
      </c>
      <c r="AN37" s="569">
        <v>6.3134459959999996</v>
      </c>
      <c r="AO37" s="569">
        <v>6.7913109030000003</v>
      </c>
      <c r="AP37" s="569">
        <v>7.3978049940000004</v>
      </c>
      <c r="AQ37" s="569">
        <v>7.0228406540000003</v>
      </c>
      <c r="AR37" s="569">
        <v>5.9968755070000004</v>
      </c>
      <c r="AS37" s="569">
        <v>5.4996750309999998</v>
      </c>
      <c r="AT37" s="569">
        <v>5.1835118299999996</v>
      </c>
      <c r="AU37" s="569">
        <v>5.278319765</v>
      </c>
      <c r="AV37" s="569">
        <v>5.4712125540000001</v>
      </c>
      <c r="AW37" s="569">
        <v>6.3462801219999996</v>
      </c>
      <c r="AX37" s="569">
        <v>6.2135814439999999</v>
      </c>
      <c r="AY37" s="569">
        <v>5.6453284830000001</v>
      </c>
      <c r="AZ37" s="569">
        <v>6.7699420740000003</v>
      </c>
      <c r="BA37" s="569">
        <v>6.731245801</v>
      </c>
      <c r="BB37" s="569">
        <v>7.1123309399999997</v>
      </c>
      <c r="BC37" s="569">
        <v>6.3573734719999999</v>
      </c>
      <c r="BD37" s="569">
        <v>6.9915159999999998</v>
      </c>
      <c r="BE37" s="569">
        <v>6.2896200000000002</v>
      </c>
      <c r="BF37" s="570">
        <v>6.3293929999999996</v>
      </c>
      <c r="BG37" s="570">
        <v>6.2298090000000004</v>
      </c>
      <c r="BH37" s="570">
        <v>6.1840299999999999</v>
      </c>
      <c r="BI37" s="570">
        <v>7.3948479999999996</v>
      </c>
      <c r="BJ37" s="570">
        <v>7.196974</v>
      </c>
      <c r="BK37" s="570">
        <v>5.8784530000000004</v>
      </c>
      <c r="BL37" s="570">
        <v>8.1301120000000004</v>
      </c>
      <c r="BM37" s="570">
        <v>7.6009460000000004</v>
      </c>
      <c r="BN37" s="570">
        <v>8.2589950000000005</v>
      </c>
      <c r="BO37" s="570">
        <v>7.1634799999999998</v>
      </c>
      <c r="BP37" s="570">
        <v>7.4604299999999997</v>
      </c>
      <c r="BQ37" s="570">
        <v>7.1981840000000004</v>
      </c>
      <c r="BR37" s="570">
        <v>6.6778729999999999</v>
      </c>
      <c r="BS37" s="570">
        <v>7.2392799999999999</v>
      </c>
      <c r="BT37" s="570">
        <v>6.5581360000000002</v>
      </c>
      <c r="BU37" s="570">
        <v>7.7422880000000003</v>
      </c>
      <c r="BV37" s="570">
        <v>7.7439220000000004</v>
      </c>
    </row>
    <row r="38" spans="1:74" ht="11.15" customHeight="1" x14ac:dyDescent="0.25">
      <c r="A38" s="415" t="s">
        <v>1208</v>
      </c>
      <c r="B38" s="416" t="s">
        <v>1235</v>
      </c>
      <c r="C38" s="569">
        <v>-9.4361000004000001E-5</v>
      </c>
      <c r="D38" s="569">
        <v>6.3695840000000002E-3</v>
      </c>
      <c r="E38" s="569">
        <v>9.8166969999999992E-3</v>
      </c>
      <c r="F38" s="569">
        <v>1.1548364E-2</v>
      </c>
      <c r="G38" s="569">
        <v>8.6579269999999993E-3</v>
      </c>
      <c r="H38" s="569">
        <v>1.5103916E-2</v>
      </c>
      <c r="I38" s="569">
        <v>1.033537E-2</v>
      </c>
      <c r="J38" s="569">
        <v>1.2190075999999999E-2</v>
      </c>
      <c r="K38" s="569">
        <v>7.3859069999999997E-3</v>
      </c>
      <c r="L38" s="569">
        <v>1.1713324000000001E-2</v>
      </c>
      <c r="M38" s="569">
        <v>9.4780669999999997E-3</v>
      </c>
      <c r="N38" s="569">
        <v>2.4613157E-2</v>
      </c>
      <c r="O38" s="569">
        <v>-5.61098E-4</v>
      </c>
      <c r="P38" s="569">
        <v>-1.497602E-3</v>
      </c>
      <c r="Q38" s="569">
        <v>-1.1154486999999999E-2</v>
      </c>
      <c r="R38" s="569">
        <v>-1.2743892E-2</v>
      </c>
      <c r="S38" s="569">
        <v>3.160024E-3</v>
      </c>
      <c r="T38" s="569">
        <v>-4.3047850000000002E-3</v>
      </c>
      <c r="U38" s="569">
        <v>-1.4917532000000001E-2</v>
      </c>
      <c r="V38" s="569">
        <v>-1.4424531000000001E-2</v>
      </c>
      <c r="W38" s="569">
        <v>-5.6305180000000002E-3</v>
      </c>
      <c r="X38" s="569">
        <v>2.2426829999999998E-2</v>
      </c>
      <c r="Y38" s="569">
        <v>1.1814006E-2</v>
      </c>
      <c r="Z38" s="569">
        <v>1.1429764E-2</v>
      </c>
      <c r="AA38" s="569">
        <v>4.3930764999999997E-2</v>
      </c>
      <c r="AB38" s="569">
        <v>6.4490670999999999E-2</v>
      </c>
      <c r="AC38" s="569">
        <v>6.5990888999999997E-2</v>
      </c>
      <c r="AD38" s="569">
        <v>6.8176274999999995E-2</v>
      </c>
      <c r="AE38" s="569">
        <v>6.3171527000000005E-2</v>
      </c>
      <c r="AF38" s="569">
        <v>5.7784980999999999E-2</v>
      </c>
      <c r="AG38" s="569">
        <v>6.3338564E-2</v>
      </c>
      <c r="AH38" s="569">
        <v>7.7716741000000006E-2</v>
      </c>
      <c r="AI38" s="569">
        <v>6.6650721999999996E-2</v>
      </c>
      <c r="AJ38" s="569">
        <v>3.3945445999999997E-2</v>
      </c>
      <c r="AK38" s="569">
        <v>6.4671047999999995E-2</v>
      </c>
      <c r="AL38" s="569">
        <v>5.8190928000000003E-2</v>
      </c>
      <c r="AM38" s="569">
        <v>6.1959129000000002E-2</v>
      </c>
      <c r="AN38" s="569">
        <v>6.3506062000000002E-2</v>
      </c>
      <c r="AO38" s="569">
        <v>7.8378174999999994E-2</v>
      </c>
      <c r="AP38" s="569">
        <v>6.2625421000000001E-2</v>
      </c>
      <c r="AQ38" s="569">
        <v>5.1966630999999999E-2</v>
      </c>
      <c r="AR38" s="569">
        <v>7.1763773000000003E-2</v>
      </c>
      <c r="AS38" s="569">
        <v>3.6430874000000002E-2</v>
      </c>
      <c r="AT38" s="569">
        <v>7.3065471000000007E-2</v>
      </c>
      <c r="AU38" s="569">
        <v>6.0180116999999998E-2</v>
      </c>
      <c r="AV38" s="569">
        <v>5.6658100000000003E-2</v>
      </c>
      <c r="AW38" s="569">
        <v>4.7483306000000003E-2</v>
      </c>
      <c r="AX38" s="569">
        <v>8.7392539000000005E-2</v>
      </c>
      <c r="AY38" s="569">
        <v>5.8829128000000001E-2</v>
      </c>
      <c r="AZ38" s="569">
        <v>5.9785227000000003E-2</v>
      </c>
      <c r="BA38" s="569">
        <v>6.5991768000000006E-2</v>
      </c>
      <c r="BB38" s="569">
        <v>6.4869082999999994E-2</v>
      </c>
      <c r="BC38" s="569">
        <v>7.0482116999999997E-2</v>
      </c>
      <c r="BD38" s="569">
        <v>6.2336299999999997E-2</v>
      </c>
      <c r="BE38" s="569">
        <v>4.8833399999999999E-2</v>
      </c>
      <c r="BF38" s="570">
        <v>6.4536200000000002E-2</v>
      </c>
      <c r="BG38" s="570">
        <v>3.6117099999999999E-2</v>
      </c>
      <c r="BH38" s="570">
        <v>3.9017799999999998E-2</v>
      </c>
      <c r="BI38" s="570">
        <v>2.59495E-2</v>
      </c>
      <c r="BJ38" s="570">
        <v>4.9362099999999999E-2</v>
      </c>
      <c r="BK38" s="570">
        <v>4.0170699999999997E-2</v>
      </c>
      <c r="BL38" s="570">
        <v>6.5615099999999996E-2</v>
      </c>
      <c r="BM38" s="570">
        <v>5.90807E-2</v>
      </c>
      <c r="BN38" s="570">
        <v>4.6576800000000002E-2</v>
      </c>
      <c r="BO38" s="570">
        <v>6.3626199999999994E-2</v>
      </c>
      <c r="BP38" s="570">
        <v>7.0178299999999999E-2</v>
      </c>
      <c r="BQ38" s="570">
        <v>4.8004199999999997E-2</v>
      </c>
      <c r="BR38" s="570">
        <v>4.4934799999999997E-2</v>
      </c>
      <c r="BS38" s="570">
        <v>4.5617600000000001E-2</v>
      </c>
      <c r="BT38" s="570">
        <v>4.0585499999999997E-2</v>
      </c>
      <c r="BU38" s="570">
        <v>3.1022899999999999E-2</v>
      </c>
      <c r="BV38" s="570">
        <v>6.4378099999999994E-2</v>
      </c>
    </row>
    <row r="39" spans="1:74" ht="11.15" customHeight="1" x14ac:dyDescent="0.25">
      <c r="A39" s="415" t="s">
        <v>1209</v>
      </c>
      <c r="B39" s="416" t="s">
        <v>1143</v>
      </c>
      <c r="C39" s="569">
        <v>34.328281771</v>
      </c>
      <c r="D39" s="569">
        <v>31.110584457000002</v>
      </c>
      <c r="E39" s="569">
        <v>31.485414735999999</v>
      </c>
      <c r="F39" s="569">
        <v>28.492029603999999</v>
      </c>
      <c r="G39" s="569">
        <v>28.830231593000001</v>
      </c>
      <c r="H39" s="569">
        <v>31.160320112000001</v>
      </c>
      <c r="I39" s="569">
        <v>36.322691487999997</v>
      </c>
      <c r="J39" s="569">
        <v>36.913849063000001</v>
      </c>
      <c r="K39" s="569">
        <v>31.596723672</v>
      </c>
      <c r="L39" s="569">
        <v>29.043204531000001</v>
      </c>
      <c r="M39" s="569">
        <v>31.065039137999999</v>
      </c>
      <c r="N39" s="569">
        <v>33.290409285999999</v>
      </c>
      <c r="O39" s="569">
        <v>34.432599125000003</v>
      </c>
      <c r="P39" s="569">
        <v>33.098352789000003</v>
      </c>
      <c r="Q39" s="569">
        <v>31.575565485999999</v>
      </c>
      <c r="R39" s="569">
        <v>27.762676845000001</v>
      </c>
      <c r="S39" s="569">
        <v>29.920159713</v>
      </c>
      <c r="T39" s="569">
        <v>31.394725492999999</v>
      </c>
      <c r="U39" s="569">
        <v>36.023892105999998</v>
      </c>
      <c r="V39" s="569">
        <v>36.172668106000003</v>
      </c>
      <c r="W39" s="569">
        <v>30.664004252000002</v>
      </c>
      <c r="X39" s="569">
        <v>29.907008308999998</v>
      </c>
      <c r="Y39" s="569">
        <v>30.275512686999999</v>
      </c>
      <c r="Z39" s="569">
        <v>33.551240454999999</v>
      </c>
      <c r="AA39" s="569">
        <v>34.585638795999998</v>
      </c>
      <c r="AB39" s="569">
        <v>31.635059355999999</v>
      </c>
      <c r="AC39" s="569">
        <v>31.676649672</v>
      </c>
      <c r="AD39" s="569">
        <v>28.104434281</v>
      </c>
      <c r="AE39" s="569">
        <v>29.093586384999998</v>
      </c>
      <c r="AF39" s="569">
        <v>34.172312320000003</v>
      </c>
      <c r="AG39" s="569">
        <v>36.911209079999999</v>
      </c>
      <c r="AH39" s="569">
        <v>35.760182768999996</v>
      </c>
      <c r="AI39" s="569">
        <v>30.747212053999998</v>
      </c>
      <c r="AJ39" s="569">
        <v>28.596190131</v>
      </c>
      <c r="AK39" s="569">
        <v>30.686133293000001</v>
      </c>
      <c r="AL39" s="569">
        <v>35.194826333999998</v>
      </c>
      <c r="AM39" s="569">
        <v>37.151617944999998</v>
      </c>
      <c r="AN39" s="569">
        <v>32.615068675000003</v>
      </c>
      <c r="AO39" s="569">
        <v>32.720638336</v>
      </c>
      <c r="AP39" s="569">
        <v>28.03077549</v>
      </c>
      <c r="AQ39" s="569">
        <v>30.536728518</v>
      </c>
      <c r="AR39" s="569">
        <v>34.067277275999999</v>
      </c>
      <c r="AS39" s="569">
        <v>38.545048473000001</v>
      </c>
      <c r="AT39" s="569">
        <v>37.038019128000002</v>
      </c>
      <c r="AU39" s="569">
        <v>31.272488061000001</v>
      </c>
      <c r="AV39" s="569">
        <v>28.938841527000001</v>
      </c>
      <c r="AW39" s="569">
        <v>31.575836804000001</v>
      </c>
      <c r="AX39" s="569">
        <v>33.846085952000003</v>
      </c>
      <c r="AY39" s="569">
        <v>33.156904994999998</v>
      </c>
      <c r="AZ39" s="569">
        <v>30.099224844999998</v>
      </c>
      <c r="BA39" s="569">
        <v>30.463404953000001</v>
      </c>
      <c r="BB39" s="569">
        <v>25.88567385</v>
      </c>
      <c r="BC39" s="569">
        <v>30.217840156000001</v>
      </c>
      <c r="BD39" s="569">
        <v>29.63139</v>
      </c>
      <c r="BE39" s="569">
        <v>35.988419999999998</v>
      </c>
      <c r="BF39" s="570">
        <v>35.35868</v>
      </c>
      <c r="BG39" s="570">
        <v>30.357389999999999</v>
      </c>
      <c r="BH39" s="570">
        <v>27.382259999999999</v>
      </c>
      <c r="BI39" s="570">
        <v>29.47767</v>
      </c>
      <c r="BJ39" s="570">
        <v>32.323210000000003</v>
      </c>
      <c r="BK39" s="570">
        <v>33.048430000000003</v>
      </c>
      <c r="BL39" s="570">
        <v>30.571100000000001</v>
      </c>
      <c r="BM39" s="570">
        <v>30.838789999999999</v>
      </c>
      <c r="BN39" s="570">
        <v>27.446290000000001</v>
      </c>
      <c r="BO39" s="570">
        <v>29.625979999999998</v>
      </c>
      <c r="BP39" s="570">
        <v>32.5488</v>
      </c>
      <c r="BQ39" s="570">
        <v>38.319850000000002</v>
      </c>
      <c r="BR39" s="570">
        <v>37.038739999999997</v>
      </c>
      <c r="BS39" s="570">
        <v>31.05979</v>
      </c>
      <c r="BT39" s="570">
        <v>27.959980000000002</v>
      </c>
      <c r="BU39" s="570">
        <v>29.703029999999998</v>
      </c>
      <c r="BV39" s="570">
        <v>32.56944</v>
      </c>
    </row>
    <row r="40" spans="1:74" ht="11.15" customHeight="1" x14ac:dyDescent="0.25">
      <c r="A40" s="415" t="s">
        <v>1210</v>
      </c>
      <c r="B40" s="416" t="s">
        <v>1236</v>
      </c>
      <c r="C40" s="569">
        <v>29.41998852</v>
      </c>
      <c r="D40" s="569">
        <v>28.087153969999999</v>
      </c>
      <c r="E40" s="569">
        <v>27.406991550000001</v>
      </c>
      <c r="F40" s="569">
        <v>23.909292839999999</v>
      </c>
      <c r="G40" s="569">
        <v>24.381493500000001</v>
      </c>
      <c r="H40" s="569">
        <v>25.396592930000001</v>
      </c>
      <c r="I40" s="569">
        <v>28.8000948</v>
      </c>
      <c r="J40" s="569">
        <v>28.846989300000001</v>
      </c>
      <c r="K40" s="569">
        <v>24.93409977</v>
      </c>
      <c r="L40" s="569">
        <v>25.88420855</v>
      </c>
      <c r="M40" s="569">
        <v>26.76856197</v>
      </c>
      <c r="N40" s="569">
        <v>29.341701350000001</v>
      </c>
      <c r="O40" s="569">
        <v>29.186539360000001</v>
      </c>
      <c r="P40" s="569">
        <v>27.006496370000001</v>
      </c>
      <c r="Q40" s="569">
        <v>26.798243169999999</v>
      </c>
      <c r="R40" s="569">
        <v>23.545854160000001</v>
      </c>
      <c r="S40" s="569">
        <v>24.071864269999999</v>
      </c>
      <c r="T40" s="569">
        <v>25.316089999999999</v>
      </c>
      <c r="U40" s="569">
        <v>28.747477709999998</v>
      </c>
      <c r="V40" s="569">
        <v>28.933697680000002</v>
      </c>
      <c r="W40" s="569">
        <v>24.35722591</v>
      </c>
      <c r="X40" s="569">
        <v>24.730137460000002</v>
      </c>
      <c r="Y40" s="569">
        <v>26.159747459999998</v>
      </c>
      <c r="Z40" s="569">
        <v>29.418891850000001</v>
      </c>
      <c r="AA40" s="569">
        <v>28.697171239999999</v>
      </c>
      <c r="AB40" s="569">
        <v>26.676185109999999</v>
      </c>
      <c r="AC40" s="569">
        <v>26.896765970000001</v>
      </c>
      <c r="AD40" s="569">
        <v>24.09717405</v>
      </c>
      <c r="AE40" s="569">
        <v>24.72670183</v>
      </c>
      <c r="AF40" s="569">
        <v>28.124895080000002</v>
      </c>
      <c r="AG40" s="569">
        <v>30.576657130000001</v>
      </c>
      <c r="AH40" s="569">
        <v>28.663245710000002</v>
      </c>
      <c r="AI40" s="569">
        <v>24.937706179999999</v>
      </c>
      <c r="AJ40" s="569">
        <v>24.850456319999999</v>
      </c>
      <c r="AK40" s="569">
        <v>25.88211381</v>
      </c>
      <c r="AL40" s="569">
        <v>30.42628062</v>
      </c>
      <c r="AM40" s="569">
        <v>30.852544864999999</v>
      </c>
      <c r="AN40" s="569">
        <v>27.234853437999998</v>
      </c>
      <c r="AO40" s="569">
        <v>27.139631088000002</v>
      </c>
      <c r="AP40" s="569">
        <v>25.095301386999999</v>
      </c>
      <c r="AQ40" s="569">
        <v>25.039513963000001</v>
      </c>
      <c r="AR40" s="569">
        <v>26.625633873000002</v>
      </c>
      <c r="AS40" s="569">
        <v>31.033575567</v>
      </c>
      <c r="AT40" s="569">
        <v>30.643287019999999</v>
      </c>
      <c r="AU40" s="569">
        <v>25.70829736</v>
      </c>
      <c r="AV40" s="569">
        <v>25.528026949000001</v>
      </c>
      <c r="AW40" s="569">
        <v>28.819018251999999</v>
      </c>
      <c r="AX40" s="569">
        <v>32.423758829999997</v>
      </c>
      <c r="AY40" s="569">
        <v>31.057163717000002</v>
      </c>
      <c r="AZ40" s="569">
        <v>28.350793670000002</v>
      </c>
      <c r="BA40" s="569">
        <v>29.288980937000002</v>
      </c>
      <c r="BB40" s="569">
        <v>25.553153819999999</v>
      </c>
      <c r="BC40" s="569">
        <v>25.300277264000002</v>
      </c>
      <c r="BD40" s="569">
        <v>25.846356269000001</v>
      </c>
      <c r="BE40" s="569">
        <v>30.997409999999999</v>
      </c>
      <c r="BF40" s="570">
        <v>30.263670000000001</v>
      </c>
      <c r="BG40" s="570">
        <v>25.858170000000001</v>
      </c>
      <c r="BH40" s="570">
        <v>24.978770000000001</v>
      </c>
      <c r="BI40" s="570">
        <v>26.466290000000001</v>
      </c>
      <c r="BJ40" s="570">
        <v>30.12255</v>
      </c>
      <c r="BK40" s="570">
        <v>29.769220000000001</v>
      </c>
      <c r="BL40" s="570">
        <v>27.04655</v>
      </c>
      <c r="BM40" s="570">
        <v>27.205290000000002</v>
      </c>
      <c r="BN40" s="570">
        <v>23.891249999999999</v>
      </c>
      <c r="BO40" s="570">
        <v>25.194590000000002</v>
      </c>
      <c r="BP40" s="570">
        <v>27.132110000000001</v>
      </c>
      <c r="BQ40" s="570">
        <v>32.10277</v>
      </c>
      <c r="BR40" s="570">
        <v>30.610119999999998</v>
      </c>
      <c r="BS40" s="570">
        <v>26.028639999999999</v>
      </c>
      <c r="BT40" s="570">
        <v>24.936540000000001</v>
      </c>
      <c r="BU40" s="570">
        <v>26.39415</v>
      </c>
      <c r="BV40" s="570">
        <v>30.017250000000001</v>
      </c>
    </row>
    <row r="41" spans="1:74" ht="11.15" customHeight="1" x14ac:dyDescent="0.25">
      <c r="A41" s="409"/>
      <c r="B41" s="102" t="s">
        <v>1211</v>
      </c>
      <c r="C41" s="201"/>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c r="AD41" s="201"/>
      <c r="AE41" s="201"/>
      <c r="AF41" s="201"/>
      <c r="AG41" s="201"/>
      <c r="AH41" s="201"/>
      <c r="AI41" s="201"/>
      <c r="AJ41" s="201"/>
      <c r="AK41" s="201"/>
      <c r="AL41" s="201"/>
      <c r="AM41" s="201"/>
      <c r="AN41" s="201"/>
      <c r="AO41" s="201"/>
      <c r="AP41" s="201"/>
      <c r="AQ41" s="201"/>
      <c r="AR41" s="201"/>
      <c r="AS41" s="201"/>
      <c r="AT41" s="201"/>
      <c r="AU41" s="201"/>
      <c r="AV41" s="201"/>
      <c r="AW41" s="201"/>
      <c r="AX41" s="201"/>
      <c r="AY41" s="201"/>
      <c r="AZ41" s="201"/>
      <c r="BA41" s="201"/>
      <c r="BB41" s="201"/>
      <c r="BC41" s="201"/>
      <c r="BD41" s="201"/>
      <c r="BE41" s="201"/>
      <c r="BF41" s="267"/>
      <c r="BG41" s="267"/>
      <c r="BH41" s="267"/>
      <c r="BI41" s="267"/>
      <c r="BJ41" s="267"/>
      <c r="BK41" s="267"/>
      <c r="BL41" s="267"/>
      <c r="BM41" s="267"/>
      <c r="BN41" s="267"/>
      <c r="BO41" s="267"/>
      <c r="BP41" s="267"/>
      <c r="BQ41" s="267"/>
      <c r="BR41" s="267"/>
      <c r="BS41" s="267"/>
      <c r="BT41" s="267"/>
      <c r="BU41" s="267"/>
      <c r="BV41" s="267"/>
    </row>
    <row r="42" spans="1:74" ht="11.15" customHeight="1" x14ac:dyDescent="0.25">
      <c r="A42" s="415" t="s">
        <v>1212</v>
      </c>
      <c r="B42" s="416" t="s">
        <v>1394</v>
      </c>
      <c r="C42" s="569">
        <v>3.5570542930000002</v>
      </c>
      <c r="D42" s="569">
        <v>3.18265098</v>
      </c>
      <c r="E42" s="569">
        <v>3.3994870939999999</v>
      </c>
      <c r="F42" s="569">
        <v>3.7617741969999998</v>
      </c>
      <c r="G42" s="569">
        <v>3.823871762</v>
      </c>
      <c r="H42" s="569">
        <v>5.1849287329999996</v>
      </c>
      <c r="I42" s="569">
        <v>6.5025554809999999</v>
      </c>
      <c r="J42" s="569">
        <v>6.6797822480000004</v>
      </c>
      <c r="K42" s="569">
        <v>5.900825094</v>
      </c>
      <c r="L42" s="569">
        <v>5.2314029599999996</v>
      </c>
      <c r="M42" s="569">
        <v>3.980724903</v>
      </c>
      <c r="N42" s="569">
        <v>5.0177506640000002</v>
      </c>
      <c r="O42" s="569">
        <v>4.2953763609999998</v>
      </c>
      <c r="P42" s="569">
        <v>4.0391189049999996</v>
      </c>
      <c r="Q42" s="569">
        <v>3.474490458</v>
      </c>
      <c r="R42" s="569">
        <v>4.0422903789999998</v>
      </c>
      <c r="S42" s="569">
        <v>5.1326635229999997</v>
      </c>
      <c r="T42" s="569">
        <v>5.5054796230000003</v>
      </c>
      <c r="U42" s="569">
        <v>6.9423196709999999</v>
      </c>
      <c r="V42" s="569">
        <v>6.9565505410000004</v>
      </c>
      <c r="W42" s="569">
        <v>6.0854789169999997</v>
      </c>
      <c r="X42" s="569">
        <v>5.4258820820000002</v>
      </c>
      <c r="Y42" s="569">
        <v>4.427300228</v>
      </c>
      <c r="Z42" s="569">
        <v>4.6567628729999999</v>
      </c>
      <c r="AA42" s="569">
        <v>4.4016175110000004</v>
      </c>
      <c r="AB42" s="569">
        <v>2.688735431</v>
      </c>
      <c r="AC42" s="569">
        <v>3.728900528</v>
      </c>
      <c r="AD42" s="569">
        <v>4.3554747530000002</v>
      </c>
      <c r="AE42" s="569">
        <v>5.2010975830000001</v>
      </c>
      <c r="AF42" s="569">
        <v>6.0245460409999998</v>
      </c>
      <c r="AG42" s="569">
        <v>7.3216084239999999</v>
      </c>
      <c r="AH42" s="569">
        <v>6.750249063</v>
      </c>
      <c r="AI42" s="569">
        <v>5.7198562900000001</v>
      </c>
      <c r="AJ42" s="569">
        <v>4.3541103430000003</v>
      </c>
      <c r="AK42" s="569">
        <v>3.249647666</v>
      </c>
      <c r="AL42" s="569">
        <v>3.9109101530000001</v>
      </c>
      <c r="AM42" s="569">
        <v>3.2833095399999999</v>
      </c>
      <c r="AN42" s="569">
        <v>3.1593046259999999</v>
      </c>
      <c r="AO42" s="569">
        <v>3.2720044740000001</v>
      </c>
      <c r="AP42" s="569">
        <v>3.9378378939999998</v>
      </c>
      <c r="AQ42" s="569">
        <v>4.2177099589999996</v>
      </c>
      <c r="AR42" s="569">
        <v>5.0137675919999998</v>
      </c>
      <c r="AS42" s="569">
        <v>6.4610592029999996</v>
      </c>
      <c r="AT42" s="569">
        <v>6.5144367719999998</v>
      </c>
      <c r="AU42" s="569">
        <v>6.0670110739999998</v>
      </c>
      <c r="AV42" s="569">
        <v>5.3255250280000004</v>
      </c>
      <c r="AW42" s="569">
        <v>3.9977331880000002</v>
      </c>
      <c r="AX42" s="569">
        <v>4.531332881</v>
      </c>
      <c r="AY42" s="569">
        <v>4.0504527809999997</v>
      </c>
      <c r="AZ42" s="569">
        <v>3.6831605000000001</v>
      </c>
      <c r="BA42" s="569">
        <v>3.8060856150000002</v>
      </c>
      <c r="BB42" s="569">
        <v>5.2339742090000003</v>
      </c>
      <c r="BC42" s="569">
        <v>5.0940565019999999</v>
      </c>
      <c r="BD42" s="569">
        <v>5.6264430000000001</v>
      </c>
      <c r="BE42" s="569">
        <v>7.8652410000000001</v>
      </c>
      <c r="BF42" s="570">
        <v>9.0201019999999996</v>
      </c>
      <c r="BG42" s="570">
        <v>7.9429369999999997</v>
      </c>
      <c r="BH42" s="570">
        <v>6.3487</v>
      </c>
      <c r="BI42" s="570">
        <v>4.9409619999999999</v>
      </c>
      <c r="BJ42" s="570">
        <v>4.279566</v>
      </c>
      <c r="BK42" s="570">
        <v>3.7476829999999999</v>
      </c>
      <c r="BL42" s="570">
        <v>3.488686</v>
      </c>
      <c r="BM42" s="570">
        <v>3.4373819999999999</v>
      </c>
      <c r="BN42" s="570">
        <v>3.6977449999999998</v>
      </c>
      <c r="BO42" s="570">
        <v>4.9964490000000001</v>
      </c>
      <c r="BP42" s="570">
        <v>5.9336529999999996</v>
      </c>
      <c r="BQ42" s="570">
        <v>8.0744869999999995</v>
      </c>
      <c r="BR42" s="570">
        <v>8.9624450000000007</v>
      </c>
      <c r="BS42" s="570">
        <v>7.6297670000000002</v>
      </c>
      <c r="BT42" s="570">
        <v>5.4648560000000002</v>
      </c>
      <c r="BU42" s="570">
        <v>4.5032290000000001</v>
      </c>
      <c r="BV42" s="570">
        <v>4.9170299999999996</v>
      </c>
    </row>
    <row r="43" spans="1:74" ht="11.15" customHeight="1" x14ac:dyDescent="0.25">
      <c r="A43" s="415" t="s">
        <v>1213</v>
      </c>
      <c r="B43" s="416" t="s">
        <v>80</v>
      </c>
      <c r="C43" s="569">
        <v>3.815376943</v>
      </c>
      <c r="D43" s="569">
        <v>3.9071991559999999</v>
      </c>
      <c r="E43" s="569">
        <v>2.4990189979999999</v>
      </c>
      <c r="F43" s="569">
        <v>2.372024777</v>
      </c>
      <c r="G43" s="569">
        <v>2.6821942449999998</v>
      </c>
      <c r="H43" s="569">
        <v>3.4020818369999999</v>
      </c>
      <c r="I43" s="569">
        <v>4.2909084010000003</v>
      </c>
      <c r="J43" s="569">
        <v>4.4830725100000004</v>
      </c>
      <c r="K43" s="569">
        <v>3.6542761170000002</v>
      </c>
      <c r="L43" s="569">
        <v>3.0156451419999999</v>
      </c>
      <c r="M43" s="569">
        <v>2.6768115240000001</v>
      </c>
      <c r="N43" s="569">
        <v>2.3146413539999999</v>
      </c>
      <c r="O43" s="569">
        <v>2.569205416</v>
      </c>
      <c r="P43" s="569">
        <v>1.7926339979999999</v>
      </c>
      <c r="Q43" s="569">
        <v>1.424845036</v>
      </c>
      <c r="R43" s="569">
        <v>1.456360522</v>
      </c>
      <c r="S43" s="569">
        <v>1.9302145310000001</v>
      </c>
      <c r="T43" s="569">
        <v>2.5295385549999998</v>
      </c>
      <c r="U43" s="569">
        <v>2.9921568349999998</v>
      </c>
      <c r="V43" s="569">
        <v>3.2546384349999999</v>
      </c>
      <c r="W43" s="569">
        <v>3.1305089389999998</v>
      </c>
      <c r="X43" s="569">
        <v>2.7466625769999999</v>
      </c>
      <c r="Y43" s="569">
        <v>1.99188907</v>
      </c>
      <c r="Z43" s="569">
        <v>2.5034324790000002</v>
      </c>
      <c r="AA43" s="569">
        <v>2.497704234</v>
      </c>
      <c r="AB43" s="569">
        <v>2.140414974</v>
      </c>
      <c r="AC43" s="569">
        <v>1.3960728120000001</v>
      </c>
      <c r="AD43" s="569">
        <v>1.4746057450000001</v>
      </c>
      <c r="AE43" s="569">
        <v>1.8008832770000001</v>
      </c>
      <c r="AF43" s="569">
        <v>2.8994085869999999</v>
      </c>
      <c r="AG43" s="569">
        <v>2.8442772939999998</v>
      </c>
      <c r="AH43" s="569">
        <v>3.2599682959999998</v>
      </c>
      <c r="AI43" s="569">
        <v>2.8860318469999999</v>
      </c>
      <c r="AJ43" s="569">
        <v>2.7658335319999998</v>
      </c>
      <c r="AK43" s="569">
        <v>2.5535805730000001</v>
      </c>
      <c r="AL43" s="569">
        <v>2.6528996230000002</v>
      </c>
      <c r="AM43" s="569">
        <v>2.6674126980000001</v>
      </c>
      <c r="AN43" s="569">
        <v>1.9440898630000001</v>
      </c>
      <c r="AO43" s="569">
        <v>1.52177155</v>
      </c>
      <c r="AP43" s="569">
        <v>1.3868796459999999</v>
      </c>
      <c r="AQ43" s="569">
        <v>1.971943818</v>
      </c>
      <c r="AR43" s="569">
        <v>2.9009988849999999</v>
      </c>
      <c r="AS43" s="569">
        <v>2.5468304590000002</v>
      </c>
      <c r="AT43" s="569">
        <v>2.9202175509999999</v>
      </c>
      <c r="AU43" s="569">
        <v>2.647066057</v>
      </c>
      <c r="AV43" s="569">
        <v>1.9474360429999999</v>
      </c>
      <c r="AW43" s="569">
        <v>1.987666903</v>
      </c>
      <c r="AX43" s="569">
        <v>2.2991510609999999</v>
      </c>
      <c r="AY43" s="569">
        <v>1.9137417219999999</v>
      </c>
      <c r="AZ43" s="569">
        <v>1.938422377</v>
      </c>
      <c r="BA43" s="569">
        <v>1.694380507</v>
      </c>
      <c r="BB43" s="569">
        <v>0.26195773900000002</v>
      </c>
      <c r="BC43" s="569">
        <v>1.0368532829999999</v>
      </c>
      <c r="BD43" s="569">
        <v>1.7553479999999999</v>
      </c>
      <c r="BE43" s="569">
        <v>2.7593559999999999</v>
      </c>
      <c r="BF43" s="570">
        <v>1.524715</v>
      </c>
      <c r="BG43" s="570">
        <v>1.2840499999999999</v>
      </c>
      <c r="BH43" s="570">
        <v>1.20604</v>
      </c>
      <c r="BI43" s="570">
        <v>0.86475709999999995</v>
      </c>
      <c r="BJ43" s="570">
        <v>2.1076800000000002</v>
      </c>
      <c r="BK43" s="570">
        <v>1.799966</v>
      </c>
      <c r="BL43" s="570">
        <v>0.92686199999999996</v>
      </c>
      <c r="BM43" s="570">
        <v>0.96979910000000003</v>
      </c>
      <c r="BN43" s="570">
        <v>0.81943449999999995</v>
      </c>
      <c r="BO43" s="570">
        <v>1.257587</v>
      </c>
      <c r="BP43" s="570">
        <v>2.0937399999999999</v>
      </c>
      <c r="BQ43" s="570">
        <v>2.8419379999999999</v>
      </c>
      <c r="BR43" s="570">
        <v>1.842579</v>
      </c>
      <c r="BS43" s="570">
        <v>1.331259</v>
      </c>
      <c r="BT43" s="570">
        <v>1.691613</v>
      </c>
      <c r="BU43" s="570">
        <v>1.001768</v>
      </c>
      <c r="BV43" s="570">
        <v>1.437646</v>
      </c>
    </row>
    <row r="44" spans="1:74" ht="11.15" customHeight="1" x14ac:dyDescent="0.25">
      <c r="A44" s="415" t="s">
        <v>1214</v>
      </c>
      <c r="B44" s="418" t="s">
        <v>81</v>
      </c>
      <c r="C44" s="569">
        <v>2.9782630000000001</v>
      </c>
      <c r="D44" s="569">
        <v>2.6863440000000001</v>
      </c>
      <c r="E44" s="569">
        <v>2.9667379999999999</v>
      </c>
      <c r="F44" s="569">
        <v>2.0633629999999998</v>
      </c>
      <c r="G44" s="569">
        <v>2.6435789999999999</v>
      </c>
      <c r="H44" s="569">
        <v>2.8539889999999999</v>
      </c>
      <c r="I44" s="569">
        <v>2.9360569999999999</v>
      </c>
      <c r="J44" s="569">
        <v>2.7815319999999999</v>
      </c>
      <c r="K44" s="569">
        <v>2.8387959999999999</v>
      </c>
      <c r="L44" s="569">
        <v>2.027695</v>
      </c>
      <c r="M44" s="569">
        <v>2.1737320000000002</v>
      </c>
      <c r="N44" s="569">
        <v>2.9702799999999998</v>
      </c>
      <c r="O44" s="569">
        <v>2.975994</v>
      </c>
      <c r="P44" s="569">
        <v>2.4916130000000001</v>
      </c>
      <c r="Q44" s="569">
        <v>2.7961839999999998</v>
      </c>
      <c r="R44" s="569">
        <v>1.999298</v>
      </c>
      <c r="S44" s="569">
        <v>2.7692589999999999</v>
      </c>
      <c r="T44" s="569">
        <v>2.851559</v>
      </c>
      <c r="U44" s="569">
        <v>2.9290690000000001</v>
      </c>
      <c r="V44" s="569">
        <v>2.921071</v>
      </c>
      <c r="W44" s="569">
        <v>2.8463080000000001</v>
      </c>
      <c r="X44" s="569">
        <v>2.243169</v>
      </c>
      <c r="Y44" s="569">
        <v>1.9156010000000001</v>
      </c>
      <c r="Z44" s="569">
        <v>2.8133080000000001</v>
      </c>
      <c r="AA44" s="569">
        <v>2.9762080000000002</v>
      </c>
      <c r="AB44" s="569">
        <v>2.537131</v>
      </c>
      <c r="AC44" s="569">
        <v>2.938412</v>
      </c>
      <c r="AD44" s="569">
        <v>2.203284</v>
      </c>
      <c r="AE44" s="569">
        <v>2.0864739999999999</v>
      </c>
      <c r="AF44" s="569">
        <v>2.8533330000000001</v>
      </c>
      <c r="AG44" s="569">
        <v>2.7993480000000002</v>
      </c>
      <c r="AH44" s="569">
        <v>2.9325009999999998</v>
      </c>
      <c r="AI44" s="569">
        <v>2.8187669999999998</v>
      </c>
      <c r="AJ44" s="569">
        <v>2.1867749999999999</v>
      </c>
      <c r="AK44" s="569">
        <v>2.4741390000000001</v>
      </c>
      <c r="AL44" s="569">
        <v>2.8234900000000001</v>
      </c>
      <c r="AM44" s="569">
        <v>2.7389350000000001</v>
      </c>
      <c r="AN44" s="569">
        <v>2.4594149999999999</v>
      </c>
      <c r="AO44" s="569">
        <v>2.9726669999999999</v>
      </c>
      <c r="AP44" s="569">
        <v>2.145546</v>
      </c>
      <c r="AQ44" s="569">
        <v>2.4725130000000002</v>
      </c>
      <c r="AR44" s="569">
        <v>2.8569779999999998</v>
      </c>
      <c r="AS44" s="569">
        <v>2.9331990000000001</v>
      </c>
      <c r="AT44" s="569">
        <v>2.9300359999999999</v>
      </c>
      <c r="AU44" s="569">
        <v>2.8413569999999999</v>
      </c>
      <c r="AV44" s="569">
        <v>2.1852830000000001</v>
      </c>
      <c r="AW44" s="569">
        <v>2.419165</v>
      </c>
      <c r="AX44" s="569">
        <v>2.9876990000000001</v>
      </c>
      <c r="AY44" s="569">
        <v>2.9859010000000001</v>
      </c>
      <c r="AZ44" s="569">
        <v>2.683497</v>
      </c>
      <c r="BA44" s="569">
        <v>2.9160119999999998</v>
      </c>
      <c r="BB44" s="569">
        <v>1.8350759999999999</v>
      </c>
      <c r="BC44" s="569">
        <v>2.2013470000000002</v>
      </c>
      <c r="BD44" s="569">
        <v>2.7364000000000002</v>
      </c>
      <c r="BE44" s="569">
        <v>2.8665799999999999</v>
      </c>
      <c r="BF44" s="570">
        <v>2.89453</v>
      </c>
      <c r="BG44" s="570">
        <v>2.8011499999999998</v>
      </c>
      <c r="BH44" s="570">
        <v>2.1538599999999999</v>
      </c>
      <c r="BI44" s="570">
        <v>2.4015900000000001</v>
      </c>
      <c r="BJ44" s="570">
        <v>2.89453</v>
      </c>
      <c r="BK44" s="570">
        <v>2.89453</v>
      </c>
      <c r="BL44" s="570">
        <v>2.7077800000000001</v>
      </c>
      <c r="BM44" s="570">
        <v>2.89453</v>
      </c>
      <c r="BN44" s="570">
        <v>2.0544799999999999</v>
      </c>
      <c r="BO44" s="570">
        <v>2.54298</v>
      </c>
      <c r="BP44" s="570">
        <v>2.8011499999999998</v>
      </c>
      <c r="BQ44" s="570">
        <v>2.89453</v>
      </c>
      <c r="BR44" s="570">
        <v>2.89453</v>
      </c>
      <c r="BS44" s="570">
        <v>2.8011499999999998</v>
      </c>
      <c r="BT44" s="570">
        <v>2.12466</v>
      </c>
      <c r="BU44" s="570">
        <v>2.4917199999999999</v>
      </c>
      <c r="BV44" s="570">
        <v>2.89453</v>
      </c>
    </row>
    <row r="45" spans="1:74" ht="11.15" customHeight="1" x14ac:dyDescent="0.25">
      <c r="A45" s="415" t="s">
        <v>1215</v>
      </c>
      <c r="B45" s="418" t="s">
        <v>1139</v>
      </c>
      <c r="C45" s="569">
        <v>0.60844149599999997</v>
      </c>
      <c r="D45" s="569">
        <v>0.64583487900000003</v>
      </c>
      <c r="E45" s="569">
        <v>0.73971457100000004</v>
      </c>
      <c r="F45" s="569">
        <v>0.78878987700000003</v>
      </c>
      <c r="G45" s="569">
        <v>0.831815215</v>
      </c>
      <c r="H45" s="569">
        <v>0.82416369700000003</v>
      </c>
      <c r="I45" s="569">
        <v>0.90558261799999995</v>
      </c>
      <c r="J45" s="569">
        <v>0.86124846700000002</v>
      </c>
      <c r="K45" s="569">
        <v>0.68825811299999995</v>
      </c>
      <c r="L45" s="569">
        <v>0.61659436000000001</v>
      </c>
      <c r="M45" s="569">
        <v>0.58766797500000001</v>
      </c>
      <c r="N45" s="569">
        <v>0.49329473200000001</v>
      </c>
      <c r="O45" s="569">
        <v>0.59875324799999996</v>
      </c>
      <c r="P45" s="569">
        <v>0.624333578</v>
      </c>
      <c r="Q45" s="569">
        <v>0.65095373199999995</v>
      </c>
      <c r="R45" s="569">
        <v>0.75071044799999997</v>
      </c>
      <c r="S45" s="569">
        <v>0.84662354200000001</v>
      </c>
      <c r="T45" s="569">
        <v>0.814230695</v>
      </c>
      <c r="U45" s="569">
        <v>0.83121767700000004</v>
      </c>
      <c r="V45" s="569">
        <v>0.84195790699999995</v>
      </c>
      <c r="W45" s="569">
        <v>0.61821311499999998</v>
      </c>
      <c r="X45" s="569">
        <v>0.67163648200000003</v>
      </c>
      <c r="Y45" s="569">
        <v>0.65515141200000004</v>
      </c>
      <c r="Z45" s="569">
        <v>0.592031164</v>
      </c>
      <c r="AA45" s="569">
        <v>0.67000143899999998</v>
      </c>
      <c r="AB45" s="569">
        <v>0.61367950699999996</v>
      </c>
      <c r="AC45" s="569">
        <v>0.80302379400000001</v>
      </c>
      <c r="AD45" s="569">
        <v>0.81524792400000001</v>
      </c>
      <c r="AE45" s="569">
        <v>0.81892114500000002</v>
      </c>
      <c r="AF45" s="569">
        <v>0.76988669600000004</v>
      </c>
      <c r="AG45" s="569">
        <v>0.77475491699999999</v>
      </c>
      <c r="AH45" s="569">
        <v>0.73600069899999998</v>
      </c>
      <c r="AI45" s="569">
        <v>0.58082874500000004</v>
      </c>
      <c r="AJ45" s="569">
        <v>0.49829668999999999</v>
      </c>
      <c r="AK45" s="569">
        <v>0.52147586800000001</v>
      </c>
      <c r="AL45" s="569">
        <v>0.503111576</v>
      </c>
      <c r="AM45" s="569">
        <v>0.65976786399999998</v>
      </c>
      <c r="AN45" s="569">
        <v>0.56481205999999995</v>
      </c>
      <c r="AO45" s="569">
        <v>0.72709842599999996</v>
      </c>
      <c r="AP45" s="569">
        <v>0.66838130500000004</v>
      </c>
      <c r="AQ45" s="569">
        <v>0.75409763600000002</v>
      </c>
      <c r="AR45" s="569">
        <v>0.70063599099999996</v>
      </c>
      <c r="AS45" s="569">
        <v>0.74041767800000002</v>
      </c>
      <c r="AT45" s="569">
        <v>0.61207306500000003</v>
      </c>
      <c r="AU45" s="569">
        <v>0.48964953300000003</v>
      </c>
      <c r="AV45" s="569">
        <v>0.408681403</v>
      </c>
      <c r="AW45" s="569">
        <v>0.554020081</v>
      </c>
      <c r="AX45" s="569">
        <v>0.47964090399999998</v>
      </c>
      <c r="AY45" s="569">
        <v>0.450764306</v>
      </c>
      <c r="AZ45" s="569">
        <v>0.45513365300000003</v>
      </c>
      <c r="BA45" s="569">
        <v>0.54851507899999996</v>
      </c>
      <c r="BB45" s="569">
        <v>0.69245111100000001</v>
      </c>
      <c r="BC45" s="569">
        <v>0.89910750699999997</v>
      </c>
      <c r="BD45" s="569">
        <v>0.89158170000000003</v>
      </c>
      <c r="BE45" s="569">
        <v>0.8145</v>
      </c>
      <c r="BF45" s="570">
        <v>0.7651</v>
      </c>
      <c r="BG45" s="570">
        <v>0.6855</v>
      </c>
      <c r="BH45" s="570">
        <v>0.67204220000000003</v>
      </c>
      <c r="BI45" s="570">
        <v>0.66848079999999999</v>
      </c>
      <c r="BJ45" s="570">
        <v>0.64962260000000005</v>
      </c>
      <c r="BK45" s="570">
        <v>0.52106839999999999</v>
      </c>
      <c r="BL45" s="570">
        <v>0.48196319999999998</v>
      </c>
      <c r="BM45" s="570">
        <v>0.67974140000000005</v>
      </c>
      <c r="BN45" s="570">
        <v>0.70923219999999998</v>
      </c>
      <c r="BO45" s="570">
        <v>0.7016</v>
      </c>
      <c r="BP45" s="570">
        <v>0.67594189999999998</v>
      </c>
      <c r="BQ45" s="570">
        <v>0.66626059999999998</v>
      </c>
      <c r="BR45" s="570">
        <v>0.66169529999999999</v>
      </c>
      <c r="BS45" s="570">
        <v>0.53501480000000001</v>
      </c>
      <c r="BT45" s="570">
        <v>0.49053259999999999</v>
      </c>
      <c r="BU45" s="570">
        <v>0.51790709999999995</v>
      </c>
      <c r="BV45" s="570">
        <v>0.51193460000000002</v>
      </c>
    </row>
    <row r="46" spans="1:74" ht="11.15" customHeight="1" x14ac:dyDescent="0.25">
      <c r="A46" s="415" t="s">
        <v>1216</v>
      </c>
      <c r="B46" s="418" t="s">
        <v>1234</v>
      </c>
      <c r="C46" s="569">
        <v>1.0344322610000001</v>
      </c>
      <c r="D46" s="569">
        <v>1.0478846589999999</v>
      </c>
      <c r="E46" s="569">
        <v>1.2368414860000001</v>
      </c>
      <c r="F46" s="569">
        <v>1.3268352960000001</v>
      </c>
      <c r="G46" s="569">
        <v>1.3545300199999999</v>
      </c>
      <c r="H46" s="569">
        <v>1.401048235</v>
      </c>
      <c r="I46" s="569">
        <v>1.3348488570000001</v>
      </c>
      <c r="J46" s="569">
        <v>1.3712217019999999</v>
      </c>
      <c r="K46" s="569">
        <v>1.31975526</v>
      </c>
      <c r="L46" s="569">
        <v>1.3344968100000001</v>
      </c>
      <c r="M46" s="569">
        <v>1.080325432</v>
      </c>
      <c r="N46" s="569">
        <v>1.1062455760000001</v>
      </c>
      <c r="O46" s="569">
        <v>1.17761994</v>
      </c>
      <c r="P46" s="569">
        <v>1.199888037</v>
      </c>
      <c r="Q46" s="569">
        <v>1.4043811500000001</v>
      </c>
      <c r="R46" s="569">
        <v>1.509701009</v>
      </c>
      <c r="S46" s="569">
        <v>1.5529298410000001</v>
      </c>
      <c r="T46" s="569">
        <v>1.5739774120000001</v>
      </c>
      <c r="U46" s="569">
        <v>1.356433829</v>
      </c>
      <c r="V46" s="569">
        <v>1.3378982589999999</v>
      </c>
      <c r="W46" s="569">
        <v>1.248995699</v>
      </c>
      <c r="X46" s="569">
        <v>0.96301361500000005</v>
      </c>
      <c r="Y46" s="569">
        <v>1.29252616</v>
      </c>
      <c r="Z46" s="569">
        <v>1.296952675</v>
      </c>
      <c r="AA46" s="569">
        <v>1.291026781</v>
      </c>
      <c r="AB46" s="569">
        <v>1.3680455979999999</v>
      </c>
      <c r="AC46" s="569">
        <v>1.626209673</v>
      </c>
      <c r="AD46" s="569">
        <v>1.6491674380000001</v>
      </c>
      <c r="AE46" s="569">
        <v>1.8380618289999999</v>
      </c>
      <c r="AF46" s="569">
        <v>1.6745329790000001</v>
      </c>
      <c r="AG46" s="569">
        <v>1.385658149</v>
      </c>
      <c r="AH46" s="569">
        <v>1.561282445</v>
      </c>
      <c r="AI46" s="569">
        <v>1.5238516559999999</v>
      </c>
      <c r="AJ46" s="569">
        <v>1.550027832</v>
      </c>
      <c r="AK46" s="569">
        <v>1.5671428000000001</v>
      </c>
      <c r="AL46" s="569">
        <v>1.9106850559999999</v>
      </c>
      <c r="AM46" s="569">
        <v>1.8909406820000001</v>
      </c>
      <c r="AN46" s="569">
        <v>1.8858593109999999</v>
      </c>
      <c r="AO46" s="569">
        <v>2.027236824</v>
      </c>
      <c r="AP46" s="569">
        <v>2.437342976</v>
      </c>
      <c r="AQ46" s="569">
        <v>2.3467180910000001</v>
      </c>
      <c r="AR46" s="569">
        <v>2.1719721060000001</v>
      </c>
      <c r="AS46" s="569">
        <v>1.8112892709999999</v>
      </c>
      <c r="AT46" s="569">
        <v>1.62542068</v>
      </c>
      <c r="AU46" s="569">
        <v>1.767072837</v>
      </c>
      <c r="AV46" s="569">
        <v>1.6864137020000001</v>
      </c>
      <c r="AW46" s="569">
        <v>1.9089847369999999</v>
      </c>
      <c r="AX46" s="569">
        <v>1.9987681829999999</v>
      </c>
      <c r="AY46" s="569">
        <v>2.171960527</v>
      </c>
      <c r="AZ46" s="569">
        <v>1.926283261</v>
      </c>
      <c r="BA46" s="569">
        <v>2.3174621229999999</v>
      </c>
      <c r="BB46" s="569">
        <v>2.302140262</v>
      </c>
      <c r="BC46" s="569">
        <v>2.1621231679999999</v>
      </c>
      <c r="BD46" s="569">
        <v>2.5437310000000002</v>
      </c>
      <c r="BE46" s="569">
        <v>2.1124309999999999</v>
      </c>
      <c r="BF46" s="570">
        <v>1.7719750000000001</v>
      </c>
      <c r="BG46" s="570">
        <v>1.8682650000000001</v>
      </c>
      <c r="BH46" s="570">
        <v>2.0384609999999999</v>
      </c>
      <c r="BI46" s="570">
        <v>1.9544589999999999</v>
      </c>
      <c r="BJ46" s="570">
        <v>2.958726</v>
      </c>
      <c r="BK46" s="570">
        <v>3.1312030000000002</v>
      </c>
      <c r="BL46" s="570">
        <v>2.5651899999999999</v>
      </c>
      <c r="BM46" s="570">
        <v>2.8025159999999998</v>
      </c>
      <c r="BN46" s="570">
        <v>2.8640639999999999</v>
      </c>
      <c r="BO46" s="570">
        <v>2.8526150000000001</v>
      </c>
      <c r="BP46" s="570">
        <v>2.8034810000000001</v>
      </c>
      <c r="BQ46" s="570">
        <v>2.5081470000000001</v>
      </c>
      <c r="BR46" s="570">
        <v>2.0720320000000001</v>
      </c>
      <c r="BS46" s="570">
        <v>2.2844009999999999</v>
      </c>
      <c r="BT46" s="570">
        <v>2.2454260000000001</v>
      </c>
      <c r="BU46" s="570">
        <v>2.2301579999999999</v>
      </c>
      <c r="BV46" s="570">
        <v>3.0800619999999999</v>
      </c>
    </row>
    <row r="47" spans="1:74" ht="11.15" customHeight="1" x14ac:dyDescent="0.25">
      <c r="A47" s="415" t="s">
        <v>1217</v>
      </c>
      <c r="B47" s="416" t="s">
        <v>1235</v>
      </c>
      <c r="C47" s="569">
        <v>5.9623870000000004E-3</v>
      </c>
      <c r="D47" s="569">
        <v>-6.9955939999999999E-3</v>
      </c>
      <c r="E47" s="569">
        <v>1.6701441000000001E-2</v>
      </c>
      <c r="F47" s="569">
        <v>1.7171438000000001E-2</v>
      </c>
      <c r="G47" s="569">
        <v>3.0436788999999999E-2</v>
      </c>
      <c r="H47" s="569">
        <v>2.6693083999999999E-2</v>
      </c>
      <c r="I47" s="569">
        <v>4.6497585000000001E-2</v>
      </c>
      <c r="J47" s="569">
        <v>4.6994437999999999E-2</v>
      </c>
      <c r="K47" s="569">
        <v>2.5424987999999999E-2</v>
      </c>
      <c r="L47" s="569">
        <v>6.8488810000000002E-3</v>
      </c>
      <c r="M47" s="569">
        <v>-3.8128179999999999E-3</v>
      </c>
      <c r="N47" s="569">
        <v>2.9996304000000001E-2</v>
      </c>
      <c r="O47" s="569">
        <v>1.84694E-4</v>
      </c>
      <c r="P47" s="569">
        <v>4.2264520000000003E-3</v>
      </c>
      <c r="Q47" s="569">
        <v>2.82074E-3</v>
      </c>
      <c r="R47" s="569">
        <v>1.4089292999999999E-2</v>
      </c>
      <c r="S47" s="569">
        <v>1.5816340000000002E-2</v>
      </c>
      <c r="T47" s="569">
        <v>2.6591838E-2</v>
      </c>
      <c r="U47" s="569">
        <v>2.4359842999999999E-2</v>
      </c>
      <c r="V47" s="569">
        <v>3.9052821000000001E-2</v>
      </c>
      <c r="W47" s="569">
        <v>1.2900429999999999E-2</v>
      </c>
      <c r="X47" s="569">
        <v>-3.6311429999999999E-3</v>
      </c>
      <c r="Y47" s="569">
        <v>-3.6986700000000001E-4</v>
      </c>
      <c r="Z47" s="569">
        <v>-7.8475219999999991E-3</v>
      </c>
      <c r="AA47" s="569">
        <v>-1.3156800999999999E-2</v>
      </c>
      <c r="AB47" s="569">
        <v>-6.3789999993000004E-6</v>
      </c>
      <c r="AC47" s="569">
        <v>5.671728E-3</v>
      </c>
      <c r="AD47" s="569">
        <v>2.2618002000000002E-2</v>
      </c>
      <c r="AE47" s="569">
        <v>3.1618345999999999E-2</v>
      </c>
      <c r="AF47" s="569">
        <v>4.2010309000000003E-2</v>
      </c>
      <c r="AG47" s="569">
        <v>3.5786501999999998E-2</v>
      </c>
      <c r="AH47" s="569">
        <v>2.4171141E-2</v>
      </c>
      <c r="AI47" s="569">
        <v>2.2565927999999999E-2</v>
      </c>
      <c r="AJ47" s="569">
        <v>4.5816090000000004E-3</v>
      </c>
      <c r="AK47" s="569">
        <v>-8.4463139999999999E-3</v>
      </c>
      <c r="AL47" s="569">
        <v>1.9376389999999999E-3</v>
      </c>
      <c r="AM47" s="569">
        <v>-5.4114590000000004E-3</v>
      </c>
      <c r="AN47" s="569">
        <v>-4.7293129999999997E-3</v>
      </c>
      <c r="AO47" s="569">
        <v>-6.8256330000000002E-3</v>
      </c>
      <c r="AP47" s="569">
        <v>9.9327570000000004E-3</v>
      </c>
      <c r="AQ47" s="569">
        <v>1.5970754E-2</v>
      </c>
      <c r="AR47" s="569">
        <v>3.4197300999999999E-2</v>
      </c>
      <c r="AS47" s="569">
        <v>3.5520319000000002E-2</v>
      </c>
      <c r="AT47" s="569">
        <v>2.5537140999999999E-2</v>
      </c>
      <c r="AU47" s="569">
        <v>1.9521238999999999E-2</v>
      </c>
      <c r="AV47" s="569">
        <v>3.1570819999999999E-3</v>
      </c>
      <c r="AW47" s="569">
        <v>8.3830869999999991E-3</v>
      </c>
      <c r="AX47" s="569">
        <v>1.1279178000000001E-2</v>
      </c>
      <c r="AY47" s="569">
        <v>-5.2359149999999998E-3</v>
      </c>
      <c r="AZ47" s="569">
        <v>1.684168E-3</v>
      </c>
      <c r="BA47" s="569">
        <v>1.3170552E-2</v>
      </c>
      <c r="BB47" s="569">
        <v>5.3020729000000003E-2</v>
      </c>
      <c r="BC47" s="569">
        <v>9.6196800000000002E-3</v>
      </c>
      <c r="BD47" s="569">
        <v>4.3996300000000002E-2</v>
      </c>
      <c r="BE47" s="569">
        <v>2.9295399999999999E-2</v>
      </c>
      <c r="BF47" s="570">
        <v>4.1158800000000002E-2</v>
      </c>
      <c r="BG47" s="570">
        <v>4.0623300000000001E-2</v>
      </c>
      <c r="BH47" s="570">
        <v>1.10545E-2</v>
      </c>
      <c r="BI47" s="570">
        <v>2.38207E-2</v>
      </c>
      <c r="BJ47" s="570">
        <v>1.33119E-2</v>
      </c>
      <c r="BK47" s="570">
        <v>-1.1838899999999999E-2</v>
      </c>
      <c r="BL47" s="570">
        <v>6.03245E-3</v>
      </c>
      <c r="BM47" s="570">
        <v>1.50876E-2</v>
      </c>
      <c r="BN47" s="570">
        <v>4.6552999999999997E-2</v>
      </c>
      <c r="BO47" s="570">
        <v>4.6241900000000002E-3</v>
      </c>
      <c r="BP47" s="570">
        <v>3.7757199999999998E-2</v>
      </c>
      <c r="BQ47" s="570">
        <v>1.9301800000000001E-2</v>
      </c>
      <c r="BR47" s="570">
        <v>-1.03343E-5</v>
      </c>
      <c r="BS47" s="570">
        <v>3.0688E-2</v>
      </c>
      <c r="BT47" s="570">
        <v>5.2719899999999998E-3</v>
      </c>
      <c r="BU47" s="570">
        <v>1.28892E-2</v>
      </c>
      <c r="BV47" s="570">
        <v>7.8972599999999997E-3</v>
      </c>
    </row>
    <row r="48" spans="1:74" ht="11.15" customHeight="1" x14ac:dyDescent="0.25">
      <c r="A48" s="415" t="s">
        <v>1218</v>
      </c>
      <c r="B48" s="416" t="s">
        <v>1143</v>
      </c>
      <c r="C48" s="569">
        <v>11.999530379999999</v>
      </c>
      <c r="D48" s="569">
        <v>11.46291808</v>
      </c>
      <c r="E48" s="569">
        <v>10.858501589999999</v>
      </c>
      <c r="F48" s="569">
        <v>10.329958585</v>
      </c>
      <c r="G48" s="569">
        <v>11.366427031000001</v>
      </c>
      <c r="H48" s="569">
        <v>13.692904585999999</v>
      </c>
      <c r="I48" s="569">
        <v>16.016449942000001</v>
      </c>
      <c r="J48" s="569">
        <v>16.223851365000002</v>
      </c>
      <c r="K48" s="569">
        <v>14.427335572</v>
      </c>
      <c r="L48" s="569">
        <v>12.232683153</v>
      </c>
      <c r="M48" s="569">
        <v>10.495449016</v>
      </c>
      <c r="N48" s="569">
        <v>11.93220863</v>
      </c>
      <c r="O48" s="569">
        <v>11.617133659</v>
      </c>
      <c r="P48" s="569">
        <v>10.151813969999999</v>
      </c>
      <c r="Q48" s="569">
        <v>9.7536751160000001</v>
      </c>
      <c r="R48" s="569">
        <v>9.7724496510000005</v>
      </c>
      <c r="S48" s="569">
        <v>12.247506777</v>
      </c>
      <c r="T48" s="569">
        <v>13.301377123</v>
      </c>
      <c r="U48" s="569">
        <v>15.075556855</v>
      </c>
      <c r="V48" s="569">
        <v>15.351168962999999</v>
      </c>
      <c r="W48" s="569">
        <v>13.9424051</v>
      </c>
      <c r="X48" s="569">
        <v>12.046732613</v>
      </c>
      <c r="Y48" s="569">
        <v>10.282098003</v>
      </c>
      <c r="Z48" s="569">
        <v>11.854639669000001</v>
      </c>
      <c r="AA48" s="569">
        <v>11.823401164</v>
      </c>
      <c r="AB48" s="569">
        <v>9.3480001309999992</v>
      </c>
      <c r="AC48" s="569">
        <v>10.498290535000001</v>
      </c>
      <c r="AD48" s="569">
        <v>10.520397861999999</v>
      </c>
      <c r="AE48" s="569">
        <v>11.777056180000001</v>
      </c>
      <c r="AF48" s="569">
        <v>14.263717612000001</v>
      </c>
      <c r="AG48" s="569">
        <v>15.161433285999999</v>
      </c>
      <c r="AH48" s="569">
        <v>15.264172644</v>
      </c>
      <c r="AI48" s="569">
        <v>13.551901466</v>
      </c>
      <c r="AJ48" s="569">
        <v>11.359625006</v>
      </c>
      <c r="AK48" s="569">
        <v>10.357539593</v>
      </c>
      <c r="AL48" s="569">
        <v>11.803034047000001</v>
      </c>
      <c r="AM48" s="569">
        <v>11.234954325</v>
      </c>
      <c r="AN48" s="569">
        <v>10.008751546999999</v>
      </c>
      <c r="AO48" s="569">
        <v>10.513952640999999</v>
      </c>
      <c r="AP48" s="569">
        <v>10.585920578</v>
      </c>
      <c r="AQ48" s="569">
        <v>11.778953258</v>
      </c>
      <c r="AR48" s="569">
        <v>13.678549875</v>
      </c>
      <c r="AS48" s="569">
        <v>14.52831593</v>
      </c>
      <c r="AT48" s="569">
        <v>14.627721209000001</v>
      </c>
      <c r="AU48" s="569">
        <v>13.83167774</v>
      </c>
      <c r="AV48" s="569">
        <v>11.556496257999999</v>
      </c>
      <c r="AW48" s="569">
        <v>10.875952996000001</v>
      </c>
      <c r="AX48" s="569">
        <v>12.307871207</v>
      </c>
      <c r="AY48" s="569">
        <v>11.567584420999999</v>
      </c>
      <c r="AZ48" s="569">
        <v>10.688180959</v>
      </c>
      <c r="BA48" s="569">
        <v>11.295625876000001</v>
      </c>
      <c r="BB48" s="569">
        <v>10.37862005</v>
      </c>
      <c r="BC48" s="569">
        <v>11.403107139999999</v>
      </c>
      <c r="BD48" s="569">
        <v>13.5975</v>
      </c>
      <c r="BE48" s="569">
        <v>16.447399999999998</v>
      </c>
      <c r="BF48" s="570">
        <v>16.017579999999999</v>
      </c>
      <c r="BG48" s="570">
        <v>14.62252</v>
      </c>
      <c r="BH48" s="570">
        <v>12.430160000000001</v>
      </c>
      <c r="BI48" s="570">
        <v>10.85407</v>
      </c>
      <c r="BJ48" s="570">
        <v>12.90344</v>
      </c>
      <c r="BK48" s="570">
        <v>12.082610000000001</v>
      </c>
      <c r="BL48" s="570">
        <v>10.17651</v>
      </c>
      <c r="BM48" s="570">
        <v>10.799060000000001</v>
      </c>
      <c r="BN48" s="570">
        <v>10.191509999999999</v>
      </c>
      <c r="BO48" s="570">
        <v>12.35586</v>
      </c>
      <c r="BP48" s="570">
        <v>14.34572</v>
      </c>
      <c r="BQ48" s="570">
        <v>17.004660000000001</v>
      </c>
      <c r="BR48" s="570">
        <v>16.43327</v>
      </c>
      <c r="BS48" s="570">
        <v>14.61228</v>
      </c>
      <c r="BT48" s="570">
        <v>12.022360000000001</v>
      </c>
      <c r="BU48" s="570">
        <v>10.757669999999999</v>
      </c>
      <c r="BV48" s="570">
        <v>12.8491</v>
      </c>
    </row>
    <row r="49" spans="1:74" ht="11.15" customHeight="1" x14ac:dyDescent="0.25">
      <c r="A49" s="415" t="s">
        <v>1219</v>
      </c>
      <c r="B49" s="416" t="s">
        <v>1236</v>
      </c>
      <c r="C49" s="569">
        <v>9.2814150000000009</v>
      </c>
      <c r="D49" s="569">
        <v>8.5258289999999999</v>
      </c>
      <c r="E49" s="569">
        <v>8.3029299999999999</v>
      </c>
      <c r="F49" s="569">
        <v>8.7652889999999992</v>
      </c>
      <c r="G49" s="569">
        <v>9.4071470000000001</v>
      </c>
      <c r="H49" s="569">
        <v>12.186907</v>
      </c>
      <c r="I49" s="569">
        <v>14.772167</v>
      </c>
      <c r="J49" s="569">
        <v>14.966174000000001</v>
      </c>
      <c r="K49" s="569">
        <v>12.238255000000001</v>
      </c>
      <c r="L49" s="569">
        <v>9.3914259999999992</v>
      </c>
      <c r="M49" s="569">
        <v>8.3778380000000006</v>
      </c>
      <c r="N49" s="569">
        <v>9.2198180000000001</v>
      </c>
      <c r="O49" s="569">
        <v>9.159459</v>
      </c>
      <c r="P49" s="569">
        <v>8.2917919999999992</v>
      </c>
      <c r="Q49" s="569">
        <v>8.1879369999999998</v>
      </c>
      <c r="R49" s="569">
        <v>8.4195379999999993</v>
      </c>
      <c r="S49" s="569">
        <v>11.179971999999999</v>
      </c>
      <c r="T49" s="569">
        <v>12.671124000000001</v>
      </c>
      <c r="U49" s="569">
        <v>15.377575</v>
      </c>
      <c r="V49" s="569">
        <v>15.648049</v>
      </c>
      <c r="W49" s="569">
        <v>12.496091</v>
      </c>
      <c r="X49" s="569">
        <v>10.360624</v>
      </c>
      <c r="Y49" s="569">
        <v>8.5015280000000004</v>
      </c>
      <c r="Z49" s="569">
        <v>9.423686</v>
      </c>
      <c r="AA49" s="569">
        <v>9.3141230000000004</v>
      </c>
      <c r="AB49" s="569">
        <v>7.923044</v>
      </c>
      <c r="AC49" s="569">
        <v>8.6103179999999995</v>
      </c>
      <c r="AD49" s="569">
        <v>9.1216190000000008</v>
      </c>
      <c r="AE49" s="569">
        <v>10.972265</v>
      </c>
      <c r="AF49" s="569">
        <v>14.198320000000001</v>
      </c>
      <c r="AG49" s="569">
        <v>15.024151</v>
      </c>
      <c r="AH49" s="569">
        <v>14.659678</v>
      </c>
      <c r="AI49" s="569">
        <v>12.714245</v>
      </c>
      <c r="AJ49" s="569">
        <v>9.5341269999999998</v>
      </c>
      <c r="AK49" s="569">
        <v>8.6415474999999997</v>
      </c>
      <c r="AL49" s="569">
        <v>9.3137609999999995</v>
      </c>
      <c r="AM49" s="569">
        <v>9.5988720997999994</v>
      </c>
      <c r="AN49" s="569">
        <v>8.6260087024000001</v>
      </c>
      <c r="AO49" s="569">
        <v>9.2200428077000005</v>
      </c>
      <c r="AP49" s="569">
        <v>9.5379986334000009</v>
      </c>
      <c r="AQ49" s="569">
        <v>11.585697829000001</v>
      </c>
      <c r="AR49" s="569">
        <v>13.125923809</v>
      </c>
      <c r="AS49" s="569">
        <v>15.121498278000001</v>
      </c>
      <c r="AT49" s="569">
        <v>14.107701644</v>
      </c>
      <c r="AU49" s="569">
        <v>12.728418144999999</v>
      </c>
      <c r="AV49" s="569">
        <v>9.9099987791000004</v>
      </c>
      <c r="AW49" s="569">
        <v>8.9218019053000006</v>
      </c>
      <c r="AX49" s="569">
        <v>9.9430690240999997</v>
      </c>
      <c r="AY49" s="569">
        <v>10.160792547</v>
      </c>
      <c r="AZ49" s="569">
        <v>8.7841151918999998</v>
      </c>
      <c r="BA49" s="569">
        <v>9.3048984078999997</v>
      </c>
      <c r="BB49" s="569">
        <v>9.5490824774000007</v>
      </c>
      <c r="BC49" s="569">
        <v>11.141016201999999</v>
      </c>
      <c r="BD49" s="569">
        <v>12.235856696000001</v>
      </c>
      <c r="BE49" s="569">
        <v>16.473700000000001</v>
      </c>
      <c r="BF49" s="570">
        <v>15.873860000000001</v>
      </c>
      <c r="BG49" s="570">
        <v>13.293419999999999</v>
      </c>
      <c r="BH49" s="570">
        <v>10.234310000000001</v>
      </c>
      <c r="BI49" s="570">
        <v>8.9553829999999994</v>
      </c>
      <c r="BJ49" s="570">
        <v>9.9420719999999996</v>
      </c>
      <c r="BK49" s="570">
        <v>9.7309470000000005</v>
      </c>
      <c r="BL49" s="570">
        <v>8.8858280000000001</v>
      </c>
      <c r="BM49" s="570">
        <v>9.3035189999999997</v>
      </c>
      <c r="BN49" s="570">
        <v>9.1812000000000005</v>
      </c>
      <c r="BO49" s="570">
        <v>11.4773</v>
      </c>
      <c r="BP49" s="570">
        <v>13.8964</v>
      </c>
      <c r="BQ49" s="570">
        <v>16.992930000000001</v>
      </c>
      <c r="BR49" s="570">
        <v>16.223230000000001</v>
      </c>
      <c r="BS49" s="570">
        <v>13.377599999999999</v>
      </c>
      <c r="BT49" s="570">
        <v>10.21518</v>
      </c>
      <c r="BU49" s="570">
        <v>8.9346449999999997</v>
      </c>
      <c r="BV49" s="570">
        <v>9.9185400000000001</v>
      </c>
    </row>
    <row r="50" spans="1:74" ht="11.15" customHeight="1" x14ac:dyDescent="0.25">
      <c r="A50" s="409"/>
      <c r="B50" s="102" t="s">
        <v>1220</v>
      </c>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201"/>
      <c r="AA50" s="201"/>
      <c r="AB50" s="201"/>
      <c r="AC50" s="201"/>
      <c r="AD50" s="201"/>
      <c r="AE50" s="201"/>
      <c r="AF50" s="201"/>
      <c r="AG50" s="201"/>
      <c r="AH50" s="201"/>
      <c r="AI50" s="201"/>
      <c r="AJ50" s="201"/>
      <c r="AK50" s="201"/>
      <c r="AL50" s="201"/>
      <c r="AM50" s="201"/>
      <c r="AN50" s="201"/>
      <c r="AO50" s="201"/>
      <c r="AP50" s="201"/>
      <c r="AQ50" s="201"/>
      <c r="AR50" s="201"/>
      <c r="AS50" s="201"/>
      <c r="AT50" s="201"/>
      <c r="AU50" s="201"/>
      <c r="AV50" s="201"/>
      <c r="AW50" s="201"/>
      <c r="AX50" s="201"/>
      <c r="AY50" s="201"/>
      <c r="AZ50" s="201"/>
      <c r="BA50" s="201"/>
      <c r="BB50" s="201"/>
      <c r="BC50" s="201"/>
      <c r="BD50" s="201"/>
      <c r="BE50" s="201"/>
      <c r="BF50" s="267"/>
      <c r="BG50" s="267"/>
      <c r="BH50" s="267"/>
      <c r="BI50" s="267"/>
      <c r="BJ50" s="267"/>
      <c r="BK50" s="267"/>
      <c r="BL50" s="267"/>
      <c r="BM50" s="267"/>
      <c r="BN50" s="267"/>
      <c r="BO50" s="267"/>
      <c r="BP50" s="267"/>
      <c r="BQ50" s="267"/>
      <c r="BR50" s="267"/>
      <c r="BS50" s="267"/>
      <c r="BT50" s="267"/>
      <c r="BU50" s="267"/>
      <c r="BV50" s="267"/>
    </row>
    <row r="51" spans="1:74" ht="11.15" customHeight="1" x14ac:dyDescent="0.25">
      <c r="A51" s="415" t="s">
        <v>1221</v>
      </c>
      <c r="B51" s="416" t="s">
        <v>1394</v>
      </c>
      <c r="C51" s="569">
        <v>6.7386299000000003</v>
      </c>
      <c r="D51" s="569">
        <v>6.2655998029999997</v>
      </c>
      <c r="E51" s="569">
        <v>5.2507060499999998</v>
      </c>
      <c r="F51" s="569">
        <v>3.3136149119999998</v>
      </c>
      <c r="G51" s="569">
        <v>2.7752561080000002</v>
      </c>
      <c r="H51" s="569">
        <v>4.0171460999999997</v>
      </c>
      <c r="I51" s="569">
        <v>7.0319250809999998</v>
      </c>
      <c r="J51" s="569">
        <v>8.5141117130000001</v>
      </c>
      <c r="K51" s="569">
        <v>7.3721771250000003</v>
      </c>
      <c r="L51" s="569">
        <v>7.5975176390000003</v>
      </c>
      <c r="M51" s="569">
        <v>7.470125232</v>
      </c>
      <c r="N51" s="569">
        <v>7.6858703290000001</v>
      </c>
      <c r="O51" s="569">
        <v>5.7892194300000002</v>
      </c>
      <c r="P51" s="569">
        <v>5.1808543870000001</v>
      </c>
      <c r="Q51" s="569">
        <v>5.9783127919999997</v>
      </c>
      <c r="R51" s="569">
        <v>3.89739411</v>
      </c>
      <c r="S51" s="569">
        <v>3.5301062170000002</v>
      </c>
      <c r="T51" s="569">
        <v>5.256247471</v>
      </c>
      <c r="U51" s="569">
        <v>7.7660466259999996</v>
      </c>
      <c r="V51" s="569">
        <v>10.19421354</v>
      </c>
      <c r="W51" s="569">
        <v>8.6889623010000001</v>
      </c>
      <c r="X51" s="569">
        <v>9.2273004580000002</v>
      </c>
      <c r="Y51" s="569">
        <v>6.8782866570000003</v>
      </c>
      <c r="Z51" s="569">
        <v>7.7919163469999999</v>
      </c>
      <c r="AA51" s="569">
        <v>6.069607639</v>
      </c>
      <c r="AB51" s="569">
        <v>5.2230683180000002</v>
      </c>
      <c r="AC51" s="569">
        <v>5.5799360519999999</v>
      </c>
      <c r="AD51" s="569">
        <v>5.1326935110000003</v>
      </c>
      <c r="AE51" s="569">
        <v>5.0891369600000003</v>
      </c>
      <c r="AF51" s="569">
        <v>7.562184727</v>
      </c>
      <c r="AG51" s="569">
        <v>11.035394252</v>
      </c>
      <c r="AH51" s="569">
        <v>9.7649278450000008</v>
      </c>
      <c r="AI51" s="569">
        <v>8.1553367140000006</v>
      </c>
      <c r="AJ51" s="569">
        <v>7.6295810130000001</v>
      </c>
      <c r="AK51" s="569">
        <v>6.9748993239999999</v>
      </c>
      <c r="AL51" s="569">
        <v>7.2593644719999997</v>
      </c>
      <c r="AM51" s="569">
        <v>6.1126573129999997</v>
      </c>
      <c r="AN51" s="569">
        <v>5.0002166949999998</v>
      </c>
      <c r="AO51" s="569">
        <v>4.5898611359999997</v>
      </c>
      <c r="AP51" s="569">
        <v>4.8902974989999999</v>
      </c>
      <c r="AQ51" s="569">
        <v>4.1572560310000002</v>
      </c>
      <c r="AR51" s="569">
        <v>6.1673180690000002</v>
      </c>
      <c r="AS51" s="569">
        <v>8.6330837270000007</v>
      </c>
      <c r="AT51" s="569">
        <v>10.804256326000001</v>
      </c>
      <c r="AU51" s="569">
        <v>9.9873065420000007</v>
      </c>
      <c r="AV51" s="569">
        <v>8.5270265559999991</v>
      </c>
      <c r="AW51" s="569">
        <v>8.0322387939999995</v>
      </c>
      <c r="AX51" s="569">
        <v>8.9690309100000007</v>
      </c>
      <c r="AY51" s="569">
        <v>7.5854062669999998</v>
      </c>
      <c r="AZ51" s="569">
        <v>6.5246311629999996</v>
      </c>
      <c r="BA51" s="569">
        <v>6.2940376669999996</v>
      </c>
      <c r="BB51" s="569">
        <v>5.0281788289999998</v>
      </c>
      <c r="BC51" s="569">
        <v>2.7229139930000001</v>
      </c>
      <c r="BD51" s="569">
        <v>4.6178720000000002</v>
      </c>
      <c r="BE51" s="569">
        <v>9.5278329999999993</v>
      </c>
      <c r="BF51" s="570">
        <v>9.5093960000000006</v>
      </c>
      <c r="BG51" s="570">
        <v>8.9442199999999996</v>
      </c>
      <c r="BH51" s="570">
        <v>7.5021979999999999</v>
      </c>
      <c r="BI51" s="570">
        <v>5.7892580000000002</v>
      </c>
      <c r="BJ51" s="570">
        <v>7.4252690000000001</v>
      </c>
      <c r="BK51" s="570">
        <v>5.5519299999999996</v>
      </c>
      <c r="BL51" s="570">
        <v>4.1482869999999998</v>
      </c>
      <c r="BM51" s="570">
        <v>4.3100579999999997</v>
      </c>
      <c r="BN51" s="570">
        <v>3.7419539999999998</v>
      </c>
      <c r="BO51" s="570">
        <v>5.0344199999999999</v>
      </c>
      <c r="BP51" s="570">
        <v>5.6593020000000003</v>
      </c>
      <c r="BQ51" s="570">
        <v>9.1924530000000004</v>
      </c>
      <c r="BR51" s="570">
        <v>8.8942720000000008</v>
      </c>
      <c r="BS51" s="570">
        <v>8.8290679999999995</v>
      </c>
      <c r="BT51" s="570">
        <v>6.400004</v>
      </c>
      <c r="BU51" s="570">
        <v>5.327369</v>
      </c>
      <c r="BV51" s="570">
        <v>7.9994569999999996</v>
      </c>
    </row>
    <row r="52" spans="1:74" ht="11.15" customHeight="1" x14ac:dyDescent="0.25">
      <c r="A52" s="415" t="s">
        <v>1222</v>
      </c>
      <c r="B52" s="416" t="s">
        <v>80</v>
      </c>
      <c r="C52" s="569">
        <v>0.77109697499999996</v>
      </c>
      <c r="D52" s="569">
        <v>0.81095215200000004</v>
      </c>
      <c r="E52" s="569">
        <v>0.57208892499999997</v>
      </c>
      <c r="F52" s="569">
        <v>0.19561948500000001</v>
      </c>
      <c r="G52" s="569">
        <v>0.52635936000000005</v>
      </c>
      <c r="H52" s="569">
        <v>0.51135507800000002</v>
      </c>
      <c r="I52" s="569">
        <v>0.61886307699999998</v>
      </c>
      <c r="J52" s="569">
        <v>0.66163189600000005</v>
      </c>
      <c r="K52" s="569">
        <v>0.623199595</v>
      </c>
      <c r="L52" s="569">
        <v>0.60573158100000002</v>
      </c>
      <c r="M52" s="569">
        <v>0.80218220200000001</v>
      </c>
      <c r="N52" s="569">
        <v>0.84053186499999999</v>
      </c>
      <c r="O52" s="569">
        <v>0.54027245999999995</v>
      </c>
      <c r="P52" s="569">
        <v>0.46254534000000003</v>
      </c>
      <c r="Q52" s="569">
        <v>0.40926842099999999</v>
      </c>
      <c r="R52" s="569">
        <v>0.289279652</v>
      </c>
      <c r="S52" s="569">
        <v>0.45602637899999998</v>
      </c>
      <c r="T52" s="569">
        <v>0.47580077399999998</v>
      </c>
      <c r="U52" s="569">
        <v>0.601764246</v>
      </c>
      <c r="V52" s="569">
        <v>0.829657537</v>
      </c>
      <c r="W52" s="569">
        <v>0.67043670399999999</v>
      </c>
      <c r="X52" s="569">
        <v>0.72053160000000005</v>
      </c>
      <c r="Y52" s="569">
        <v>0.68511978799999995</v>
      </c>
      <c r="Z52" s="569">
        <v>0.60207715299999998</v>
      </c>
      <c r="AA52" s="569">
        <v>0.46238400699999999</v>
      </c>
      <c r="AB52" s="569">
        <v>0.78927633200000002</v>
      </c>
      <c r="AC52" s="569">
        <v>0.51973362400000001</v>
      </c>
      <c r="AD52" s="569">
        <v>0.19321258099999999</v>
      </c>
      <c r="AE52" s="569">
        <v>0.45410141399999998</v>
      </c>
      <c r="AF52" s="569">
        <v>0.749641962</v>
      </c>
      <c r="AG52" s="569">
        <v>1.077079908</v>
      </c>
      <c r="AH52" s="569">
        <v>0.93001191900000002</v>
      </c>
      <c r="AI52" s="569">
        <v>0.95122478399999999</v>
      </c>
      <c r="AJ52" s="569">
        <v>0.63114023299999999</v>
      </c>
      <c r="AK52" s="569">
        <v>0.39532853299999998</v>
      </c>
      <c r="AL52" s="569">
        <v>0.40806263100000001</v>
      </c>
      <c r="AM52" s="569">
        <v>0.20411573599999999</v>
      </c>
      <c r="AN52" s="569">
        <v>0.18391655700000001</v>
      </c>
      <c r="AO52" s="569">
        <v>0.117241999</v>
      </c>
      <c r="AP52" s="569">
        <v>0.21404900299999999</v>
      </c>
      <c r="AQ52" s="569">
        <v>0.249091651</v>
      </c>
      <c r="AR52" s="569">
        <v>0.23096994400000001</v>
      </c>
      <c r="AS52" s="569">
        <v>0.653761064</v>
      </c>
      <c r="AT52" s="569">
        <v>0.76450997700000001</v>
      </c>
      <c r="AU52" s="569">
        <v>0.96024131400000001</v>
      </c>
      <c r="AV52" s="569">
        <v>0.70978782600000001</v>
      </c>
      <c r="AW52" s="569">
        <v>0.46650653600000003</v>
      </c>
      <c r="AX52" s="569">
        <v>0.74172391400000004</v>
      </c>
      <c r="AY52" s="569">
        <v>0.57948822600000005</v>
      </c>
      <c r="AZ52" s="569">
        <v>0.27211144300000001</v>
      </c>
      <c r="BA52" s="569">
        <v>0.23660995800000001</v>
      </c>
      <c r="BB52" s="569">
        <v>0.14338267299999999</v>
      </c>
      <c r="BC52" s="569">
        <v>0.20992068</v>
      </c>
      <c r="BD52" s="569">
        <v>6.3276100000000002E-2</v>
      </c>
      <c r="BE52" s="569">
        <v>0.73122339999999997</v>
      </c>
      <c r="BF52" s="570">
        <v>0.83663299999999996</v>
      </c>
      <c r="BG52" s="570">
        <v>0.75753340000000002</v>
      </c>
      <c r="BH52" s="570">
        <v>0.54495190000000004</v>
      </c>
      <c r="BI52" s="570">
        <v>0.50400140000000004</v>
      </c>
      <c r="BJ52" s="570">
        <v>0.52488460000000003</v>
      </c>
      <c r="BK52" s="570">
        <v>0.4895639</v>
      </c>
      <c r="BL52" s="570">
        <v>0.58622390000000002</v>
      </c>
      <c r="BM52" s="570">
        <v>0.39261410000000002</v>
      </c>
      <c r="BN52" s="570">
        <v>6.0167199999999997E-2</v>
      </c>
      <c r="BO52" s="570">
        <v>-0.13967260000000001</v>
      </c>
      <c r="BP52" s="570">
        <v>8.2783200000000001E-2</v>
      </c>
      <c r="BQ52" s="570">
        <v>0.76976120000000003</v>
      </c>
      <c r="BR52" s="570">
        <v>0.85178750000000003</v>
      </c>
      <c r="BS52" s="570">
        <v>0.74212230000000001</v>
      </c>
      <c r="BT52" s="570">
        <v>0.61448590000000003</v>
      </c>
      <c r="BU52" s="570">
        <v>0.56333100000000003</v>
      </c>
      <c r="BV52" s="570">
        <v>0.40243440000000003</v>
      </c>
    </row>
    <row r="53" spans="1:74" ht="11.15" customHeight="1" x14ac:dyDescent="0.25">
      <c r="A53" s="415" t="s">
        <v>1223</v>
      </c>
      <c r="B53" s="418" t="s">
        <v>81</v>
      </c>
      <c r="C53" s="569">
        <v>1.681619</v>
      </c>
      <c r="D53" s="569">
        <v>0.98700200000000005</v>
      </c>
      <c r="E53" s="569">
        <v>1.1328050000000001</v>
      </c>
      <c r="F53" s="569">
        <v>1.5518430000000001</v>
      </c>
      <c r="G53" s="569">
        <v>1.692739</v>
      </c>
      <c r="H53" s="569">
        <v>1.6328549999999999</v>
      </c>
      <c r="I53" s="569">
        <v>1.6871499999999999</v>
      </c>
      <c r="J53" s="569">
        <v>1.6779310000000001</v>
      </c>
      <c r="K53" s="569">
        <v>1.3697699999999999</v>
      </c>
      <c r="L53" s="569">
        <v>0.83989499999999995</v>
      </c>
      <c r="M53" s="569">
        <v>0.80096400000000001</v>
      </c>
      <c r="N53" s="569">
        <v>1.110811</v>
      </c>
      <c r="O53" s="569">
        <v>1.6895450000000001</v>
      </c>
      <c r="P53" s="569">
        <v>1.486059</v>
      </c>
      <c r="Q53" s="569">
        <v>1.6710259999999999</v>
      </c>
      <c r="R53" s="569">
        <v>1.6306449999999999</v>
      </c>
      <c r="S53" s="569">
        <v>1.5976520000000001</v>
      </c>
      <c r="T53" s="569">
        <v>1.6280680000000001</v>
      </c>
      <c r="U53" s="569">
        <v>1.2786949999999999</v>
      </c>
      <c r="V53" s="569">
        <v>1.597801</v>
      </c>
      <c r="W53" s="569">
        <v>1.5999909999999999</v>
      </c>
      <c r="X53" s="569">
        <v>0.43859700000000001</v>
      </c>
      <c r="Y53" s="569">
        <v>0.78401299999999996</v>
      </c>
      <c r="Z53" s="569">
        <v>0.85660599999999998</v>
      </c>
      <c r="AA53" s="569">
        <v>1.287253</v>
      </c>
      <c r="AB53" s="569">
        <v>0.79981100000000005</v>
      </c>
      <c r="AC53" s="569">
        <v>0.84116299999999999</v>
      </c>
      <c r="AD53" s="569">
        <v>0.92222899999999997</v>
      </c>
      <c r="AE53" s="569">
        <v>1.6743269999999999</v>
      </c>
      <c r="AF53" s="569">
        <v>1.633953</v>
      </c>
      <c r="AG53" s="569">
        <v>1.683581</v>
      </c>
      <c r="AH53" s="569">
        <v>1.6814899999999999</v>
      </c>
      <c r="AI53" s="569">
        <v>1.6267119999999999</v>
      </c>
      <c r="AJ53" s="569">
        <v>1.1976100000000001</v>
      </c>
      <c r="AK53" s="569">
        <v>1.445614</v>
      </c>
      <c r="AL53" s="569">
        <v>1.6836230000000001</v>
      </c>
      <c r="AM53" s="569">
        <v>1.6563600000000001</v>
      </c>
      <c r="AN53" s="569">
        <v>1.4813890000000001</v>
      </c>
      <c r="AO53" s="569">
        <v>1.466126</v>
      </c>
      <c r="AP53" s="569">
        <v>0.864541</v>
      </c>
      <c r="AQ53" s="569">
        <v>1.692998</v>
      </c>
      <c r="AR53" s="569">
        <v>1.6332880000000001</v>
      </c>
      <c r="AS53" s="569">
        <v>1.684102</v>
      </c>
      <c r="AT53" s="569">
        <v>1.6794</v>
      </c>
      <c r="AU53" s="569">
        <v>1.6116630000000001</v>
      </c>
      <c r="AV53" s="569">
        <v>1.223462</v>
      </c>
      <c r="AW53" s="569">
        <v>0.92945900000000004</v>
      </c>
      <c r="AX53" s="569">
        <v>1.670466</v>
      </c>
      <c r="AY53" s="569">
        <v>1.6030679999999999</v>
      </c>
      <c r="AZ53" s="569">
        <v>1.519676</v>
      </c>
      <c r="BA53" s="569">
        <v>1.540951</v>
      </c>
      <c r="BB53" s="569">
        <v>1.636919</v>
      </c>
      <c r="BC53" s="569">
        <v>1.6819010000000001</v>
      </c>
      <c r="BD53" s="569">
        <v>1.6249499999999999</v>
      </c>
      <c r="BE53" s="569">
        <v>1.66462</v>
      </c>
      <c r="BF53" s="570">
        <v>1.5969100000000001</v>
      </c>
      <c r="BG53" s="570">
        <v>1.39781</v>
      </c>
      <c r="BH53" s="570">
        <v>0.93035999999999996</v>
      </c>
      <c r="BI53" s="570">
        <v>1.5454000000000001</v>
      </c>
      <c r="BJ53" s="570">
        <v>1.5969100000000001</v>
      </c>
      <c r="BK53" s="570">
        <v>1.5969100000000001</v>
      </c>
      <c r="BL53" s="570">
        <v>1.4938899999999999</v>
      </c>
      <c r="BM53" s="570">
        <v>1.5969100000000001</v>
      </c>
      <c r="BN53" s="570">
        <v>1.10476</v>
      </c>
      <c r="BO53" s="570">
        <v>0.95164000000000004</v>
      </c>
      <c r="BP53" s="570">
        <v>1.5454000000000001</v>
      </c>
      <c r="BQ53" s="570">
        <v>1.5969100000000001</v>
      </c>
      <c r="BR53" s="570">
        <v>1.5969100000000001</v>
      </c>
      <c r="BS53" s="570">
        <v>1.5454000000000001</v>
      </c>
      <c r="BT53" s="570">
        <v>1.5969100000000001</v>
      </c>
      <c r="BU53" s="570">
        <v>1.5454000000000001</v>
      </c>
      <c r="BV53" s="570">
        <v>1.5969100000000001</v>
      </c>
    </row>
    <row r="54" spans="1:74" ht="11.15" customHeight="1" x14ac:dyDescent="0.25">
      <c r="A54" s="415" t="s">
        <v>1224</v>
      </c>
      <c r="B54" s="418" t="s">
        <v>1139</v>
      </c>
      <c r="C54" s="569">
        <v>1.4400874640000001</v>
      </c>
      <c r="D54" s="569">
        <v>2.1507370469999998</v>
      </c>
      <c r="E54" s="569">
        <v>4.250898147</v>
      </c>
      <c r="F54" s="569">
        <v>4.5751611949999997</v>
      </c>
      <c r="G54" s="569">
        <v>4.5165743000000003</v>
      </c>
      <c r="H54" s="569">
        <v>4.541350274</v>
      </c>
      <c r="I54" s="569">
        <v>4.1658044170000004</v>
      </c>
      <c r="J54" s="569">
        <v>3.7336022710000001</v>
      </c>
      <c r="K54" s="569">
        <v>2.7561263280000001</v>
      </c>
      <c r="L54" s="569">
        <v>2.1256612580000001</v>
      </c>
      <c r="M54" s="569">
        <v>1.614671789</v>
      </c>
      <c r="N54" s="569">
        <v>1.9365462</v>
      </c>
      <c r="O54" s="569">
        <v>1.5525085869999999</v>
      </c>
      <c r="P54" s="569">
        <v>1.142140318</v>
      </c>
      <c r="Q54" s="569">
        <v>1.2044033460000001</v>
      </c>
      <c r="R54" s="569">
        <v>1.8906003069999999</v>
      </c>
      <c r="S54" s="569">
        <v>2.6231599299999999</v>
      </c>
      <c r="T54" s="569">
        <v>2.4320532730000002</v>
      </c>
      <c r="U54" s="569">
        <v>2.544211148</v>
      </c>
      <c r="V54" s="569">
        <v>2.5470647130000001</v>
      </c>
      <c r="W54" s="569">
        <v>1.6993932810000001</v>
      </c>
      <c r="X54" s="569">
        <v>1.3811552039999999</v>
      </c>
      <c r="Y54" s="569">
        <v>1.041836905</v>
      </c>
      <c r="Z54" s="569">
        <v>0.85189502299999997</v>
      </c>
      <c r="AA54" s="569">
        <v>0.71354003899999996</v>
      </c>
      <c r="AB54" s="569">
        <v>0.78295369000000004</v>
      </c>
      <c r="AC54" s="569">
        <v>0.97671466399999995</v>
      </c>
      <c r="AD54" s="569">
        <v>1.2148681969999999</v>
      </c>
      <c r="AE54" s="569">
        <v>1.367753185</v>
      </c>
      <c r="AF54" s="569">
        <v>1.49990139</v>
      </c>
      <c r="AG54" s="569">
        <v>1.791003455</v>
      </c>
      <c r="AH54" s="569">
        <v>1.5930497189999999</v>
      </c>
      <c r="AI54" s="569">
        <v>1.441431331</v>
      </c>
      <c r="AJ54" s="569">
        <v>1.1778585420000001</v>
      </c>
      <c r="AK54" s="569">
        <v>0.80149261400000005</v>
      </c>
      <c r="AL54" s="569">
        <v>0.84378632200000003</v>
      </c>
      <c r="AM54" s="569">
        <v>0.991611452</v>
      </c>
      <c r="AN54" s="569">
        <v>1.0774321630000001</v>
      </c>
      <c r="AO54" s="569">
        <v>1.5227165620000001</v>
      </c>
      <c r="AP54" s="569">
        <v>1.6434985419999999</v>
      </c>
      <c r="AQ54" s="569">
        <v>1.7850798450000001</v>
      </c>
      <c r="AR54" s="569">
        <v>1.777323381</v>
      </c>
      <c r="AS54" s="569">
        <v>1.8205883620000001</v>
      </c>
      <c r="AT54" s="569">
        <v>1.719584387</v>
      </c>
      <c r="AU54" s="569">
        <v>1.6961922309999999</v>
      </c>
      <c r="AV54" s="569">
        <v>0.850865855</v>
      </c>
      <c r="AW54" s="569">
        <v>0.77899569300000004</v>
      </c>
      <c r="AX54" s="569">
        <v>1.188239101</v>
      </c>
      <c r="AY54" s="569">
        <v>2.1261172479999999</v>
      </c>
      <c r="AZ54" s="569">
        <v>1.549467787</v>
      </c>
      <c r="BA54" s="569">
        <v>2.7679428069999998</v>
      </c>
      <c r="BB54" s="569">
        <v>3.3219412739999998</v>
      </c>
      <c r="BC54" s="569">
        <v>3.777852223</v>
      </c>
      <c r="BD54" s="569">
        <v>3.87</v>
      </c>
      <c r="BE54" s="569">
        <v>4.01</v>
      </c>
      <c r="BF54" s="570">
        <v>3.96</v>
      </c>
      <c r="BG54" s="570">
        <v>2.97</v>
      </c>
      <c r="BH54" s="570">
        <v>2.2553489999999998</v>
      </c>
      <c r="BI54" s="570">
        <v>2.037004</v>
      </c>
      <c r="BJ54" s="570">
        <v>2.379613</v>
      </c>
      <c r="BK54" s="570">
        <v>2.5028419999999998</v>
      </c>
      <c r="BL54" s="570">
        <v>2.53009</v>
      </c>
      <c r="BM54" s="570">
        <v>3.011825</v>
      </c>
      <c r="BN54" s="570">
        <v>3.1201620000000001</v>
      </c>
      <c r="BO54" s="570">
        <v>3.532413</v>
      </c>
      <c r="BP54" s="570">
        <v>3.097826</v>
      </c>
      <c r="BQ54" s="570">
        <v>3.571024</v>
      </c>
      <c r="BR54" s="570">
        <v>3.015002</v>
      </c>
      <c r="BS54" s="570">
        <v>2.4213629999999999</v>
      </c>
      <c r="BT54" s="570">
        <v>1.8352679999999999</v>
      </c>
      <c r="BU54" s="570">
        <v>1.5557810000000001</v>
      </c>
      <c r="BV54" s="570">
        <v>1.657621</v>
      </c>
    </row>
    <row r="55" spans="1:74" ht="11.15" customHeight="1" x14ac:dyDescent="0.25">
      <c r="A55" s="415" t="s">
        <v>1225</v>
      </c>
      <c r="B55" s="418" t="s">
        <v>1234</v>
      </c>
      <c r="C55" s="569">
        <v>3.0585081199999999</v>
      </c>
      <c r="D55" s="569">
        <v>3.735186138</v>
      </c>
      <c r="E55" s="569">
        <v>4.6320414369999998</v>
      </c>
      <c r="F55" s="569">
        <v>5.3136245989999997</v>
      </c>
      <c r="G55" s="569">
        <v>5.8761948110000004</v>
      </c>
      <c r="H55" s="569">
        <v>6.2246708230000003</v>
      </c>
      <c r="I55" s="569">
        <v>6.4068588829999999</v>
      </c>
      <c r="J55" s="569">
        <v>6.1551098440000001</v>
      </c>
      <c r="K55" s="569">
        <v>5.2461692329999998</v>
      </c>
      <c r="L55" s="569">
        <v>4.5137442920000002</v>
      </c>
      <c r="M55" s="569">
        <v>3.0815438749999999</v>
      </c>
      <c r="N55" s="569">
        <v>2.6448427919999999</v>
      </c>
      <c r="O55" s="569">
        <v>3.458614834</v>
      </c>
      <c r="P55" s="569">
        <v>4.0392360350000001</v>
      </c>
      <c r="Q55" s="569">
        <v>4.528087642</v>
      </c>
      <c r="R55" s="569">
        <v>5.3757033410000004</v>
      </c>
      <c r="S55" s="569">
        <v>6.334221726</v>
      </c>
      <c r="T55" s="569">
        <v>6.4522891739999997</v>
      </c>
      <c r="U55" s="569">
        <v>6.9588193309999999</v>
      </c>
      <c r="V55" s="569">
        <v>6.0423475590000004</v>
      </c>
      <c r="W55" s="569">
        <v>4.6206312709999997</v>
      </c>
      <c r="X55" s="569">
        <v>4.4158068930000001</v>
      </c>
      <c r="Y55" s="569">
        <v>3.8502675929999999</v>
      </c>
      <c r="Z55" s="569">
        <v>3.4361284269999999</v>
      </c>
      <c r="AA55" s="569">
        <v>3.6577483540000002</v>
      </c>
      <c r="AB55" s="569">
        <v>4.5476676170000001</v>
      </c>
      <c r="AC55" s="569">
        <v>5.4808753790000004</v>
      </c>
      <c r="AD55" s="569">
        <v>6.6820244879999997</v>
      </c>
      <c r="AE55" s="569">
        <v>7.2867197429999999</v>
      </c>
      <c r="AF55" s="569">
        <v>6.9273213880000002</v>
      </c>
      <c r="AG55" s="569">
        <v>6.4684078720000002</v>
      </c>
      <c r="AH55" s="569">
        <v>6.5512766689999999</v>
      </c>
      <c r="AI55" s="569">
        <v>5.7412304150000004</v>
      </c>
      <c r="AJ55" s="569">
        <v>4.8050844829999999</v>
      </c>
      <c r="AK55" s="569">
        <v>3.8800184369999999</v>
      </c>
      <c r="AL55" s="569">
        <v>3.5406357709999998</v>
      </c>
      <c r="AM55" s="569">
        <v>4.5700181689999999</v>
      </c>
      <c r="AN55" s="569">
        <v>4.8283335909999998</v>
      </c>
      <c r="AO55" s="569">
        <v>6.0433186819999998</v>
      </c>
      <c r="AP55" s="569">
        <v>6.6978883600000003</v>
      </c>
      <c r="AQ55" s="569">
        <v>7.4743497799999998</v>
      </c>
      <c r="AR55" s="569">
        <v>7.3416638470000004</v>
      </c>
      <c r="AS55" s="569">
        <v>7.2253106630000001</v>
      </c>
      <c r="AT55" s="569">
        <v>6.4925301150000001</v>
      </c>
      <c r="AU55" s="569">
        <v>5.7120835989999996</v>
      </c>
      <c r="AV55" s="569">
        <v>5.5168897159999997</v>
      </c>
      <c r="AW55" s="569">
        <v>4.9404467429999999</v>
      </c>
      <c r="AX55" s="569">
        <v>4.3108321089999997</v>
      </c>
      <c r="AY55" s="569">
        <v>4.559880229</v>
      </c>
      <c r="AZ55" s="569">
        <v>4.8096965120000004</v>
      </c>
      <c r="BA55" s="569">
        <v>5.5310784230000003</v>
      </c>
      <c r="BB55" s="569">
        <v>6.450818978</v>
      </c>
      <c r="BC55" s="569">
        <v>6.8909208829999997</v>
      </c>
      <c r="BD55" s="569">
        <v>6.763058</v>
      </c>
      <c r="BE55" s="569">
        <v>6.9900339999999996</v>
      </c>
      <c r="BF55" s="570">
        <v>6.8607100000000001</v>
      </c>
      <c r="BG55" s="570">
        <v>5.5024870000000004</v>
      </c>
      <c r="BH55" s="570">
        <v>5.7600800000000003</v>
      </c>
      <c r="BI55" s="570">
        <v>4.8910850000000003</v>
      </c>
      <c r="BJ55" s="570">
        <v>4.1861030000000001</v>
      </c>
      <c r="BK55" s="570">
        <v>5.1994119999999997</v>
      </c>
      <c r="BL55" s="570">
        <v>5.4185439999999998</v>
      </c>
      <c r="BM55" s="570">
        <v>6.1250939999999998</v>
      </c>
      <c r="BN55" s="570">
        <v>6.4143949999999998</v>
      </c>
      <c r="BO55" s="570">
        <v>6.9992780000000003</v>
      </c>
      <c r="BP55" s="570">
        <v>7.7646889999999997</v>
      </c>
      <c r="BQ55" s="570">
        <v>7.9900820000000001</v>
      </c>
      <c r="BR55" s="570">
        <v>8.3562969999999996</v>
      </c>
      <c r="BS55" s="570">
        <v>5.8576509999999997</v>
      </c>
      <c r="BT55" s="570">
        <v>6.4234609999999996</v>
      </c>
      <c r="BU55" s="570">
        <v>5.6135000000000002</v>
      </c>
      <c r="BV55" s="570">
        <v>4.0570440000000003</v>
      </c>
    </row>
    <row r="56" spans="1:74" ht="11.15" customHeight="1" x14ac:dyDescent="0.25">
      <c r="A56" s="415" t="s">
        <v>1226</v>
      </c>
      <c r="B56" s="416" t="s">
        <v>1235</v>
      </c>
      <c r="C56" s="569">
        <v>-8.6056369999999993E-2</v>
      </c>
      <c r="D56" s="569">
        <v>-7.3310157000000001E-2</v>
      </c>
      <c r="E56" s="569">
        <v>-3.7110936999999997E-2</v>
      </c>
      <c r="F56" s="569">
        <v>0.11117459</v>
      </c>
      <c r="G56" s="569">
        <v>2.5840476000000001E-2</v>
      </c>
      <c r="H56" s="569">
        <v>6.2729075999999995E-2</v>
      </c>
      <c r="I56" s="569">
        <v>5.8376076999999998E-2</v>
      </c>
      <c r="J56" s="569">
        <v>0.115582163</v>
      </c>
      <c r="K56" s="569">
        <v>1.7186996999999999E-2</v>
      </c>
      <c r="L56" s="569">
        <v>0.104039223</v>
      </c>
      <c r="M56" s="569">
        <v>-2.5185005E-2</v>
      </c>
      <c r="N56" s="569">
        <v>-8.7906481999999994E-2</v>
      </c>
      <c r="O56" s="569">
        <v>-4.2148355999999998E-2</v>
      </c>
      <c r="P56" s="569">
        <v>2.1762139E-2</v>
      </c>
      <c r="Q56" s="569">
        <v>-3.5326708999999998E-2</v>
      </c>
      <c r="R56" s="569">
        <v>-2.7250937999999999E-2</v>
      </c>
      <c r="S56" s="569">
        <v>1.3953679E-2</v>
      </c>
      <c r="T56" s="569">
        <v>6.2562403000000003E-2</v>
      </c>
      <c r="U56" s="569">
        <v>9.1778293999999996E-2</v>
      </c>
      <c r="V56" s="569">
        <v>9.5179879999999998E-3</v>
      </c>
      <c r="W56" s="569">
        <v>1.7040396999999999E-2</v>
      </c>
      <c r="X56" s="569">
        <v>6.1857600000000002E-4</v>
      </c>
      <c r="Y56" s="569">
        <v>1.5585458999999999E-2</v>
      </c>
      <c r="Z56" s="569">
        <v>4.0416632000000001E-2</v>
      </c>
      <c r="AA56" s="569">
        <v>-6.6468789999999996E-3</v>
      </c>
      <c r="AB56" s="569">
        <v>-5.5300963000000002E-2</v>
      </c>
      <c r="AC56" s="569">
        <v>8.5868590000000005E-3</v>
      </c>
      <c r="AD56" s="569">
        <v>-1.8369454E-2</v>
      </c>
      <c r="AE56" s="569">
        <v>-7.3624749000000003E-2</v>
      </c>
      <c r="AF56" s="569">
        <v>9.0770429999999999E-3</v>
      </c>
      <c r="AG56" s="569">
        <v>-3.2067805999999997E-2</v>
      </c>
      <c r="AH56" s="569">
        <v>-1.5163592E-2</v>
      </c>
      <c r="AI56" s="569">
        <v>4.1854503000000001E-2</v>
      </c>
      <c r="AJ56" s="569">
        <v>-3.6887386000000001E-2</v>
      </c>
      <c r="AK56" s="569">
        <v>-6.4325018999999997E-2</v>
      </c>
      <c r="AL56" s="569">
        <v>4.7852830000000004E-3</v>
      </c>
      <c r="AM56" s="569">
        <v>-5.6431489000000001E-2</v>
      </c>
      <c r="AN56" s="569">
        <v>1.5448678E-2</v>
      </c>
      <c r="AO56" s="569">
        <v>1.0213534E-2</v>
      </c>
      <c r="AP56" s="569">
        <v>8.8750159999999995E-3</v>
      </c>
      <c r="AQ56" s="569">
        <v>-0.113439125</v>
      </c>
      <c r="AR56" s="569">
        <v>-7.8109853000000007E-2</v>
      </c>
      <c r="AS56" s="569">
        <v>4.1998418000000003E-2</v>
      </c>
      <c r="AT56" s="569">
        <v>0.10151555499999999</v>
      </c>
      <c r="AU56" s="569">
        <v>-1.8081989999999999E-3</v>
      </c>
      <c r="AV56" s="569">
        <v>-3.1618062000000002E-2</v>
      </c>
      <c r="AW56" s="569">
        <v>-2.9027231000000001E-2</v>
      </c>
      <c r="AX56" s="569">
        <v>-0.11161428399999999</v>
      </c>
      <c r="AY56" s="569">
        <v>-0.210847216</v>
      </c>
      <c r="AZ56" s="569">
        <v>-0.163945638</v>
      </c>
      <c r="BA56" s="569">
        <v>-0.21931313999999999</v>
      </c>
      <c r="BB56" s="569">
        <v>-8.0298319000000007E-2</v>
      </c>
      <c r="BC56" s="569">
        <v>-0.144592412</v>
      </c>
      <c r="BD56" s="569">
        <v>3.8772199999999998E-3</v>
      </c>
      <c r="BE56" s="569">
        <v>0.1152063</v>
      </c>
      <c r="BF56" s="570">
        <v>0.13398099999999999</v>
      </c>
      <c r="BG56" s="570">
        <v>6.6100599999999995E-2</v>
      </c>
      <c r="BH56" s="570">
        <v>5.2029499999999999E-2</v>
      </c>
      <c r="BI56" s="570">
        <v>3.30202E-2</v>
      </c>
      <c r="BJ56" s="570">
        <v>-8.6688500000000002E-2</v>
      </c>
      <c r="BK56" s="570">
        <v>-0.25767519999999999</v>
      </c>
      <c r="BL56" s="570">
        <v>-0.1478805</v>
      </c>
      <c r="BM56" s="570">
        <v>-0.2388749</v>
      </c>
      <c r="BN56" s="570">
        <v>-9.9985500000000005E-2</v>
      </c>
      <c r="BO56" s="570">
        <v>-0.14589530000000001</v>
      </c>
      <c r="BP56" s="570">
        <v>-0.11648509999999999</v>
      </c>
      <c r="BQ56" s="570">
        <v>2.60822E-2</v>
      </c>
      <c r="BR56" s="570">
        <v>-7.1714700000000001E-3</v>
      </c>
      <c r="BS56" s="570">
        <v>-1.0233600000000001E-2</v>
      </c>
      <c r="BT56" s="570">
        <v>-0.1070699</v>
      </c>
      <c r="BU56" s="570">
        <v>-0.10182869999999999</v>
      </c>
      <c r="BV56" s="570">
        <v>-0.1021485</v>
      </c>
    </row>
    <row r="57" spans="1:74" ht="11.15" customHeight="1" x14ac:dyDescent="0.25">
      <c r="A57" s="415" t="s">
        <v>1227</v>
      </c>
      <c r="B57" s="416" t="s">
        <v>1143</v>
      </c>
      <c r="C57" s="569">
        <v>13.603885089</v>
      </c>
      <c r="D57" s="569">
        <v>13.876166982999999</v>
      </c>
      <c r="E57" s="569">
        <v>15.801428622</v>
      </c>
      <c r="F57" s="569">
        <v>15.061037781</v>
      </c>
      <c r="G57" s="569">
        <v>15.412964055</v>
      </c>
      <c r="H57" s="569">
        <v>16.990106351000001</v>
      </c>
      <c r="I57" s="569">
        <v>19.968977535000001</v>
      </c>
      <c r="J57" s="569">
        <v>20.857968886999998</v>
      </c>
      <c r="K57" s="569">
        <v>17.384629277999998</v>
      </c>
      <c r="L57" s="569">
        <v>15.786588993000001</v>
      </c>
      <c r="M57" s="569">
        <v>13.744302093</v>
      </c>
      <c r="N57" s="569">
        <v>14.130695704000001</v>
      </c>
      <c r="O57" s="569">
        <v>12.988011954999999</v>
      </c>
      <c r="P57" s="569">
        <v>12.332597219</v>
      </c>
      <c r="Q57" s="569">
        <v>13.755771491999999</v>
      </c>
      <c r="R57" s="569">
        <v>13.056371472</v>
      </c>
      <c r="S57" s="569">
        <v>14.555119931</v>
      </c>
      <c r="T57" s="569">
        <v>16.307021095</v>
      </c>
      <c r="U57" s="569">
        <v>19.241314644999999</v>
      </c>
      <c r="V57" s="569">
        <v>21.220602336999999</v>
      </c>
      <c r="W57" s="569">
        <v>17.296454954000001</v>
      </c>
      <c r="X57" s="569">
        <v>16.184009731</v>
      </c>
      <c r="Y57" s="569">
        <v>13.255109402</v>
      </c>
      <c r="Z57" s="569">
        <v>13.579039582</v>
      </c>
      <c r="AA57" s="569">
        <v>12.18388616</v>
      </c>
      <c r="AB57" s="569">
        <v>12.087475994</v>
      </c>
      <c r="AC57" s="569">
        <v>13.407009578</v>
      </c>
      <c r="AD57" s="569">
        <v>14.126658322999999</v>
      </c>
      <c r="AE57" s="569">
        <v>15.798413553</v>
      </c>
      <c r="AF57" s="569">
        <v>18.382079510000001</v>
      </c>
      <c r="AG57" s="569">
        <v>22.023398681</v>
      </c>
      <c r="AH57" s="569">
        <v>20.50559256</v>
      </c>
      <c r="AI57" s="569">
        <v>17.957789747</v>
      </c>
      <c r="AJ57" s="569">
        <v>15.404386884999999</v>
      </c>
      <c r="AK57" s="569">
        <v>13.433027889</v>
      </c>
      <c r="AL57" s="569">
        <v>13.740257479</v>
      </c>
      <c r="AM57" s="569">
        <v>13.478331181</v>
      </c>
      <c r="AN57" s="569">
        <v>12.586736684</v>
      </c>
      <c r="AO57" s="569">
        <v>13.749477913</v>
      </c>
      <c r="AP57" s="569">
        <v>14.31914942</v>
      </c>
      <c r="AQ57" s="569">
        <v>15.245336182000001</v>
      </c>
      <c r="AR57" s="569">
        <v>17.072453388</v>
      </c>
      <c r="AS57" s="569">
        <v>20.058844233999999</v>
      </c>
      <c r="AT57" s="569">
        <v>21.561796359999999</v>
      </c>
      <c r="AU57" s="569">
        <v>19.965678487000002</v>
      </c>
      <c r="AV57" s="569">
        <v>16.796413891</v>
      </c>
      <c r="AW57" s="569">
        <v>15.118619535000001</v>
      </c>
      <c r="AX57" s="569">
        <v>16.768677749999998</v>
      </c>
      <c r="AY57" s="569">
        <v>16.243112753999998</v>
      </c>
      <c r="AZ57" s="569">
        <v>14.511637266999999</v>
      </c>
      <c r="BA57" s="569">
        <v>16.151306715</v>
      </c>
      <c r="BB57" s="569">
        <v>16.500942434999999</v>
      </c>
      <c r="BC57" s="569">
        <v>15.138916367</v>
      </c>
      <c r="BD57" s="569">
        <v>16.94303</v>
      </c>
      <c r="BE57" s="569">
        <v>23.038920000000001</v>
      </c>
      <c r="BF57" s="570">
        <v>22.897629999999999</v>
      </c>
      <c r="BG57" s="570">
        <v>19.63815</v>
      </c>
      <c r="BH57" s="570">
        <v>17.044969999999999</v>
      </c>
      <c r="BI57" s="570">
        <v>14.799770000000001</v>
      </c>
      <c r="BJ57" s="570">
        <v>16.02609</v>
      </c>
      <c r="BK57" s="570">
        <v>15.082979999999999</v>
      </c>
      <c r="BL57" s="570">
        <v>14.029159999999999</v>
      </c>
      <c r="BM57" s="570">
        <v>15.19763</v>
      </c>
      <c r="BN57" s="570">
        <v>14.34145</v>
      </c>
      <c r="BO57" s="570">
        <v>16.23218</v>
      </c>
      <c r="BP57" s="570">
        <v>18.033519999999999</v>
      </c>
      <c r="BQ57" s="570">
        <v>23.14631</v>
      </c>
      <c r="BR57" s="570">
        <v>22.707100000000001</v>
      </c>
      <c r="BS57" s="570">
        <v>19.385370000000002</v>
      </c>
      <c r="BT57" s="570">
        <v>16.763059999999999</v>
      </c>
      <c r="BU57" s="570">
        <v>14.503550000000001</v>
      </c>
      <c r="BV57" s="570">
        <v>15.611319999999999</v>
      </c>
    </row>
    <row r="58" spans="1:74" ht="11.15" customHeight="1" x14ac:dyDescent="0.25">
      <c r="A58" s="415" t="s">
        <v>1228</v>
      </c>
      <c r="B58" s="432" t="s">
        <v>1236</v>
      </c>
      <c r="C58" s="433">
        <v>20.685680990000002</v>
      </c>
      <c r="D58" s="433">
        <v>18.904187</v>
      </c>
      <c r="E58" s="433">
        <v>19.70140945</v>
      </c>
      <c r="F58" s="433">
        <v>19.523113940000002</v>
      </c>
      <c r="G58" s="433">
        <v>20.01195371</v>
      </c>
      <c r="H58" s="433">
        <v>22.48970491</v>
      </c>
      <c r="I58" s="433">
        <v>26.089874389999999</v>
      </c>
      <c r="J58" s="433">
        <v>27.22600714</v>
      </c>
      <c r="K58" s="433">
        <v>24.53295812</v>
      </c>
      <c r="L58" s="433">
        <v>21.166680929999998</v>
      </c>
      <c r="M58" s="433">
        <v>19.82928137</v>
      </c>
      <c r="N58" s="433">
        <v>21.158387149999999</v>
      </c>
      <c r="O58" s="433">
        <v>20.587225010000001</v>
      </c>
      <c r="P58" s="433">
        <v>19.001652740000001</v>
      </c>
      <c r="Q58" s="433">
        <v>19.58333171</v>
      </c>
      <c r="R58" s="433">
        <v>18.156372609999998</v>
      </c>
      <c r="S58" s="433">
        <v>20.790178900000001</v>
      </c>
      <c r="T58" s="433">
        <v>22.587389089999999</v>
      </c>
      <c r="U58" s="433">
        <v>25.598720050000001</v>
      </c>
      <c r="V58" s="433">
        <v>28.176796360000001</v>
      </c>
      <c r="W58" s="433">
        <v>24.96751411</v>
      </c>
      <c r="X58" s="433">
        <v>22.886097939999999</v>
      </c>
      <c r="Y58" s="433">
        <v>19.564699940000001</v>
      </c>
      <c r="Z58" s="433">
        <v>20.97757953</v>
      </c>
      <c r="AA58" s="433">
        <v>20.350577600000001</v>
      </c>
      <c r="AB58" s="433">
        <v>17.712830870000001</v>
      </c>
      <c r="AC58" s="433">
        <v>19.709462930000001</v>
      </c>
      <c r="AD58" s="433">
        <v>19.136582870000002</v>
      </c>
      <c r="AE58" s="433">
        <v>20.85492142</v>
      </c>
      <c r="AF58" s="433">
        <v>23.91463048</v>
      </c>
      <c r="AG58" s="433">
        <v>27.54383867</v>
      </c>
      <c r="AH58" s="433">
        <v>26.896477269999998</v>
      </c>
      <c r="AI58" s="433">
        <v>24.227449610000001</v>
      </c>
      <c r="AJ58" s="433">
        <v>21.092978410000001</v>
      </c>
      <c r="AK58" s="433">
        <v>19.86524588</v>
      </c>
      <c r="AL58" s="433">
        <v>22.027833139999998</v>
      </c>
      <c r="AM58" s="433">
        <v>20.850324142000002</v>
      </c>
      <c r="AN58" s="433">
        <v>18.405293828000001</v>
      </c>
      <c r="AO58" s="433">
        <v>19.934782139999999</v>
      </c>
      <c r="AP58" s="433">
        <v>19.216470019999999</v>
      </c>
      <c r="AQ58" s="433">
        <v>20.928592504000001</v>
      </c>
      <c r="AR58" s="433">
        <v>24.221663465999999</v>
      </c>
      <c r="AS58" s="433">
        <v>26.341097306000002</v>
      </c>
      <c r="AT58" s="433">
        <v>28.339993983999999</v>
      </c>
      <c r="AU58" s="433">
        <v>26.636265833</v>
      </c>
      <c r="AV58" s="433">
        <v>22.133931787000002</v>
      </c>
      <c r="AW58" s="433">
        <v>19.811884098</v>
      </c>
      <c r="AX58" s="433">
        <v>21.606888207000001</v>
      </c>
      <c r="AY58" s="433">
        <v>21.202068867000001</v>
      </c>
      <c r="AZ58" s="433">
        <v>18.724732656</v>
      </c>
      <c r="BA58" s="433">
        <v>20.591502348999999</v>
      </c>
      <c r="BB58" s="433">
        <v>18.849635093</v>
      </c>
      <c r="BC58" s="433">
        <v>20.483812126</v>
      </c>
      <c r="BD58" s="433">
        <v>20.528563904999999</v>
      </c>
      <c r="BE58" s="433">
        <v>28.003620000000002</v>
      </c>
      <c r="BF58" s="434">
        <v>28.13635</v>
      </c>
      <c r="BG58" s="434">
        <v>25.466470000000001</v>
      </c>
      <c r="BH58" s="434">
        <v>21.644310000000001</v>
      </c>
      <c r="BI58" s="434">
        <v>19.70983</v>
      </c>
      <c r="BJ58" s="434">
        <v>21.188120000000001</v>
      </c>
      <c r="BK58" s="434">
        <v>20.71386</v>
      </c>
      <c r="BL58" s="434">
        <v>18.844390000000001</v>
      </c>
      <c r="BM58" s="434">
        <v>20.32666</v>
      </c>
      <c r="BN58" s="434">
        <v>18.9068</v>
      </c>
      <c r="BO58" s="434">
        <v>21.542120000000001</v>
      </c>
      <c r="BP58" s="434">
        <v>23.899519999999999</v>
      </c>
      <c r="BQ58" s="434">
        <v>29.375119999999999</v>
      </c>
      <c r="BR58" s="434">
        <v>29.345749999999999</v>
      </c>
      <c r="BS58" s="434">
        <v>25.651199999999999</v>
      </c>
      <c r="BT58" s="434">
        <v>21.593679999999999</v>
      </c>
      <c r="BU58" s="434">
        <v>19.635459999999998</v>
      </c>
      <c r="BV58" s="434">
        <v>21.094069999999999</v>
      </c>
    </row>
    <row r="59" spans="1:74" ht="12" customHeight="1" x14ac:dyDescent="0.3">
      <c r="A59" s="409"/>
      <c r="B59" s="687" t="s">
        <v>1292</v>
      </c>
      <c r="C59" s="687"/>
      <c r="D59" s="687"/>
      <c r="E59" s="687"/>
      <c r="F59" s="687"/>
      <c r="G59" s="687"/>
      <c r="H59" s="687"/>
      <c r="I59" s="687"/>
      <c r="J59" s="687"/>
      <c r="K59" s="687"/>
      <c r="L59" s="687"/>
      <c r="M59" s="687"/>
      <c r="N59" s="687"/>
      <c r="O59" s="687"/>
      <c r="P59" s="687"/>
      <c r="Q59" s="687"/>
      <c r="R59" s="435"/>
      <c r="S59" s="435"/>
      <c r="T59" s="435"/>
      <c r="U59" s="435"/>
      <c r="V59" s="435"/>
      <c r="W59" s="435"/>
      <c r="X59" s="435"/>
      <c r="Y59" s="435"/>
      <c r="Z59" s="435"/>
      <c r="AA59" s="435"/>
      <c r="AB59" s="435"/>
      <c r="AC59" s="435"/>
      <c r="AD59" s="435"/>
      <c r="AE59" s="435"/>
      <c r="AF59" s="435"/>
      <c r="AG59" s="435"/>
      <c r="AH59" s="435"/>
      <c r="AI59" s="435"/>
      <c r="AJ59" s="435"/>
      <c r="AK59" s="435"/>
      <c r="AL59" s="435"/>
      <c r="AM59" s="435"/>
      <c r="AN59" s="435"/>
      <c r="AO59" s="435"/>
      <c r="AP59" s="435"/>
      <c r="AQ59" s="435"/>
      <c r="AR59" s="435"/>
      <c r="AS59" s="435"/>
      <c r="AT59" s="435"/>
      <c r="AU59" s="435"/>
      <c r="AV59" s="435"/>
      <c r="AW59" s="435"/>
      <c r="AX59" s="435"/>
      <c r="AY59" s="592"/>
      <c r="AZ59" s="592"/>
      <c r="BA59" s="592"/>
      <c r="BB59" s="592"/>
      <c r="BC59" s="592"/>
      <c r="BD59" s="592"/>
      <c r="BE59" s="592"/>
      <c r="BF59" s="592"/>
      <c r="BG59" s="592"/>
      <c r="BH59" s="592"/>
      <c r="BI59" s="592"/>
      <c r="BJ59" s="435"/>
      <c r="BK59" s="435"/>
      <c r="BL59" s="435"/>
      <c r="BM59" s="435"/>
      <c r="BN59" s="435"/>
      <c r="BO59" s="435"/>
      <c r="BP59" s="435"/>
      <c r="BQ59" s="435"/>
      <c r="BR59" s="435"/>
      <c r="BS59" s="435"/>
      <c r="BT59" s="435"/>
      <c r="BU59" s="435"/>
      <c r="BV59" s="435"/>
    </row>
    <row r="60" spans="1:74" ht="12" customHeight="1" x14ac:dyDescent="0.3">
      <c r="A60" s="409"/>
      <c r="B60" s="687" t="s">
        <v>1287</v>
      </c>
      <c r="C60" s="687"/>
      <c r="D60" s="687"/>
      <c r="E60" s="687"/>
      <c r="F60" s="687"/>
      <c r="G60" s="687"/>
      <c r="H60" s="687"/>
      <c r="I60" s="687"/>
      <c r="J60" s="687"/>
      <c r="K60" s="687"/>
      <c r="L60" s="687"/>
      <c r="M60" s="687"/>
      <c r="N60" s="687"/>
      <c r="O60" s="687"/>
      <c r="P60" s="687"/>
      <c r="Q60" s="687"/>
      <c r="R60" s="422"/>
      <c r="S60" s="422"/>
      <c r="T60" s="422"/>
      <c r="U60" s="422"/>
      <c r="V60" s="422"/>
      <c r="W60" s="422"/>
      <c r="X60" s="422"/>
      <c r="Y60" s="422"/>
      <c r="Z60" s="422"/>
      <c r="AA60" s="422"/>
      <c r="AB60" s="422"/>
      <c r="AC60" s="422"/>
      <c r="AD60" s="422"/>
      <c r="AE60" s="422"/>
      <c r="AF60" s="422"/>
      <c r="AG60" s="422"/>
      <c r="AH60" s="422"/>
      <c r="AI60" s="422"/>
      <c r="AJ60" s="422"/>
      <c r="AK60" s="422"/>
      <c r="AL60" s="422"/>
      <c r="AM60" s="422"/>
      <c r="AN60" s="422"/>
      <c r="AO60" s="422"/>
      <c r="AP60" s="422"/>
      <c r="AQ60" s="422"/>
      <c r="AR60" s="422"/>
      <c r="AS60" s="422"/>
      <c r="AT60" s="422"/>
      <c r="AU60" s="422"/>
      <c r="AV60" s="422"/>
      <c r="AW60" s="422"/>
      <c r="AX60" s="422"/>
      <c r="AY60" s="422"/>
      <c r="AZ60" s="422"/>
      <c r="BA60" s="422"/>
      <c r="BB60" s="422"/>
      <c r="BC60" s="422"/>
      <c r="BD60" s="422"/>
      <c r="BE60" s="515"/>
      <c r="BF60" s="515"/>
      <c r="BG60" s="422"/>
      <c r="BH60" s="422"/>
      <c r="BI60" s="422"/>
      <c r="BJ60" s="422"/>
      <c r="BK60" s="422"/>
      <c r="BL60" s="422"/>
      <c r="BM60" s="422"/>
      <c r="BN60" s="422"/>
      <c r="BO60" s="422"/>
      <c r="BP60" s="422"/>
      <c r="BQ60" s="422"/>
      <c r="BR60" s="422"/>
      <c r="BS60" s="422"/>
      <c r="BT60" s="422"/>
      <c r="BU60" s="422"/>
      <c r="BV60" s="422"/>
    </row>
    <row r="61" spans="1:74" ht="12" customHeight="1" x14ac:dyDescent="0.3">
      <c r="A61" s="409"/>
      <c r="B61" s="687" t="s">
        <v>1288</v>
      </c>
      <c r="C61" s="687"/>
      <c r="D61" s="687"/>
      <c r="E61" s="687"/>
      <c r="F61" s="687"/>
      <c r="G61" s="687"/>
      <c r="H61" s="687"/>
      <c r="I61" s="687"/>
      <c r="J61" s="687"/>
      <c r="K61" s="687"/>
      <c r="L61" s="687"/>
      <c r="M61" s="687"/>
      <c r="N61" s="687"/>
      <c r="O61" s="687"/>
      <c r="P61" s="687"/>
      <c r="Q61" s="687"/>
      <c r="R61" s="422"/>
      <c r="S61" s="422"/>
      <c r="T61" s="422"/>
      <c r="U61" s="422"/>
      <c r="V61" s="422"/>
      <c r="W61" s="422"/>
      <c r="X61" s="422"/>
      <c r="Y61" s="422"/>
      <c r="Z61" s="422"/>
      <c r="AA61" s="422"/>
      <c r="AB61" s="422"/>
      <c r="AC61" s="422"/>
      <c r="AD61" s="422"/>
      <c r="AE61" s="422"/>
      <c r="AF61" s="422"/>
      <c r="AG61" s="422"/>
      <c r="AH61" s="422"/>
      <c r="AI61" s="422"/>
      <c r="AJ61" s="422"/>
      <c r="AK61" s="422"/>
      <c r="AL61" s="422"/>
      <c r="AM61" s="422"/>
      <c r="AN61" s="422"/>
      <c r="AO61" s="422"/>
      <c r="AP61" s="422"/>
      <c r="AQ61" s="422"/>
      <c r="AR61" s="422"/>
      <c r="AS61" s="422"/>
      <c r="AT61" s="422"/>
      <c r="AU61" s="422"/>
      <c r="AV61" s="422"/>
      <c r="AW61" s="422"/>
      <c r="AX61" s="422"/>
      <c r="AY61" s="422"/>
      <c r="AZ61" s="422"/>
      <c r="BA61" s="422"/>
      <c r="BB61" s="422"/>
      <c r="BC61" s="422"/>
      <c r="BD61" s="515"/>
      <c r="BE61" s="515"/>
      <c r="BF61" s="515"/>
      <c r="BG61" s="422"/>
      <c r="BH61" s="422"/>
      <c r="BI61" s="422"/>
      <c r="BJ61" s="422"/>
      <c r="BK61" s="422"/>
      <c r="BL61" s="422"/>
      <c r="BM61" s="422"/>
      <c r="BN61" s="422"/>
      <c r="BO61" s="422"/>
      <c r="BP61" s="422"/>
      <c r="BQ61" s="422"/>
      <c r="BR61" s="422"/>
      <c r="BS61" s="422"/>
      <c r="BT61" s="422"/>
      <c r="BU61" s="422"/>
      <c r="BV61" s="422"/>
    </row>
    <row r="62" spans="1:74" ht="12" customHeight="1" x14ac:dyDescent="0.3">
      <c r="A62" s="423"/>
      <c r="B62" s="687" t="s">
        <v>1289</v>
      </c>
      <c r="C62" s="687"/>
      <c r="D62" s="687"/>
      <c r="E62" s="687"/>
      <c r="F62" s="687"/>
      <c r="G62" s="687"/>
      <c r="H62" s="687"/>
      <c r="I62" s="687"/>
      <c r="J62" s="687"/>
      <c r="K62" s="687"/>
      <c r="L62" s="687"/>
      <c r="M62" s="687"/>
      <c r="N62" s="687"/>
      <c r="O62" s="687"/>
      <c r="P62" s="687"/>
      <c r="Q62" s="687"/>
      <c r="R62" s="422"/>
      <c r="S62" s="422"/>
      <c r="T62" s="422"/>
      <c r="U62" s="422"/>
      <c r="V62" s="422"/>
      <c r="W62" s="422"/>
      <c r="X62" s="422"/>
      <c r="Y62" s="422"/>
      <c r="Z62" s="422"/>
      <c r="AA62" s="422"/>
      <c r="AB62" s="422"/>
      <c r="AC62" s="422"/>
      <c r="AD62" s="422"/>
      <c r="AE62" s="422"/>
      <c r="AF62" s="422"/>
      <c r="AG62" s="422"/>
      <c r="AH62" s="422"/>
      <c r="AI62" s="422"/>
      <c r="AJ62" s="422"/>
      <c r="AK62" s="422"/>
      <c r="AL62" s="422"/>
      <c r="AM62" s="422"/>
      <c r="AN62" s="422"/>
      <c r="AO62" s="422"/>
      <c r="AP62" s="422"/>
      <c r="AQ62" s="422"/>
      <c r="AR62" s="422"/>
      <c r="AS62" s="422"/>
      <c r="AT62" s="422"/>
      <c r="AU62" s="422"/>
      <c r="AV62" s="422"/>
      <c r="AW62" s="422"/>
      <c r="AX62" s="422"/>
      <c r="AY62" s="422"/>
      <c r="AZ62" s="422"/>
      <c r="BA62" s="422"/>
      <c r="BB62" s="422"/>
      <c r="BC62" s="422"/>
      <c r="BD62" s="515"/>
      <c r="BE62" s="515"/>
      <c r="BF62" s="515"/>
      <c r="BG62" s="422"/>
      <c r="BH62" s="422"/>
      <c r="BI62" s="422"/>
      <c r="BJ62" s="422"/>
      <c r="BK62" s="422"/>
      <c r="BL62" s="422"/>
      <c r="BM62" s="422"/>
      <c r="BN62" s="422"/>
      <c r="BO62" s="422"/>
      <c r="BP62" s="422"/>
      <c r="BQ62" s="422"/>
      <c r="BR62" s="422"/>
      <c r="BS62" s="422"/>
      <c r="BT62" s="422"/>
      <c r="BU62" s="422"/>
      <c r="BV62" s="422"/>
    </row>
    <row r="63" spans="1:74" ht="12" customHeight="1" x14ac:dyDescent="0.3">
      <c r="A63" s="423"/>
      <c r="B63" s="687" t="s">
        <v>1290</v>
      </c>
      <c r="C63" s="687"/>
      <c r="D63" s="687"/>
      <c r="E63" s="687"/>
      <c r="F63" s="687"/>
      <c r="G63" s="687"/>
      <c r="H63" s="687"/>
      <c r="I63" s="687"/>
      <c r="J63" s="687"/>
      <c r="K63" s="687"/>
      <c r="L63" s="687"/>
      <c r="M63" s="687"/>
      <c r="N63" s="687"/>
      <c r="O63" s="687"/>
      <c r="P63" s="687"/>
      <c r="Q63" s="687"/>
      <c r="R63" s="422"/>
      <c r="S63" s="422"/>
      <c r="T63" s="422"/>
      <c r="U63" s="422"/>
      <c r="V63" s="422"/>
      <c r="W63" s="422"/>
      <c r="X63" s="422"/>
      <c r="Y63" s="422"/>
      <c r="Z63" s="422"/>
      <c r="AA63" s="422"/>
      <c r="AB63" s="422"/>
      <c r="AC63" s="422"/>
      <c r="AD63" s="422"/>
      <c r="AE63" s="422"/>
      <c r="AF63" s="422"/>
      <c r="AG63" s="422"/>
      <c r="AH63" s="422"/>
      <c r="AI63" s="422"/>
      <c r="AJ63" s="422"/>
      <c r="AK63" s="422"/>
      <c r="AL63" s="422"/>
      <c r="AM63" s="422"/>
      <c r="AN63" s="422"/>
      <c r="AO63" s="422"/>
      <c r="AP63" s="422"/>
      <c r="AQ63" s="422"/>
      <c r="AR63" s="422"/>
      <c r="AS63" s="422"/>
      <c r="AT63" s="422"/>
      <c r="AU63" s="422"/>
      <c r="AV63" s="422"/>
      <c r="AW63" s="422"/>
      <c r="AX63" s="422"/>
      <c r="AY63" s="422"/>
      <c r="AZ63" s="422"/>
      <c r="BA63" s="422"/>
      <c r="BB63" s="422"/>
      <c r="BC63" s="422"/>
      <c r="BD63" s="515"/>
      <c r="BE63" s="515"/>
      <c r="BF63" s="515"/>
      <c r="BG63" s="422"/>
      <c r="BH63" s="422"/>
      <c r="BI63" s="422"/>
      <c r="BJ63" s="422"/>
      <c r="BK63" s="422"/>
      <c r="BL63" s="422"/>
      <c r="BM63" s="422"/>
      <c r="BN63" s="422"/>
      <c r="BO63" s="422"/>
      <c r="BP63" s="422"/>
      <c r="BQ63" s="422"/>
      <c r="BR63" s="422"/>
      <c r="BS63" s="422"/>
      <c r="BT63" s="422"/>
      <c r="BU63" s="422"/>
      <c r="BV63" s="422"/>
    </row>
    <row r="64" spans="1:74" ht="12" customHeight="1" x14ac:dyDescent="0.3">
      <c r="A64" s="423"/>
      <c r="B64" s="589" t="s">
        <v>1291</v>
      </c>
      <c r="C64" s="422"/>
      <c r="D64" s="422"/>
      <c r="E64" s="422"/>
      <c r="F64" s="422"/>
      <c r="G64" s="422"/>
      <c r="H64" s="422"/>
      <c r="I64" s="422"/>
      <c r="J64" s="422"/>
      <c r="K64" s="422"/>
      <c r="L64" s="422"/>
      <c r="M64" s="422"/>
      <c r="N64" s="422"/>
      <c r="O64" s="422"/>
      <c r="P64" s="422"/>
      <c r="Q64" s="422"/>
      <c r="R64" s="422"/>
      <c r="S64" s="422"/>
      <c r="T64" s="422"/>
      <c r="U64" s="422"/>
      <c r="V64" s="422"/>
      <c r="W64" s="422"/>
      <c r="X64" s="422"/>
      <c r="Y64" s="422"/>
      <c r="Z64" s="422"/>
      <c r="AA64" s="422"/>
      <c r="AB64" s="422"/>
      <c r="AC64" s="422"/>
      <c r="AD64" s="422"/>
      <c r="AE64" s="422"/>
      <c r="AF64" s="422"/>
      <c r="AG64" s="422"/>
      <c r="AH64" s="422"/>
      <c r="AI64" s="422"/>
      <c r="AJ64" s="422"/>
      <c r="AK64" s="422"/>
      <c r="AL64" s="422"/>
      <c r="AM64" s="422"/>
      <c r="AN64" s="422"/>
      <c r="AO64" s="422"/>
      <c r="AP64" s="422"/>
      <c r="AQ64" s="422"/>
      <c r="AR64" s="422"/>
      <c r="AS64" s="422"/>
      <c r="AT64" s="422"/>
      <c r="AU64" s="422"/>
      <c r="AV64" s="422"/>
      <c r="AW64" s="422"/>
      <c r="AX64" s="422"/>
      <c r="AY64" s="422"/>
      <c r="AZ64" s="422"/>
      <c r="BA64" s="422"/>
      <c r="BB64" s="422"/>
      <c r="BC64" s="422"/>
      <c r="BD64" s="515"/>
      <c r="BE64" s="515"/>
      <c r="BF64" s="515"/>
      <c r="BG64" s="422"/>
      <c r="BH64" s="422"/>
      <c r="BI64" s="422"/>
      <c r="BJ64" s="422"/>
      <c r="BK64" s="422"/>
      <c r="BL64" s="422"/>
      <c r="BM64" s="422"/>
      <c r="BN64" s="422"/>
      <c r="BO64" s="422"/>
      <c r="BP64" s="422"/>
      <c r="BQ64" s="422"/>
      <c r="BR64" s="422"/>
      <c r="BS64" s="422"/>
      <c r="BT64" s="422"/>
      <c r="BU64" s="422"/>
      <c r="BV64" s="422"/>
    </row>
    <row r="65" spans="1:74" ht="12" customHeight="1" x14ac:dyDescent="0.3">
      <c r="A65" s="423"/>
      <c r="B65" s="690" t="str">
        <f>"Notes: "&amp;"EIA completed modeling and analysis for this report on " &amp;Dates!D2&amp;"."</f>
        <v>Notes: EIA completed modeling and analysis for this report on Tuesday Augutst 3, 2023.</v>
      </c>
      <c r="C65" s="690"/>
      <c r="D65" s="690"/>
      <c r="E65" s="690"/>
      <c r="F65" s="690"/>
      <c r="G65" s="690"/>
      <c r="H65" s="690"/>
      <c r="I65" s="690"/>
      <c r="J65" s="690"/>
      <c r="K65" s="690"/>
      <c r="L65" s="690"/>
      <c r="M65" s="690"/>
      <c r="N65" s="690"/>
      <c r="O65" s="690"/>
      <c r="P65" s="690"/>
      <c r="Q65" s="690"/>
      <c r="R65" s="422"/>
      <c r="S65" s="422"/>
      <c r="T65" s="422"/>
      <c r="U65" s="422"/>
      <c r="V65" s="422"/>
      <c r="W65" s="422"/>
      <c r="X65" s="422"/>
      <c r="Y65" s="422"/>
      <c r="Z65" s="422"/>
      <c r="AA65" s="422"/>
      <c r="AB65" s="422"/>
      <c r="AC65" s="422"/>
      <c r="AD65" s="422"/>
      <c r="AE65" s="422"/>
      <c r="AF65" s="422"/>
      <c r="AG65" s="422"/>
      <c r="AH65" s="422"/>
      <c r="AI65" s="422"/>
      <c r="AJ65" s="422"/>
      <c r="AK65" s="422"/>
      <c r="AL65" s="422"/>
      <c r="AM65" s="422"/>
      <c r="AN65" s="422"/>
      <c r="AO65" s="422"/>
      <c r="AP65" s="422"/>
      <c r="AQ65" s="422"/>
      <c r="AR65" s="422"/>
      <c r="AS65" s="422"/>
      <c r="AT65" s="422"/>
      <c r="AU65" s="422"/>
      <c r="AV65" s="422"/>
      <c r="AW65" s="422"/>
      <c r="AX65" s="422"/>
      <c r="AY65" s="422"/>
      <c r="AZ65" s="422"/>
      <c r="BA65" s="422"/>
      <c r="BB65" s="422"/>
      <c r="BC65" s="422"/>
      <c r="BD65" s="515"/>
      <c r="BE65" s="515"/>
      <c r="BF65" s="515"/>
      <c r="BG65" s="422"/>
      <c r="BH65" s="422"/>
      <c r="BI65" s="422"/>
      <c r="BJ65" s="422"/>
      <c r="BK65" s="422"/>
      <c r="BL65" s="422"/>
      <c r="BM65" s="422"/>
      <c r="BN65" s="422"/>
      <c r="BO65" s="422"/>
      <c r="BP65" s="422"/>
      <c r="BQ65" s="422"/>
      <c r="BR65" s="422"/>
      <c r="BS65" s="422"/>
      <c r="BT65" s="422"/>
      <c r="BU65" s="422"/>
      <c r="BV65" s="422"/>
    </row>
    <row r="66" spans="1:74" ht="12" customHeight="1" x14ac:dyDescent="0.3">
      <c r="A66" s="423"/>
      <c r="B66" s="622" t="s">
        <v>338</v>
      </c>
      <c r="C66" s="622"/>
      <c r="D66" s="622"/>
      <c r="E66" s="622"/>
      <c r="F66" s="622"/>
      <c r="G66" s="622"/>
      <c r="H66" s="622"/>
      <c r="I66" s="622"/>
      <c r="J66" s="622"/>
      <c r="K66" s="622"/>
      <c r="L66" s="622"/>
      <c r="M66" s="622"/>
      <c r="N66" s="622"/>
      <c r="O66" s="622"/>
      <c r="P66" s="622"/>
      <c r="Q66" s="622"/>
      <c r="R66" s="422"/>
      <c r="S66" s="422"/>
      <c r="T66" s="422"/>
      <c r="U66" s="422"/>
      <c r="V66" s="422"/>
      <c r="W66" s="422"/>
      <c r="X66" s="422"/>
      <c r="Y66" s="422"/>
      <c r="Z66" s="422"/>
      <c r="AA66" s="422"/>
      <c r="AB66" s="422"/>
      <c r="AC66" s="422"/>
      <c r="AD66" s="422"/>
      <c r="AE66" s="422"/>
      <c r="AF66" s="422"/>
      <c r="AG66" s="422"/>
      <c r="AH66" s="422"/>
      <c r="AI66" s="422"/>
      <c r="AJ66" s="422"/>
      <c r="AK66" s="422"/>
      <c r="AL66" s="422"/>
      <c r="AM66" s="422"/>
      <c r="AN66" s="422"/>
      <c r="AO66" s="422"/>
      <c r="AP66" s="422"/>
      <c r="AQ66" s="422"/>
      <c r="AR66" s="422"/>
      <c r="AS66" s="422"/>
      <c r="AT66" s="422"/>
      <c r="AU66" s="422"/>
      <c r="AV66" s="422"/>
      <c r="AW66" s="422"/>
      <c r="AX66" s="422"/>
      <c r="AY66" s="422"/>
      <c r="AZ66" s="422"/>
      <c r="BA66" s="422"/>
      <c r="BB66" s="422"/>
      <c r="BC66" s="422"/>
      <c r="BD66" s="515"/>
      <c r="BE66" s="515"/>
      <c r="BF66" s="515"/>
      <c r="BG66" s="422"/>
      <c r="BH66" s="422"/>
      <c r="BI66" s="422"/>
      <c r="BJ66" s="422"/>
      <c r="BK66" s="422"/>
      <c r="BL66" s="422"/>
      <c r="BM66" s="422"/>
      <c r="BN66" s="422"/>
      <c r="BO66" s="422"/>
      <c r="BP66" s="422"/>
      <c r="BQ66" s="422"/>
      <c r="BR66" s="422"/>
      <c r="BS66" s="422"/>
      <c r="BT66" s="422"/>
      <c r="BU66" s="422"/>
      <c r="BV66" s="422"/>
    </row>
    <row r="67" spans="1:74" ht="12" customHeight="1" x14ac:dyDescent="0.25">
      <c r="A67" s="423"/>
      <c r="B67" s="690" t="s">
        <v>1285</v>
      </c>
      <c r="C67" s="690"/>
      <c r="D67" s="690"/>
      <c r="E67" s="690"/>
      <c r="F67" s="690"/>
      <c r="G67" s="690"/>
      <c r="H67" s="690"/>
      <c r="I67" s="690"/>
      <c r="J67" s="690"/>
      <c r="K67" s="690"/>
      <c r="L67" s="690"/>
      <c r="M67" s="690"/>
      <c r="N67" s="690"/>
      <c r="O67" s="690"/>
      <c r="P67" s="690"/>
      <c r="Q67" s="690"/>
    </row>
    <row r="68" spans="1:74" ht="12" customHeight="1" x14ac:dyDescent="0.25">
      <c r="A68" s="423"/>
      <c r="B68" s="615" t="s">
        <v>1278</v>
      </c>
      <c r="C68" s="615"/>
      <c r="D68" s="615"/>
      <c r="E68" s="615"/>
      <c r="F68" s="615"/>
      <c r="G68" s="615"/>
      <c r="H68" s="615"/>
      <c r="I68" s="615"/>
      <c r="J68" s="615"/>
      <c r="K68" s="615"/>
      <c r="L68" s="615"/>
      <c r="M68" s="615"/>
      <c r="N68" s="615"/>
      <c r="O68" s="615"/>
      <c r="P68" s="615"/>
      <c r="Q68" s="615"/>
    </row>
    <row r="69" spans="1:74" ht="12" customHeight="1" x14ac:dyDescent="0.25">
      <c r="A69" s="423"/>
      <c r="B69" s="615"/>
      <c r="C69" s="615"/>
      <c r="D69" s="615"/>
      <c r="E69" s="615"/>
      <c r="F69" s="615"/>
      <c r="G69" s="615"/>
      <c r="H69" s="615"/>
      <c r="I69" s="615"/>
      <c r="J69" s="615"/>
      <c r="K69" s="615"/>
      <c r="L69" s="615"/>
      <c r="M69" s="615"/>
      <c r="N69" s="615"/>
      <c r="O69" s="615"/>
      <c r="P69" s="615"/>
      <c r="Q69" s="615"/>
    </row>
    <row r="70" spans="1:74" ht="12" customHeight="1" x14ac:dyDescent="0.25">
      <c r="A70" s="423"/>
      <c r="B70" s="638" t="s">
        <v>1282</v>
      </c>
      <c r="C70" s="638"/>
      <c r="D70" s="638"/>
      <c r="E70" s="638"/>
      <c r="F70" s="638"/>
      <c r="G70" s="638"/>
      <c r="H70" s="638"/>
      <c r="I70" s="638"/>
      <c r="J70" s="638"/>
      <c r="K70" s="638"/>
      <c r="L70" s="638"/>
      <c r="M70" s="638"/>
      <c r="N70" s="638"/>
      <c r="O70" s="638"/>
      <c r="P70" s="638"/>
      <c r="Q70" s="638"/>
    </row>
    <row r="72" spans="1:74" ht="8.15" customHeight="1" x14ac:dyDescent="0.25"/>
  </sheetData>
  <mergeCells count="17">
    <mergeCell ref="A1:A2"/>
    <mergeCell ref="C3:N3"/>
    <mergeCell ref="O3:Z3"/>
    <mergeCell ref="AA3:AL3"/>
    <mergeCell ref="AM3:AX3"/>
    <mergeCell ref="B66:Q66"/>
    <mergeCell ref="B70:Q70"/>
    <mergeCell ref="B68:Q69"/>
    <mergeCell ref="B63:Q63"/>
    <mergeCell ref="BK3:BV3"/>
    <mergeCell ref="AY3:BJ3"/>
    <mergeCell ref="B65:Q65"/>
    <mergeCell ref="B67:Q67"/>
    <mergeCell ref="B59:Q59"/>
    <mergeCell ref="B60:Q60"/>
    <mergeCell ref="B61:Q61"/>
    <mergeCell ref="B62:Q62"/>
  </mergeCells>
  <phoneticPr fontId="0" type="noConversion"/>
  <hyperlinks>
    <hyperlink ref="A1:A2" location="Contents!A1" display="Table of Contents" xr:uid="{00000000-0004-0000-1200-000000000000}"/>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R30"/>
  <sheetViews>
    <sheetView workbookViewId="0">
      <selection activeCell="M26" sqref="M26"/>
    </sheetView>
  </sheetViews>
  <sheetFormatPr defaultColWidth="8.54296875" defaultRowHeight="12.5" x14ac:dyDescent="0.25"/>
  <cols>
    <col min="1" max="1" width="13.453125" style="222" customWidth="1"/>
    <col min="2" max="2" width="90" style="222" customWidth="1"/>
    <col min="3" max="16384" width="8.54296875" style="222"/>
  </cols>
  <sheetData>
    <row r="1" spans="1:18" x14ac:dyDescent="0.25">
      <c r="A1" s="222" t="s">
        <v>484</v>
      </c>
    </row>
    <row r="6" spans="1:18" ht="15.5" x14ac:dyDescent="0.35">
      <c r="B6" s="223" t="str">
        <f>"Short-Term Energy Outlook, "&amp;Dates!D1</f>
        <v>Short-Term Energy Outlook, August 2023</v>
      </c>
    </row>
    <row r="8" spans="1:18" ht="15" customHeight="1" x14ac:dyDescent="0.25">
      <c r="A8" s="224"/>
      <c r="B8" s="225" t="s">
        <v>229</v>
      </c>
      <c r="C8" s="224"/>
      <c r="D8" s="224"/>
      <c r="E8" s="224"/>
      <c r="F8" s="224"/>
      <c r="G8" s="224"/>
      <c r="H8" s="224"/>
      <c r="I8" s="224"/>
      <c r="J8" s="224"/>
      <c r="K8" s="224"/>
      <c r="L8" s="224"/>
      <c r="M8" s="224"/>
      <c r="N8" s="224"/>
      <c r="O8" s="224"/>
      <c r="P8" s="224"/>
      <c r="Q8" s="224"/>
      <c r="R8" s="224"/>
    </row>
    <row r="9" spans="1:18" ht="15" customHeight="1" x14ac:dyDescent="0.25">
      <c r="A9" s="224"/>
      <c r="B9" s="225" t="s">
        <v>1326</v>
      </c>
      <c r="C9" s="224"/>
      <c r="D9" s="224"/>
      <c r="E9" s="224"/>
      <c r="F9" s="224"/>
      <c r="G9" s="224"/>
      <c r="H9" s="224"/>
      <c r="I9" s="224"/>
      <c r="J9" s="224"/>
      <c r="K9" s="224"/>
      <c r="L9" s="224"/>
      <c r="M9" s="224"/>
      <c r="N9" s="224"/>
      <c r="O9" s="224"/>
      <c r="P9" s="224"/>
      <c r="Q9" s="224"/>
      <c r="R9" s="224"/>
    </row>
    <row r="10" spans="1:18" ht="15" customHeight="1" x14ac:dyDescent="0.25">
      <c r="A10" s="224"/>
      <c r="B10" s="225" t="s">
        <v>875</v>
      </c>
      <c r="C10" s="226"/>
      <c r="D10" s="226"/>
      <c r="E10" s="226"/>
      <c r="F10" s="226"/>
      <c r="G10" s="226"/>
      <c r="H10" s="226"/>
      <c r="I10" s="226"/>
      <c r="J10" s="226"/>
      <c r="K10" s="226"/>
      <c r="L10" s="226"/>
      <c r="M10" s="226"/>
      <c r="N10" s="226"/>
      <c r="O10" s="226"/>
      <c r="P10" s="226"/>
      <c r="Q10" s="226"/>
      <c r="R10" s="226"/>
    </row>
    <row r="11" spans="1:18" ht="15" customHeight="1" x14ac:dyDescent="0.25">
      <c r="A11" s="224"/>
      <c r="B11" s="225" t="s">
        <v>1272</v>
      </c>
      <c r="C11" s="226"/>
      <c r="D11" s="226"/>
      <c r="E11" s="226"/>
      <c r="F11" s="226"/>
      <c r="G11" s="226"/>
      <c r="H11" s="226"/>
      <c r="I11" s="226"/>
      <c r="J11" s="226"/>
      <c r="K11" s="226"/>
      <c r="L11" s="226"/>
      <c r="M11" s="226"/>
      <c r="N11" s="226"/>
      <c r="O11" s="226"/>
      <c r="P11" s="226"/>
      <c r="Q11" s="226"/>
      <c r="R11" s="226"/>
    </row>
    <row r="12" spans="1:18" ht="15" customHeight="1" x14ac:dyDescent="0.25">
      <c r="A12" s="224"/>
      <c r="B12" s="225" t="s">
        <v>1273</v>
      </c>
      <c r="C12" s="226"/>
      <c r="D12" s="226"/>
      <c r="E12" s="226"/>
      <c r="F12" s="226"/>
      <c r="G12" s="226"/>
      <c r="H12" s="226"/>
      <c r="I12" s="226"/>
      <c r="J12" s="226"/>
      <c r="K12" s="226"/>
      <c r="L12" s="226"/>
      <c r="M12" s="226"/>
      <c r="N12" s="226"/>
      <c r="O12" s="226"/>
      <c r="P12" s="226"/>
      <c r="Q12" s="226"/>
      <c r="R12" s="226"/>
    </row>
    <row r="13" spans="1:18" ht="15" customHeight="1" x14ac:dyDescent="0.25">
      <c r="A13" s="224"/>
      <c r="B13" s="225" t="s">
        <v>900</v>
      </c>
      <c r="C13" s="226"/>
      <c r="D13" s="226"/>
      <c r="E13" s="226"/>
      <c r="F13" s="226"/>
      <c r="G13" s="226"/>
      <c r="H13" s="226"/>
      <c r="I13" s="226"/>
      <c r="J13" s="226"/>
      <c r="K13" s="226"/>
      <c r="L13" s="226"/>
      <c r="M13" s="226"/>
      <c r="N13" s="226"/>
      <c r="O13" s="226"/>
      <c r="P13" s="226"/>
      <c r="Q13" s="226"/>
      <c r="R13" s="226"/>
    </row>
    <row r="14" spans="1:18" ht="15" customHeight="1" x14ac:dyDescent="0.25">
      <c r="A14" s="224"/>
      <c r="B14" s="225" t="s">
        <v>876</v>
      </c>
      <c r="C14" s="121"/>
      <c r="D14" s="121"/>
      <c r="E14" s="121"/>
      <c r="F14" s="121"/>
      <c r="G14" s="121"/>
      <c r="H14" s="121"/>
      <c r="I14" s="121"/>
      <c r="J14" s="121"/>
      <c r="K14" s="121"/>
      <c r="L14" s="121"/>
      <c r="M14" s="121"/>
      <c r="N14" s="121"/>
      <c r="O14" s="121"/>
      <c r="P14" s="121"/>
      <c r="Q14" s="121"/>
      <c r="R14" s="121"/>
    </row>
    <row r="15" spans="1:18" ht="15" customHeight="1" x14ac:dyDescent="0.25">
      <c r="A15" s="224"/>
      <c r="B15" s="225" t="s">
        <v>956</v>
      </c>
      <c r="C15" s="227"/>
      <c r="D15" s="227"/>
      <c r="E15" s="227"/>
      <c r="F15" s="227"/>
      <c r="G15" s="227"/>
      <c r="H15" s="227"/>
      <c r="I15" s="227"/>
      <c r="J15" s="227"/>
      <c r="K15" s="227"/>
      <c r="L15" s="227"/>
      <c r="M15" s="227"/>
      <c r="N15" s="227"/>
      <c r="O15" s="227"/>
      <c r="P15" s="227"/>
      <c r="Q15" s="227"/>
      <c r="R15" s="227"/>
    </row>
    <row r="16" spans="1:18" ht="15" customHeight="1" x14ac:dyDescent="0.25">
      <c r="A16" s="224"/>
      <c r="B16" s="225" t="s">
        <v>775</v>
      </c>
      <c r="C16" s="226"/>
      <c r="D16" s="226"/>
      <c r="E16" s="226"/>
      <c r="F16" s="226"/>
      <c r="G16" s="226"/>
      <c r="H16" s="226"/>
      <c r="I16" s="226"/>
      <c r="J16" s="226"/>
      <c r="K16" s="226"/>
      <c r="L16" s="226"/>
      <c r="M16" s="226"/>
      <c r="N16" s="226"/>
      <c r="O16" s="226"/>
      <c r="P16" s="226"/>
      <c r="Q16" s="226"/>
      <c r="R16" s="226"/>
    </row>
    <row r="17" spans="1:18" ht="15" customHeight="1" x14ac:dyDescent="0.25">
      <c r="A17" s="224"/>
      <c r="B17" s="225" t="s">
        <v>230</v>
      </c>
      <c r="C17" s="218"/>
      <c r="D17" s="218"/>
      <c r="E17" s="218"/>
      <c r="F17" s="218"/>
      <c r="G17" s="218"/>
      <c r="H17" s="218"/>
      <c r="I17" s="218"/>
      <c r="J17" s="218"/>
      <c r="K17" s="218"/>
      <c r="L17" s="218"/>
      <c r="M17" s="218"/>
      <c r="N17" s="218"/>
      <c r="O17" s="218"/>
      <c r="P17" s="218"/>
      <c r="Q17" s="218"/>
      <c r="R17" s="218"/>
    </row>
    <row r="18" spans="1:18" ht="15" customHeight="1" x14ac:dyDescent="0.25">
      <c r="A18" s="224"/>
      <c r="B18" s="225" t="s">
        <v>65</v>
      </c>
      <c r="C18" s="226"/>
      <c r="D18" s="226"/>
      <c r="E18" s="226"/>
      <c r="F18" s="226"/>
      <c r="G18" s="226"/>
      <c r="H18" s="226"/>
      <c r="I18" s="226"/>
      <c r="J18" s="226"/>
      <c r="K18" s="226"/>
      <c r="L18" s="226"/>
      <c r="M18" s="226"/>
      <c r="N18" s="226"/>
      <c r="O18" s="226"/>
      <c r="P18" s="226"/>
      <c r="Q18" s="226"/>
      <c r="R18" s="226"/>
    </row>
    <row r="19" spans="1:18" ht="15" customHeight="1" x14ac:dyDescent="0.25">
      <c r="A19" s="224"/>
      <c r="B19" s="225" t="s">
        <v>231</v>
      </c>
      <c r="C19" s="229"/>
      <c r="D19" s="229"/>
      <c r="E19" s="229"/>
      <c r="F19" s="229"/>
      <c r="G19" s="229"/>
      <c r="H19" s="229"/>
      <c r="I19" s="229"/>
      <c r="J19" s="229"/>
      <c r="K19" s="229"/>
      <c r="L19" s="229"/>
      <c r="M19" s="229"/>
      <c r="N19" s="229"/>
      <c r="O19" s="229"/>
      <c r="P19" s="229"/>
      <c r="Q19" s="229"/>
      <c r="R19" s="229"/>
    </row>
    <row r="20" spans="1:18" ht="15" customHeight="1" x14ac:dyDescent="0.25">
      <c r="A20" s="224"/>
      <c r="B20" s="225" t="s">
        <v>787</v>
      </c>
      <c r="C20" s="226"/>
      <c r="D20" s="226"/>
      <c r="E20" s="226"/>
      <c r="F20" s="226"/>
      <c r="G20" s="226"/>
      <c r="H20" s="226"/>
      <c r="I20" s="226"/>
      <c r="J20" s="226"/>
      <c r="K20" s="226"/>
      <c r="L20" s="226"/>
      <c r="M20" s="226"/>
      <c r="N20" s="226"/>
      <c r="O20" s="226"/>
      <c r="P20" s="226"/>
      <c r="Q20" s="226"/>
      <c r="R20" s="226"/>
    </row>
    <row r="21" spans="1:18" ht="15" customHeight="1" x14ac:dyDescent="0.25">
      <c r="A21" s="224"/>
      <c r="B21" s="228" t="s">
        <v>776</v>
      </c>
      <c r="C21" s="230"/>
      <c r="D21" s="230"/>
      <c r="E21" s="230"/>
      <c r="F21" s="230"/>
      <c r="G21" s="230"/>
      <c r="H21" s="230"/>
      <c r="I21" s="230"/>
      <c r="J21" s="230"/>
      <c r="K21" s="230"/>
      <c r="L21" s="230"/>
      <c r="M21" s="230"/>
      <c r="N21" s="230"/>
      <c r="O21" s="230"/>
      <c r="P21" s="230"/>
      <c r="Q21" s="230"/>
      <c r="R21" s="230"/>
    </row>
    <row r="22" spans="1:18" ht="15" customHeight="1" x14ac:dyDescent="0.25">
      <c r="A22" s="224"/>
      <c r="B22" s="228" t="s">
        <v>777</v>
      </c>
      <c r="C22" s="226"/>
      <c r="D22" s="226"/>
      <c r="E22" s="226"/>
      <c r="F22" s="226"/>
      <c r="G22" s="226"/>
      <c r="H22" s="226"/>
      <c r="I22" s="226"/>
      <c r="J22" s="226"/>
      <c r="K22" s="226"/>
      <c r="L22" s="226"/>
      <c r="M22" s="226"/>
      <c r="N22" s="226"/>
      <c r="O22" s="226"/>
      <c r="P22" s="226"/>
      <c r="Q22" s="226"/>
      <c r="R22" s="226"/>
    </row>
    <row r="23" spans="1:18" ht="15" customHeight="1" x14ac:dyDescent="0.25">
      <c r="A23" s="224"/>
      <c r="B23" s="228" t="s">
        <v>1241</v>
      </c>
      <c r="C23" s="226"/>
      <c r="D23" s="226"/>
      <c r="E23" s="226"/>
      <c r="F23" s="226"/>
      <c r="G23" s="226"/>
      <c r="H23" s="226"/>
      <c r="I23" s="226"/>
      <c r="J23" s="226"/>
      <c r="K23" s="226"/>
      <c r="L23" s="226"/>
      <c r="M23" s="226"/>
      <c r="N23" s="226"/>
      <c r="O23" s="226"/>
      <c r="P23" s="226"/>
      <c r="Q23" s="226"/>
      <c r="R23" s="226"/>
    </row>
    <row r="24" spans="1:18" ht="15" customHeight="1" x14ac:dyDescent="0.25">
      <c r="A24" s="224"/>
      <c r="B24" s="228" t="s">
        <v>1242</v>
      </c>
      <c r="C24" s="226"/>
      <c r="D24" s="226"/>
      <c r="E24" s="226"/>
      <c r="F24" s="226"/>
      <c r="G24" s="226"/>
      <c r="H24" s="226"/>
      <c r="I24" s="226"/>
      <c r="J24" s="226"/>
      <c r="K24" s="226"/>
      <c r="L24" s="226"/>
      <c r="M24" s="226"/>
      <c r="N24" s="226"/>
      <c r="O24" s="226"/>
      <c r="P24" s="226"/>
      <c r="Q24" s="226"/>
      <c r="R24" s="226"/>
    </row>
    <row r="25" spans="1:18" ht="15" customHeight="1" x14ac:dyDescent="0.25">
      <c r="A25" s="224"/>
      <c r="B25" s="228" t="s">
        <v>1384</v>
      </c>
      <c r="C25" s="226"/>
      <c r="D25" s="226"/>
      <c r="E25" s="226"/>
      <c r="F25" s="226"/>
      <c r="G25" s="226"/>
      <c r="H25" s="226"/>
      <c r="I25" s="226"/>
      <c r="J25" s="226"/>
      <c r="K25" s="226"/>
      <c r="L25" s="226"/>
      <c r="M25" s="226"/>
      <c r="N25" s="226"/>
      <c r="O25" s="226"/>
      <c r="P25" s="226"/>
      <c r="Q25" s="226"/>
      <c r="R25" s="226"/>
    </row>
    <row r="26" spans="1:18" ht="15" customHeight="1" x14ac:dyDescent="0.25">
      <c r="A26" s="224"/>
      <c r="B26" s="225" t="s">
        <v>1417</v>
      </c>
      <c r="C26" s="231"/>
      <c r="D26" s="231"/>
      <c r="E26" s="231"/>
      <c r="F26" s="231"/>
      <c r="G26" s="231"/>
      <c r="H26" s="231"/>
      <c r="I26" s="231"/>
      <c r="J26" s="226"/>
      <c r="K26" s="226"/>
      <c r="L26" s="226"/>
      <c r="M26" s="226"/>
      <c r="N26" s="226"/>
      <c r="O26" s="226"/>
      <c r="P26" s="226"/>
      <c r="Q26" s="226"/>
      <c r="R26" s="226"/>
    </row>
    <row r="27" spans="1:18" ht="15" customHeight="1" x14ac:dyDescent="0.4">
      <c r="A27" s="224"/>
      <c r="B27" s="225" t="s">
        <v>96</v>
      </c>
      <c r="C27" s="226"/>
      <c r="D27" s="226"/>
      <c r="E27" s="226"/>
      <c r="F27" s="226"/>
      <c r="G27" s="226"/>
      <c r="H27" s="226"/>
      <c r="I27" s="226"/>
      <c r="J27" s="226"/>
      <c r="K27" s="226"/>
      <c r="L27" s="226"/>
      <c r="M27" s="226"/>
      <c r="N27" s="226"/>
      <c r="O27" s="226"/>
      <c r="P27" s="226"/>
      <c r="Q27" s="226"/>
      <c r="R27" s="226"/>
    </row>
    <row r="28" spans="1:18" ht="15" customHeight="1" x14ac:dyDescent="0.25">
      <c r="A28" s="224"/>
      <c r="B28" s="228" t="s">
        <v>232</v>
      </c>
      <c r="C28" s="226"/>
      <c r="D28" s="226"/>
      <c r="E28" s="226"/>
      <c r="F28" s="226"/>
      <c r="G28" s="226"/>
      <c r="H28" s="226"/>
      <c r="I28" s="226"/>
      <c r="J28" s="226"/>
      <c r="K28" s="226"/>
      <c r="L28" s="226"/>
      <c r="M28" s="226"/>
      <c r="N28" s="226"/>
      <c r="O28" s="226"/>
      <c r="P28" s="226"/>
      <c r="Q28" s="226"/>
      <c r="R28" s="226"/>
    </row>
    <row r="29" spans="1:18" ht="15" customHeight="1" x14ac:dyDescent="0.25">
      <c r="A29" s="224"/>
      <c r="B29" s="228" t="s">
        <v>233</v>
      </c>
      <c r="C29" s="232"/>
      <c r="D29" s="232"/>
      <c r="E29" s="232"/>
      <c r="F29" s="232"/>
      <c r="G29" s="232"/>
      <c r="H29" s="232"/>
      <c r="I29" s="232"/>
      <c r="J29" s="232"/>
      <c r="K29" s="232"/>
      <c r="L29" s="232"/>
      <c r="M29" s="232"/>
      <c r="N29" s="232"/>
      <c r="O29" s="232"/>
      <c r="P29" s="232"/>
      <c r="Q29" s="232"/>
      <c r="R29" s="232"/>
    </row>
    <row r="30" spans="1:18" x14ac:dyDescent="0.25">
      <c r="B30" s="224"/>
    </row>
  </sheetData>
  <phoneticPr fontId="3" type="noConversion"/>
  <hyperlinks>
    <hyperlink ref="B8" location="'1tab'!A1" display="Table 1.  U.S. Energy Markets Summary: Base Case " xr:uid="{00000000-0004-0000-0100-000000000000}"/>
    <hyperlink ref="B9" location="'2tab'!A1" display="Table 2.  Nominal Energy Prices" xr:uid="{00000000-0004-0000-0100-000001000000}"/>
    <hyperlink ref="B10" location="'3atab'!A1" display="Table 3a. International Petroleum and Other Liquids Production, Consumption, and Inventories" xr:uid="{00000000-0004-0000-0100-000002000000}"/>
    <hyperlink ref="B11" location="'3btab'!A1" display="Table 3b. Non-OPEC Petroleum and Other Liquids Production" xr:uid="{00000000-0004-0000-0100-000003000000}"/>
    <hyperlink ref="B12" location="'3ctab'!A1" display="Table 3c. OPEC Crude Oil (excluding Condensates) Supply" xr:uid="{00000000-0004-0000-0100-000004000000}"/>
    <hyperlink ref="B14" location="'4atab'!A1" display="Table 4a.  U.S. Petroleum and Other Liquids Supply, Consumption, and Inventories" xr:uid="{00000000-0004-0000-0100-000005000000}"/>
    <hyperlink ref="B15" location="'4btab'!A1" display="Table 4b.  U.S. Hydrocarbon Gas Liquids (HGL) and Petroleum Refinery Balances" xr:uid="{00000000-0004-0000-0100-000006000000}"/>
    <hyperlink ref="B16" location="'4ctab'!A1" display="Table 4c. U.S. Regional Motor Gasoline Prices and Inventories" xr:uid="{00000000-0004-0000-0100-000007000000}"/>
    <hyperlink ref="B17" location="'5atab'!A1" display="Table 5a.  U.S. Natural Gas Supply, Consumption, and Inventories: Base Case" xr:uid="{00000000-0004-0000-0100-000008000000}"/>
    <hyperlink ref="B19" location="'6tab'!A1" display="Table 6.  U.S. Coal Supply, Consumption, and Inventories: Base Case" xr:uid="{00000000-0004-0000-0100-000009000000}"/>
    <hyperlink ref="B20" location="'7atab'!A1" display="Table 7a.  U.S. Electricity Industry Overview" xr:uid="{00000000-0004-0000-0100-00000A000000}"/>
    <hyperlink ref="B21" location="'7btab'!A1" display="Table 7b. U.S. Regional Electricity Retail Sales" xr:uid="{00000000-0004-0000-0100-00000B000000}"/>
    <hyperlink ref="B22" location="'7ctab'!A1" display="Table 7c. U.S. Regional Electricity Prices" xr:uid="{00000000-0004-0000-0100-00000C000000}"/>
    <hyperlink ref="B23" location="'7d(1)tab'!A1" display="Table 7d(1). U.S. Regional Electricity Generation, Electric Power Sector (part 1)" xr:uid="{00000000-0004-0000-0100-00000D000000}"/>
    <hyperlink ref="B26" location="'8atab'!A1" display="Table 8a. U.S. Renewable Energy Consumption" xr:uid="{00000000-0004-0000-0100-00000E000000}"/>
    <hyperlink ref="B27" location="'9atab'!A1" display="Table 9a.  U.S. Macroeconomic Indicators and CO2 Emissions " xr:uid="{00000000-0004-0000-0100-00000F000000}"/>
    <hyperlink ref="B28" location="'9btab'!A1" display="Table 9b. U.S. Regional Macroeconomic Data: Base Case" xr:uid="{00000000-0004-0000-0100-000010000000}"/>
    <hyperlink ref="B29" location="'9ctab'!A1" display="Table 9c. U.S. Regional Weather Data: Base Case" xr:uid="{00000000-0004-0000-0100-000011000000}"/>
    <hyperlink ref="B13" location="'3dtab'!A1" display="Table 3d. World Liquid Fuels Consumption" xr:uid="{00000000-0004-0000-0100-000012000000}"/>
    <hyperlink ref="B18" location="'5btab'!A1" display="Table 5b. U.S. Regional Natural Gas Prices" xr:uid="{00000000-0004-0000-0100-000013000000}"/>
    <hyperlink ref="B24" location="'7d(2)tab'!A1" display="Table 7d(2). U.S. Regional Electricity Generation, Electric Power Sector (part 2)" xr:uid="{00000000-0004-0000-0100-000015000000}"/>
    <hyperlink ref="B25" location="'7etab'!A1" display="Table 7e.  U.S. Electric Generating Capacity" xr:uid="{00000000-0004-0000-0100-000016000000}"/>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BV100"/>
  <sheetViews>
    <sheetView showGridLines="0" zoomScaleNormal="100" workbookViewId="0">
      <pane xSplit="2" ySplit="4" topLeftCell="AX5" activePane="bottomRight" state="frozen"/>
      <selection pane="topRight" activeCell="C1" sqref="C1"/>
      <selection pane="bottomLeft" activeCell="A5" sqref="A5"/>
      <selection pane="bottomRight" activeCell="BE7" sqref="BE7:BE42"/>
    </sheetView>
  </sheetViews>
  <sheetFormatPr defaultColWidth="9.453125" defaultRowHeight="12" customHeight="1" x14ac:dyDescent="0.35"/>
  <cols>
    <col min="1" max="1" width="12.453125" style="541" customWidth="1"/>
    <col min="2" max="2" width="27.453125" style="541" customWidth="1"/>
    <col min="3" max="31" width="6.54296875" style="407" customWidth="1"/>
    <col min="32" max="34" width="6.54296875" style="521" customWidth="1"/>
    <col min="35" max="74" width="6.54296875" style="407" customWidth="1"/>
    <col min="75" max="16384" width="9.453125" style="541"/>
  </cols>
  <sheetData>
    <row r="1" spans="1:74" ht="12.75" customHeight="1" x14ac:dyDescent="0.35">
      <c r="A1" s="633" t="s">
        <v>774</v>
      </c>
      <c r="B1" s="601" t="s">
        <v>1329</v>
      </c>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6"/>
      <c r="AJ1" s="406"/>
      <c r="AK1" s="406"/>
      <c r="AL1" s="406"/>
      <c r="AM1" s="406"/>
      <c r="AN1" s="406"/>
      <c r="AO1" s="406"/>
      <c r="AP1" s="406"/>
      <c r="AQ1" s="406"/>
      <c r="AR1" s="406"/>
      <c r="AS1" s="406"/>
      <c r="AT1" s="406"/>
      <c r="AU1" s="406"/>
      <c r="AV1" s="406"/>
      <c r="AW1" s="406"/>
      <c r="AX1" s="406"/>
      <c r="AY1" s="406"/>
      <c r="AZ1" s="406"/>
      <c r="BA1" s="406"/>
      <c r="BB1" s="406"/>
      <c r="BC1" s="406"/>
      <c r="BD1" s="406"/>
      <c r="BE1" s="406"/>
      <c r="BF1" s="406"/>
      <c r="BG1" s="406"/>
      <c r="BH1" s="406"/>
      <c r="BI1" s="406"/>
      <c r="BJ1" s="406"/>
      <c r="BK1" s="406"/>
      <c r="BL1" s="406"/>
      <c r="BM1" s="406"/>
      <c r="BN1" s="406"/>
      <c r="BO1" s="406"/>
      <c r="BP1" s="406"/>
      <c r="BQ1" s="406"/>
      <c r="BR1" s="406"/>
      <c r="BS1" s="406"/>
      <c r="BT1" s="406"/>
      <c r="BU1" s="406"/>
      <c r="BV1" s="406"/>
    </row>
    <row r="2" spans="1:74" ht="12.75" customHeight="1" x14ac:dyDescent="0.35">
      <c r="A2" s="634"/>
      <c r="B2" s="602" t="str">
        <f>"U.S. Energy Information Administration  |  Short-Term Energy Outlook - "&amp;Dates!$D$1</f>
        <v>U.S. Energy Information Administration  |  Short-Term Energy Outlook - August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514"/>
      <c r="AG2" s="514"/>
      <c r="AH2" s="514"/>
      <c r="AI2" s="408"/>
      <c r="AJ2" s="408"/>
      <c r="AK2" s="408"/>
      <c r="AL2" s="408"/>
      <c r="AM2" s="408"/>
      <c r="AN2" s="408"/>
      <c r="AO2" s="408"/>
      <c r="AP2" s="408"/>
      <c r="AQ2" s="408"/>
      <c r="AR2" s="408"/>
      <c r="AS2" s="408"/>
      <c r="AT2" s="408"/>
      <c r="AU2" s="408"/>
      <c r="AV2" s="408"/>
      <c r="AW2" s="408"/>
      <c r="AX2" s="408"/>
      <c r="AY2" s="408"/>
      <c r="AZ2" s="408"/>
      <c r="BA2" s="408"/>
      <c r="BB2" s="408"/>
      <c r="BC2" s="408"/>
      <c r="BD2" s="408"/>
      <c r="BE2" s="408"/>
      <c r="BF2" s="408"/>
      <c r="BG2" s="408"/>
      <c r="BH2" s="408"/>
      <c r="BI2" s="408"/>
      <c r="BJ2" s="408"/>
      <c r="BK2" s="408"/>
      <c r="BL2" s="408"/>
      <c r="BM2" s="408"/>
      <c r="BN2" s="408"/>
      <c r="BO2" s="408"/>
      <c r="BP2" s="408"/>
      <c r="BQ2" s="408"/>
      <c r="BR2" s="408"/>
      <c r="BS2" s="408"/>
      <c r="BT2" s="408"/>
      <c r="BU2" s="408"/>
      <c r="BV2" s="408"/>
    </row>
    <row r="3" spans="1:74" ht="12.75" customHeight="1" x14ac:dyDescent="0.35">
      <c r="A3" s="596" t="s">
        <v>1325</v>
      </c>
      <c r="B3" s="546"/>
      <c r="C3" s="693">
        <f>Dates!D3</f>
        <v>2019</v>
      </c>
      <c r="D3" s="637"/>
      <c r="E3" s="637"/>
      <c r="F3" s="637"/>
      <c r="G3" s="637"/>
      <c r="H3" s="637"/>
      <c r="I3" s="637"/>
      <c r="J3" s="637"/>
      <c r="K3" s="637"/>
      <c r="L3" s="637"/>
      <c r="M3" s="637"/>
      <c r="N3" s="689"/>
      <c r="O3" s="636">
        <f>C3+1</f>
        <v>2020</v>
      </c>
      <c r="P3" s="637"/>
      <c r="Q3" s="637"/>
      <c r="R3" s="637"/>
      <c r="S3" s="637"/>
      <c r="T3" s="637"/>
      <c r="U3" s="637"/>
      <c r="V3" s="637"/>
      <c r="W3" s="637"/>
      <c r="X3" s="637"/>
      <c r="Y3" s="637"/>
      <c r="Z3" s="689"/>
      <c r="AA3" s="636">
        <f>O3+1</f>
        <v>2021</v>
      </c>
      <c r="AB3" s="637"/>
      <c r="AC3" s="637"/>
      <c r="AD3" s="637"/>
      <c r="AE3" s="637"/>
      <c r="AF3" s="637"/>
      <c r="AG3" s="637"/>
      <c r="AH3" s="637"/>
      <c r="AI3" s="637"/>
      <c r="AJ3" s="637"/>
      <c r="AK3" s="637"/>
      <c r="AL3" s="689"/>
      <c r="AM3" s="636">
        <f>AA3+1</f>
        <v>2022</v>
      </c>
      <c r="AN3" s="637"/>
      <c r="AO3" s="637"/>
      <c r="AP3" s="637"/>
      <c r="AQ3" s="637"/>
      <c r="AR3" s="637"/>
      <c r="AS3" s="637"/>
      <c r="AT3" s="637"/>
      <c r="AU3" s="637"/>
      <c r="AV3" s="637"/>
      <c r="AW3" s="637"/>
      <c r="AX3" s="689"/>
      <c r="AY3" s="636">
        <f>AM3+1</f>
        <v>2023</v>
      </c>
      <c r="AZ3" s="637"/>
      <c r="BA3" s="637"/>
      <c r="BB3" s="637"/>
      <c r="BC3" s="637"/>
      <c r="BD3" s="637"/>
      <c r="BE3" s="637"/>
      <c r="BF3" s="637"/>
      <c r="BG3" s="637"/>
      <c r="BH3" s="637"/>
      <c r="BI3" s="637"/>
      <c r="BJ3" s="689"/>
      <c r="BK3" s="636">
        <f>AY3+1</f>
        <v>2024</v>
      </c>
      <c r="BL3" s="637"/>
      <c r="BM3" s="637"/>
      <c r="BN3" s="637"/>
      <c r="BO3" s="637"/>
      <c r="BP3" s="637"/>
      <c r="BQ3" s="637"/>
      <c r="BR3" s="637"/>
      <c r="BS3" s="637"/>
      <c r="BT3" s="637"/>
      <c r="BU3" s="637"/>
      <c r="BV3" s="689"/>
    </row>
    <row r="4" spans="1:74" ht="12" customHeight="1" x14ac:dyDescent="0.35">
      <c r="A4" s="597" t="str">
        <f>Dates!$D$2</f>
        <v>Tuesday Augutst 3, 2023</v>
      </c>
      <c r="B4" s="547"/>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2" customHeight="1" x14ac:dyDescent="0.35">
      <c r="A5" s="545"/>
      <c r="B5" s="544" t="s">
        <v>1330</v>
      </c>
      <c r="C5" s="412"/>
      <c r="D5" s="413"/>
      <c r="E5" s="413"/>
      <c r="F5" s="413"/>
      <c r="G5" s="413"/>
      <c r="H5" s="413"/>
      <c r="I5" s="413"/>
      <c r="J5" s="413"/>
      <c r="K5" s="413"/>
      <c r="L5" s="413"/>
      <c r="M5" s="413"/>
      <c r="N5" s="414"/>
      <c r="O5" s="412"/>
      <c r="P5" s="413"/>
      <c r="Q5" s="413"/>
      <c r="R5" s="413"/>
      <c r="S5" s="413"/>
      <c r="T5" s="413"/>
      <c r="U5" s="413"/>
      <c r="V5" s="413"/>
      <c r="W5" s="413"/>
      <c r="X5" s="413"/>
      <c r="Y5" s="413"/>
      <c r="Z5" s="414"/>
      <c r="AA5" s="412"/>
      <c r="AB5" s="413"/>
      <c r="AC5" s="413"/>
      <c r="AD5" s="413"/>
      <c r="AE5" s="413"/>
      <c r="AF5" s="413"/>
      <c r="AG5" s="413"/>
      <c r="AH5" s="413"/>
      <c r="AI5" s="413"/>
      <c r="AJ5" s="413"/>
      <c r="AK5" s="413"/>
      <c r="AL5" s="414"/>
      <c r="AM5" s="412"/>
      <c r="AN5" s="413"/>
      <c r="AO5" s="413"/>
      <c r="AP5" s="413"/>
      <c r="AQ5" s="413"/>
      <c r="AR5" s="413"/>
      <c r="AS5" s="413"/>
      <c r="AT5" s="413"/>
      <c r="AU5" s="413"/>
      <c r="AV5" s="413"/>
      <c r="AW5" s="413"/>
      <c r="AX5" s="414"/>
      <c r="AY5" s="412"/>
      <c r="AZ5" s="413"/>
      <c r="BA5" s="413"/>
      <c r="BB5" s="413"/>
      <c r="BC5" s="413"/>
      <c r="BD5" s="413"/>
      <c r="BE5" s="413"/>
      <c r="BF5" s="413"/>
      <c r="BG5" s="413"/>
      <c r="BH5" s="413"/>
      <c r="BI5" s="413"/>
      <c r="BJ5" s="414"/>
      <c r="BK5" s="412"/>
      <c r="BL5" s="413"/>
      <c r="BM5" s="413"/>
      <c r="BN5" s="413"/>
      <c r="BO5" s="413"/>
      <c r="BP5" s="413"/>
      <c r="BQ5" s="413"/>
      <c r="BR5" s="413"/>
      <c r="BS5" s="413"/>
      <c r="BT5" s="413"/>
      <c r="BU5" s="413"/>
      <c r="BV5" s="414"/>
    </row>
    <row r="6" spans="1:74" ht="12" customHeight="1" x14ac:dyDescent="0.35">
      <c r="A6" s="545"/>
      <c r="B6" s="542" t="s">
        <v>1331</v>
      </c>
      <c r="C6" s="569"/>
      <c r="D6" s="569"/>
      <c r="E6" s="569"/>
      <c r="F6" s="569"/>
      <c r="G6" s="569"/>
      <c r="H6" s="569"/>
      <c r="I6" s="569"/>
      <c r="J6" s="569"/>
      <c r="K6" s="569"/>
      <c r="L6" s="569"/>
      <c r="M6" s="569"/>
      <c r="N6" s="569"/>
      <c r="O6" s="569"/>
      <c r="P6" s="569"/>
      <c r="Q6" s="569"/>
      <c r="R6" s="569"/>
      <c r="S6" s="569"/>
      <c r="T6" s="569"/>
      <c r="U6" s="569"/>
      <c r="V6" s="569"/>
      <c r="W6" s="569"/>
      <c r="X6" s="569"/>
      <c r="Y6" s="569"/>
      <c r="Z6" s="569"/>
      <c r="AA6" s="569"/>
      <c r="AB6" s="569"/>
      <c r="AC6" s="570"/>
      <c r="AD6" s="570"/>
      <c r="AE6" s="570"/>
      <c r="AF6" s="570"/>
      <c r="AG6" s="570"/>
      <c r="AH6" s="570"/>
      <c r="AI6" s="570"/>
      <c r="AJ6" s="570"/>
      <c r="AK6" s="570"/>
      <c r="AL6" s="570"/>
      <c r="AM6" s="570"/>
      <c r="AN6" s="570"/>
      <c r="AO6" s="570"/>
      <c r="AP6" s="570"/>
      <c r="AQ6" s="570"/>
      <c r="AR6" s="570"/>
      <c r="AS6" s="570"/>
      <c r="AT6" s="570"/>
      <c r="AU6" s="570"/>
      <c r="AV6" s="570"/>
      <c r="AW6" s="570"/>
      <c r="AX6" s="570"/>
      <c r="AY6" s="570"/>
      <c r="AZ6" s="570"/>
      <c r="BA6" s="570"/>
      <c r="BB6" s="570"/>
      <c r="BC6" s="570"/>
      <c r="BD6" s="570"/>
      <c r="BE6" s="570"/>
      <c r="BF6" s="570"/>
      <c r="BG6" s="570"/>
      <c r="BH6" s="570"/>
      <c r="BI6" s="570"/>
      <c r="BJ6" s="570"/>
      <c r="BK6" s="570"/>
      <c r="BL6" s="570"/>
      <c r="BM6" s="570"/>
      <c r="BN6" s="570"/>
      <c r="BO6" s="570"/>
      <c r="BP6" s="570"/>
      <c r="BQ6" s="570"/>
      <c r="BR6" s="570"/>
      <c r="BS6" s="570"/>
      <c r="BT6" s="570"/>
      <c r="BU6" s="570"/>
      <c r="BV6" s="570"/>
    </row>
    <row r="7" spans="1:74" ht="12" customHeight="1" x14ac:dyDescent="0.35">
      <c r="A7" s="545" t="s">
        <v>1332</v>
      </c>
      <c r="B7" s="543" t="s">
        <v>1333</v>
      </c>
      <c r="C7" s="569">
        <v>453.43490000000003</v>
      </c>
      <c r="D7" s="569">
        <v>453.45260000000002</v>
      </c>
      <c r="E7" s="569">
        <v>455.3553</v>
      </c>
      <c r="F7" s="569">
        <v>456.07530000000003</v>
      </c>
      <c r="G7" s="569">
        <v>458.452</v>
      </c>
      <c r="H7" s="569">
        <v>459.87610000000001</v>
      </c>
      <c r="I7" s="569">
        <v>460.00290000000001</v>
      </c>
      <c r="J7" s="569">
        <v>460.00290000000001</v>
      </c>
      <c r="K7" s="569">
        <v>459.96730000000002</v>
      </c>
      <c r="L7" s="569">
        <v>459.33030000000002</v>
      </c>
      <c r="M7" s="569">
        <v>459.29340000000002</v>
      </c>
      <c r="N7" s="569">
        <v>459.51650000000001</v>
      </c>
      <c r="O7" s="569">
        <v>463.57080000000002</v>
      </c>
      <c r="P7" s="569">
        <v>464.87020000000001</v>
      </c>
      <c r="Q7" s="569">
        <v>465.83850000000001</v>
      </c>
      <c r="R7" s="569">
        <v>466.98070000000001</v>
      </c>
      <c r="S7" s="569">
        <v>468.80770000000001</v>
      </c>
      <c r="T7" s="569">
        <v>468.55470000000003</v>
      </c>
      <c r="U7" s="569">
        <v>468.63159999999999</v>
      </c>
      <c r="V7" s="569">
        <v>468.61700000000002</v>
      </c>
      <c r="W7" s="569">
        <v>468.56169999999997</v>
      </c>
      <c r="X7" s="569">
        <v>468.1979</v>
      </c>
      <c r="Y7" s="569">
        <v>468.51670000000001</v>
      </c>
      <c r="Z7" s="569">
        <v>468.15949999999998</v>
      </c>
      <c r="AA7" s="569">
        <v>468.14159999999998</v>
      </c>
      <c r="AB7" s="569">
        <v>468.12060000000002</v>
      </c>
      <c r="AC7" s="569">
        <v>468.26100000000002</v>
      </c>
      <c r="AD7" s="569">
        <v>468.5847</v>
      </c>
      <c r="AE7" s="569">
        <v>468.54660000000001</v>
      </c>
      <c r="AF7" s="569">
        <v>469.06670000000003</v>
      </c>
      <c r="AG7" s="569">
        <v>469.96789999999999</v>
      </c>
      <c r="AH7" s="569">
        <v>470.66410000000002</v>
      </c>
      <c r="AI7" s="569">
        <v>470.50979999999998</v>
      </c>
      <c r="AJ7" s="569">
        <v>471.7885</v>
      </c>
      <c r="AK7" s="569">
        <v>471.8152</v>
      </c>
      <c r="AL7" s="569">
        <v>473.4588</v>
      </c>
      <c r="AM7" s="569">
        <v>473.56099999999998</v>
      </c>
      <c r="AN7" s="569">
        <v>473.60550000000001</v>
      </c>
      <c r="AO7" s="569">
        <v>473.53410000000002</v>
      </c>
      <c r="AP7" s="569">
        <v>473.60599999999999</v>
      </c>
      <c r="AQ7" s="569">
        <v>476.43430000000001</v>
      </c>
      <c r="AR7" s="569">
        <v>477.67500000000001</v>
      </c>
      <c r="AS7" s="569">
        <v>478.74</v>
      </c>
      <c r="AT7" s="569">
        <v>478.75450000000001</v>
      </c>
      <c r="AU7" s="569">
        <v>478.60059999999999</v>
      </c>
      <c r="AV7" s="569">
        <v>478.60059999999999</v>
      </c>
      <c r="AW7" s="569">
        <v>478.7903</v>
      </c>
      <c r="AX7" s="569">
        <v>478.49770000000001</v>
      </c>
      <c r="AY7" s="569">
        <v>479.72899999999998</v>
      </c>
      <c r="AZ7" s="569">
        <v>481.084</v>
      </c>
      <c r="BA7" s="569">
        <v>481.0068</v>
      </c>
      <c r="BB7" s="569">
        <v>482.46210000000002</v>
      </c>
      <c r="BC7" s="569">
        <v>481.5222</v>
      </c>
      <c r="BD7" s="569">
        <v>482.63690000000003</v>
      </c>
      <c r="BE7" s="569">
        <v>482.7835</v>
      </c>
      <c r="BF7" s="570">
        <v>483.80619999999999</v>
      </c>
      <c r="BG7" s="570">
        <v>482.83499999999998</v>
      </c>
      <c r="BH7" s="570">
        <v>482.85599999999999</v>
      </c>
      <c r="BI7" s="570">
        <v>483.541</v>
      </c>
      <c r="BJ7" s="570">
        <v>481.26060000000001</v>
      </c>
      <c r="BK7" s="570">
        <v>480.29180000000002</v>
      </c>
      <c r="BL7" s="570">
        <v>480.44299999999998</v>
      </c>
      <c r="BM7" s="570">
        <v>480.44299999999998</v>
      </c>
      <c r="BN7" s="570">
        <v>480.82900000000001</v>
      </c>
      <c r="BO7" s="570">
        <v>481.17039999999997</v>
      </c>
      <c r="BP7" s="570">
        <v>478.44589999999999</v>
      </c>
      <c r="BQ7" s="570">
        <v>478.44589999999999</v>
      </c>
      <c r="BR7" s="570">
        <v>478.6062</v>
      </c>
      <c r="BS7" s="570">
        <v>478.6062</v>
      </c>
      <c r="BT7" s="570">
        <v>479.1232</v>
      </c>
      <c r="BU7" s="570">
        <v>479.1232</v>
      </c>
      <c r="BV7" s="570">
        <v>478.61630000000002</v>
      </c>
    </row>
    <row r="8" spans="1:74" ht="12" customHeight="1" x14ac:dyDescent="0.35">
      <c r="A8" s="545" t="s">
        <v>1334</v>
      </c>
      <c r="B8" s="543" t="s">
        <v>1335</v>
      </c>
      <c r="C8" s="569">
        <v>239.52440000000001</v>
      </c>
      <c r="D8" s="569">
        <v>237.26939999999999</v>
      </c>
      <c r="E8" s="569">
        <v>236.0384</v>
      </c>
      <c r="F8" s="569">
        <v>234.642</v>
      </c>
      <c r="G8" s="569">
        <v>233.892</v>
      </c>
      <c r="H8" s="569">
        <v>233.84440000000001</v>
      </c>
      <c r="I8" s="569">
        <v>232.86189999999999</v>
      </c>
      <c r="J8" s="569">
        <v>232.86189999999999</v>
      </c>
      <c r="K8" s="569">
        <v>231.9239</v>
      </c>
      <c r="L8" s="569">
        <v>231.16329999999999</v>
      </c>
      <c r="M8" s="569">
        <v>227.2413</v>
      </c>
      <c r="N8" s="569">
        <v>226.80930000000001</v>
      </c>
      <c r="O8" s="569">
        <v>222.41399999999999</v>
      </c>
      <c r="P8" s="569">
        <v>222.3715</v>
      </c>
      <c r="Q8" s="569">
        <v>221.49709999999999</v>
      </c>
      <c r="R8" s="569">
        <v>221.5171</v>
      </c>
      <c r="S8" s="569">
        <v>220.7971</v>
      </c>
      <c r="T8" s="569">
        <v>219.43020000000001</v>
      </c>
      <c r="U8" s="569">
        <v>219.43020000000001</v>
      </c>
      <c r="V8" s="569">
        <v>218.2902</v>
      </c>
      <c r="W8" s="569">
        <v>217.13220000000001</v>
      </c>
      <c r="X8" s="569">
        <v>215.9932</v>
      </c>
      <c r="Y8" s="569">
        <v>215.58019999999999</v>
      </c>
      <c r="Z8" s="569">
        <v>213.9503</v>
      </c>
      <c r="AA8" s="569">
        <v>213.1018</v>
      </c>
      <c r="AB8" s="569">
        <v>213.1018</v>
      </c>
      <c r="AC8" s="569">
        <v>212.553</v>
      </c>
      <c r="AD8" s="569">
        <v>212.21100000000001</v>
      </c>
      <c r="AE8" s="569">
        <v>211.6525</v>
      </c>
      <c r="AF8" s="569">
        <v>210.68039999999999</v>
      </c>
      <c r="AG8" s="569">
        <v>210.68039999999999</v>
      </c>
      <c r="AH8" s="569">
        <v>210.68039999999999</v>
      </c>
      <c r="AI8" s="569">
        <v>210.68039999999999</v>
      </c>
      <c r="AJ8" s="569">
        <v>209.7774</v>
      </c>
      <c r="AK8" s="569">
        <v>209.76480000000001</v>
      </c>
      <c r="AL8" s="569">
        <v>208.32599999999999</v>
      </c>
      <c r="AM8" s="569">
        <v>207.38249999999999</v>
      </c>
      <c r="AN8" s="569">
        <v>207.32300000000001</v>
      </c>
      <c r="AO8" s="569">
        <v>206.131</v>
      </c>
      <c r="AP8" s="569">
        <v>205.68600000000001</v>
      </c>
      <c r="AQ8" s="569">
        <v>204.16200000000001</v>
      </c>
      <c r="AR8" s="569">
        <v>201.40600000000001</v>
      </c>
      <c r="AS8" s="569">
        <v>201.42400000000001</v>
      </c>
      <c r="AT8" s="569">
        <v>200.476</v>
      </c>
      <c r="AU8" s="569">
        <v>199.71199999999999</v>
      </c>
      <c r="AV8" s="569">
        <v>199.70699999999999</v>
      </c>
      <c r="AW8" s="569">
        <v>199.70699999999999</v>
      </c>
      <c r="AX8" s="569">
        <v>196.75200000000001</v>
      </c>
      <c r="AY8" s="569">
        <v>194.0787</v>
      </c>
      <c r="AZ8" s="569">
        <v>194.04409999999999</v>
      </c>
      <c r="BA8" s="569">
        <v>193.0762</v>
      </c>
      <c r="BB8" s="569">
        <v>190.92</v>
      </c>
      <c r="BC8" s="569">
        <v>189.428</v>
      </c>
      <c r="BD8" s="569">
        <v>185.99680000000001</v>
      </c>
      <c r="BE8" s="569">
        <v>184.10849999999999</v>
      </c>
      <c r="BF8" s="570">
        <v>184.10849999999999</v>
      </c>
      <c r="BG8" s="570">
        <v>184.10849999999999</v>
      </c>
      <c r="BH8" s="570">
        <v>183.62350000000001</v>
      </c>
      <c r="BI8" s="570">
        <v>183.62350000000001</v>
      </c>
      <c r="BJ8" s="570">
        <v>181.4965</v>
      </c>
      <c r="BK8" s="570">
        <v>180.87049999999999</v>
      </c>
      <c r="BL8" s="570">
        <v>180.87049999999999</v>
      </c>
      <c r="BM8" s="570">
        <v>180.87049999999999</v>
      </c>
      <c r="BN8" s="570">
        <v>180.87049999999999</v>
      </c>
      <c r="BO8" s="570">
        <v>180.36</v>
      </c>
      <c r="BP8" s="570">
        <v>180.37299999999999</v>
      </c>
      <c r="BQ8" s="570">
        <v>180.37299999999999</v>
      </c>
      <c r="BR8" s="570">
        <v>180.37299999999999</v>
      </c>
      <c r="BS8" s="570">
        <v>180.37299999999999</v>
      </c>
      <c r="BT8" s="570">
        <v>180.37299999999999</v>
      </c>
      <c r="BU8" s="570">
        <v>180.37299999999999</v>
      </c>
      <c r="BV8" s="570">
        <v>180.37299999999999</v>
      </c>
    </row>
    <row r="9" spans="1:74" ht="12" customHeight="1" x14ac:dyDescent="0.35">
      <c r="A9" s="545" t="s">
        <v>1336</v>
      </c>
      <c r="B9" s="543" t="s">
        <v>1337</v>
      </c>
      <c r="C9" s="569">
        <v>30.272500000000001</v>
      </c>
      <c r="D9" s="569">
        <v>30.275300000000001</v>
      </c>
      <c r="E9" s="569">
        <v>30.2531</v>
      </c>
      <c r="F9" s="569">
        <v>30.111699999999999</v>
      </c>
      <c r="G9" s="569">
        <v>30.1112</v>
      </c>
      <c r="H9" s="569">
        <v>30.109400000000001</v>
      </c>
      <c r="I9" s="569">
        <v>30.103300000000001</v>
      </c>
      <c r="J9" s="569">
        <v>30.115200000000002</v>
      </c>
      <c r="K9" s="569">
        <v>30.097799999999999</v>
      </c>
      <c r="L9" s="569">
        <v>30.096599999999999</v>
      </c>
      <c r="M9" s="569">
        <v>30.096599999999999</v>
      </c>
      <c r="N9" s="569">
        <v>30.031099999999999</v>
      </c>
      <c r="O9" s="569">
        <v>27.3613</v>
      </c>
      <c r="P9" s="569">
        <v>27.3413</v>
      </c>
      <c r="Q9" s="569">
        <v>27.109300000000001</v>
      </c>
      <c r="R9" s="569">
        <v>27.1082</v>
      </c>
      <c r="S9" s="569">
        <v>27.106400000000001</v>
      </c>
      <c r="T9" s="569">
        <v>27.105799999999999</v>
      </c>
      <c r="U9" s="569">
        <v>27.108599999999999</v>
      </c>
      <c r="V9" s="569">
        <v>27.108599999999999</v>
      </c>
      <c r="W9" s="569">
        <v>27.098199999999999</v>
      </c>
      <c r="X9" s="569">
        <v>27.070900000000002</v>
      </c>
      <c r="Y9" s="569">
        <v>27.070900000000002</v>
      </c>
      <c r="Z9" s="569">
        <v>26.179600000000001</v>
      </c>
      <c r="AA9" s="569">
        <v>27.3688</v>
      </c>
      <c r="AB9" s="569">
        <v>27.3687</v>
      </c>
      <c r="AC9" s="569">
        <v>27.369199999999999</v>
      </c>
      <c r="AD9" s="569">
        <v>27.367699999999999</v>
      </c>
      <c r="AE9" s="569">
        <v>27.366599999999998</v>
      </c>
      <c r="AF9" s="569">
        <v>26.842700000000001</v>
      </c>
      <c r="AG9" s="569">
        <v>26.825299999999999</v>
      </c>
      <c r="AH9" s="569">
        <v>26.827100000000002</v>
      </c>
      <c r="AI9" s="569">
        <v>26.8201</v>
      </c>
      <c r="AJ9" s="569">
        <v>26.8035</v>
      </c>
      <c r="AK9" s="569">
        <v>26.7849</v>
      </c>
      <c r="AL9" s="569">
        <v>26.783000000000001</v>
      </c>
      <c r="AM9" s="569">
        <v>26.614999999999998</v>
      </c>
      <c r="AN9" s="569">
        <v>26.614999999999998</v>
      </c>
      <c r="AO9" s="569">
        <v>26.572199999999999</v>
      </c>
      <c r="AP9" s="569">
        <v>26.445499999999999</v>
      </c>
      <c r="AQ9" s="569">
        <v>25.6343</v>
      </c>
      <c r="AR9" s="569">
        <v>25.490300000000001</v>
      </c>
      <c r="AS9" s="569">
        <v>25.4893</v>
      </c>
      <c r="AT9" s="569">
        <v>25.4893</v>
      </c>
      <c r="AU9" s="569">
        <v>25.465599999999998</v>
      </c>
      <c r="AV9" s="569">
        <v>25.458400000000001</v>
      </c>
      <c r="AW9" s="569">
        <v>25.428699999999999</v>
      </c>
      <c r="AX9" s="569">
        <v>25.419699999999999</v>
      </c>
      <c r="AY9" s="569">
        <v>25.361599999999999</v>
      </c>
      <c r="AZ9" s="569">
        <v>25.401499999999999</v>
      </c>
      <c r="BA9" s="569">
        <v>26.2881</v>
      </c>
      <c r="BB9" s="569">
        <v>27.083200000000001</v>
      </c>
      <c r="BC9" s="569">
        <v>27.481400000000001</v>
      </c>
      <c r="BD9" s="569">
        <v>27.3308</v>
      </c>
      <c r="BE9" s="569">
        <v>27.352699999999999</v>
      </c>
      <c r="BF9" s="570">
        <v>27.352699999999999</v>
      </c>
      <c r="BG9" s="570">
        <v>27.352699999999999</v>
      </c>
      <c r="BH9" s="570">
        <v>27.3581</v>
      </c>
      <c r="BI9" s="570">
        <v>27.3581</v>
      </c>
      <c r="BJ9" s="570">
        <v>26.937899999999999</v>
      </c>
      <c r="BK9" s="570">
        <v>26.937899999999999</v>
      </c>
      <c r="BL9" s="570">
        <v>26.937899999999999</v>
      </c>
      <c r="BM9" s="570">
        <v>26.937899999999999</v>
      </c>
      <c r="BN9" s="570">
        <v>26.937899999999999</v>
      </c>
      <c r="BO9" s="570">
        <v>26.937899999999999</v>
      </c>
      <c r="BP9" s="570">
        <v>26.937899999999999</v>
      </c>
      <c r="BQ9" s="570">
        <v>26.937899999999999</v>
      </c>
      <c r="BR9" s="570">
        <v>26.937899999999999</v>
      </c>
      <c r="BS9" s="570">
        <v>26.911899999999999</v>
      </c>
      <c r="BT9" s="570">
        <v>26.911899999999999</v>
      </c>
      <c r="BU9" s="570">
        <v>26.911899999999999</v>
      </c>
      <c r="BV9" s="570">
        <v>26.911899999999999</v>
      </c>
    </row>
    <row r="10" spans="1:74" ht="12" customHeight="1" x14ac:dyDescent="0.35">
      <c r="A10" s="545" t="s">
        <v>1338</v>
      </c>
      <c r="B10" s="543" t="s">
        <v>1339</v>
      </c>
      <c r="C10" s="569">
        <v>0.36430000000000001</v>
      </c>
      <c r="D10" s="569">
        <v>0.36430000000000001</v>
      </c>
      <c r="E10" s="569">
        <v>0.36430000000000001</v>
      </c>
      <c r="F10" s="569">
        <v>0.36430000000000001</v>
      </c>
      <c r="G10" s="569">
        <v>0.36430000000000001</v>
      </c>
      <c r="H10" s="569">
        <v>0.36430000000000001</v>
      </c>
      <c r="I10" s="569">
        <v>0.36430000000000001</v>
      </c>
      <c r="J10" s="569">
        <v>0.36430000000000001</v>
      </c>
      <c r="K10" s="569">
        <v>0.36430000000000001</v>
      </c>
      <c r="L10" s="569">
        <v>0.36430000000000001</v>
      </c>
      <c r="M10" s="569">
        <v>0.36430000000000001</v>
      </c>
      <c r="N10" s="569">
        <v>0.36430000000000001</v>
      </c>
      <c r="O10" s="569">
        <v>0.36430000000000001</v>
      </c>
      <c r="P10" s="569">
        <v>0.36430000000000001</v>
      </c>
      <c r="Q10" s="569">
        <v>0.36430000000000001</v>
      </c>
      <c r="R10" s="569">
        <v>0.36430000000000001</v>
      </c>
      <c r="S10" s="569">
        <v>0.36430000000000001</v>
      </c>
      <c r="T10" s="569">
        <v>0.36430000000000001</v>
      </c>
      <c r="U10" s="569">
        <v>0.36430000000000001</v>
      </c>
      <c r="V10" s="569">
        <v>0.36430000000000001</v>
      </c>
      <c r="W10" s="569">
        <v>0.36430000000000001</v>
      </c>
      <c r="X10" s="569">
        <v>0.36430000000000001</v>
      </c>
      <c r="Y10" s="569">
        <v>0.36430000000000001</v>
      </c>
      <c r="Z10" s="569">
        <v>0.36430000000000001</v>
      </c>
      <c r="AA10" s="569">
        <v>0.36430000000000001</v>
      </c>
      <c r="AB10" s="569">
        <v>0.36430000000000001</v>
      </c>
      <c r="AC10" s="569">
        <v>0.36430000000000001</v>
      </c>
      <c r="AD10" s="569">
        <v>0.36430000000000001</v>
      </c>
      <c r="AE10" s="569">
        <v>0.36430000000000001</v>
      </c>
      <c r="AF10" s="569">
        <v>0.36430000000000001</v>
      </c>
      <c r="AG10" s="569">
        <v>0.36430000000000001</v>
      </c>
      <c r="AH10" s="569">
        <v>0.36430000000000001</v>
      </c>
      <c r="AI10" s="569">
        <v>0.36430000000000001</v>
      </c>
      <c r="AJ10" s="569">
        <v>0.36430000000000001</v>
      </c>
      <c r="AK10" s="569">
        <v>0.36430000000000001</v>
      </c>
      <c r="AL10" s="569">
        <v>0.36430000000000001</v>
      </c>
      <c r="AM10" s="569">
        <v>0.36430000000000001</v>
      </c>
      <c r="AN10" s="569">
        <v>0.36430000000000001</v>
      </c>
      <c r="AO10" s="569">
        <v>0.36430000000000001</v>
      </c>
      <c r="AP10" s="569">
        <v>0.36430000000000001</v>
      </c>
      <c r="AQ10" s="569">
        <v>0.36430000000000001</v>
      </c>
      <c r="AR10" s="569">
        <v>0.36430000000000001</v>
      </c>
      <c r="AS10" s="569">
        <v>0.36430000000000001</v>
      </c>
      <c r="AT10" s="569">
        <v>0.36430000000000001</v>
      </c>
      <c r="AU10" s="569">
        <v>0.36430000000000001</v>
      </c>
      <c r="AV10" s="569">
        <v>0.36430000000000001</v>
      </c>
      <c r="AW10" s="569">
        <v>0.36430000000000001</v>
      </c>
      <c r="AX10" s="569">
        <v>0.36430000000000001</v>
      </c>
      <c r="AY10" s="569">
        <v>0.36430000000000001</v>
      </c>
      <c r="AZ10" s="569">
        <v>0.36430000000000001</v>
      </c>
      <c r="BA10" s="569">
        <v>0.36430000000000001</v>
      </c>
      <c r="BB10" s="569">
        <v>0.36430000000000001</v>
      </c>
      <c r="BC10" s="569">
        <v>0.36430000000000001</v>
      </c>
      <c r="BD10" s="569">
        <v>0.36430000000000001</v>
      </c>
      <c r="BE10" s="569">
        <v>0.36430000000000001</v>
      </c>
      <c r="BF10" s="570">
        <v>0.36430000000000001</v>
      </c>
      <c r="BG10" s="570">
        <v>0.36430000000000001</v>
      </c>
      <c r="BH10" s="570">
        <v>0.36430000000000001</v>
      </c>
      <c r="BI10" s="570">
        <v>0.36430000000000001</v>
      </c>
      <c r="BJ10" s="570">
        <v>0.36430000000000001</v>
      </c>
      <c r="BK10" s="570">
        <v>0.36430000000000001</v>
      </c>
      <c r="BL10" s="570">
        <v>0.36430000000000001</v>
      </c>
      <c r="BM10" s="570">
        <v>0.36430000000000001</v>
      </c>
      <c r="BN10" s="570">
        <v>0.36430000000000001</v>
      </c>
      <c r="BO10" s="570">
        <v>0.36430000000000001</v>
      </c>
      <c r="BP10" s="570">
        <v>0.36430000000000001</v>
      </c>
      <c r="BQ10" s="570">
        <v>0.36430000000000001</v>
      </c>
      <c r="BR10" s="570">
        <v>0.36430000000000001</v>
      </c>
      <c r="BS10" s="570">
        <v>0.36430000000000001</v>
      </c>
      <c r="BT10" s="570">
        <v>0.36430000000000001</v>
      </c>
      <c r="BU10" s="570">
        <v>0.36430000000000001</v>
      </c>
      <c r="BV10" s="570">
        <v>0.36430000000000001</v>
      </c>
    </row>
    <row r="11" spans="1:74" ht="12" customHeight="1" x14ac:dyDescent="0.35">
      <c r="A11" s="545"/>
      <c r="B11" s="542" t="s">
        <v>1340</v>
      </c>
      <c r="C11" s="569"/>
      <c r="D11" s="569"/>
      <c r="E11" s="569"/>
      <c r="F11" s="569"/>
      <c r="G11" s="569"/>
      <c r="H11" s="569"/>
      <c r="I11" s="569"/>
      <c r="J11" s="569"/>
      <c r="K11" s="569"/>
      <c r="L11" s="569"/>
      <c r="M11" s="569"/>
      <c r="N11" s="569"/>
      <c r="O11" s="569"/>
      <c r="P11" s="569"/>
      <c r="Q11" s="569"/>
      <c r="R11" s="569"/>
      <c r="S11" s="569"/>
      <c r="T11" s="569"/>
      <c r="U11" s="569"/>
      <c r="V11" s="569"/>
      <c r="W11" s="569"/>
      <c r="X11" s="569"/>
      <c r="Y11" s="569"/>
      <c r="Z11" s="569"/>
      <c r="AA11" s="569"/>
      <c r="AB11" s="569"/>
      <c r="AC11" s="569"/>
      <c r="AD11" s="569"/>
      <c r="AE11" s="569"/>
      <c r="AF11" s="569"/>
      <c r="AG11" s="569"/>
      <c r="AH11" s="569"/>
      <c r="AI11" s="569"/>
      <c r="AJ11" s="569"/>
      <c r="AK11" s="569"/>
      <c r="AL11" s="569"/>
      <c r="AM11" s="569"/>
      <c r="AN11" s="569"/>
      <c r="AO11" s="569"/>
      <c r="AP11" s="569"/>
      <c r="AQ11" s="569"/>
      <c r="AR11" s="569"/>
      <c r="AS11" s="569"/>
      <c r="AT11" s="569"/>
      <c r="AU11" s="569"/>
      <c r="AV11" s="569"/>
      <c r="AW11" s="569"/>
      <c r="AX11" s="569"/>
      <c r="AY11" s="569"/>
      <c r="AZ11" s="569"/>
      <c r="BA11" s="569"/>
      <c r="BB11" s="569"/>
      <c r="BC11" s="569"/>
      <c r="BD11" s="569"/>
      <c r="BE11" s="569"/>
      <c r="BF11" s="570"/>
      <c r="BG11" s="570"/>
      <c r="BH11" s="570"/>
      <c r="BI11" s="570"/>
      <c r="BJ11" s="570"/>
      <c r="BK11" s="570"/>
      <c r="BL11" s="570"/>
      <c r="BM11" s="570"/>
      <c r="BN11" s="570"/>
      <c r="BO11" s="570"/>
      <c r="BP11" s="570"/>
      <c r="BQ11" s="570"/>
      <c r="BR11" s="570"/>
      <c r="BS11" s="570"/>
      <c r="BT11" s="570"/>
      <c r="BU11" s="570"/>
      <c r="BV11" s="570"/>
    </row>
    <row r="12" spans="1:74" ht="12" customHeight="1" x14ac:dyDescent="0.35">
      <c r="A12" s="545" t="s">
        <v>1341</v>
      </c>
      <c r="B12" s="416" t="s">
        <v>1342</v>
      </c>
      <c r="C12" s="569">
        <v>95.166200000000003</v>
      </c>
      <c r="D12" s="569">
        <v>95.632199999999997</v>
      </c>
      <c r="E12" s="569">
        <v>96.490499999999997</v>
      </c>
      <c r="F12" s="569">
        <v>96.4923</v>
      </c>
      <c r="G12" s="569">
        <v>96.721599999999995</v>
      </c>
      <c r="H12" s="569">
        <v>97.965699999999998</v>
      </c>
      <c r="I12" s="569">
        <v>98.241299999999995</v>
      </c>
      <c r="J12" s="569">
        <v>98.624700000000004</v>
      </c>
      <c r="K12" s="569">
        <v>99.546400000000006</v>
      </c>
      <c r="L12" s="569">
        <v>99.544399999999996</v>
      </c>
      <c r="M12" s="569">
        <v>100.6207</v>
      </c>
      <c r="N12" s="569">
        <v>103.4528</v>
      </c>
      <c r="O12" s="569">
        <v>104.47190000000001</v>
      </c>
      <c r="P12" s="569">
        <v>104.5492</v>
      </c>
      <c r="Q12" s="569">
        <v>106.08410000000001</v>
      </c>
      <c r="R12" s="569">
        <v>106.36409999999999</v>
      </c>
      <c r="S12" s="569">
        <v>107.2223</v>
      </c>
      <c r="T12" s="569">
        <v>107.6035</v>
      </c>
      <c r="U12" s="569">
        <v>107.8145</v>
      </c>
      <c r="V12" s="569">
        <v>108.3463</v>
      </c>
      <c r="W12" s="569">
        <v>109.1229</v>
      </c>
      <c r="X12" s="569">
        <v>109.4468</v>
      </c>
      <c r="Y12" s="569">
        <v>111.17910000000001</v>
      </c>
      <c r="Z12" s="569">
        <v>118.0311</v>
      </c>
      <c r="AA12" s="569">
        <v>118.8746</v>
      </c>
      <c r="AB12" s="569">
        <v>119.84139999999999</v>
      </c>
      <c r="AC12" s="569">
        <v>120.9743</v>
      </c>
      <c r="AD12" s="569">
        <v>121.7433</v>
      </c>
      <c r="AE12" s="569">
        <v>123.08159999999999</v>
      </c>
      <c r="AF12" s="569">
        <v>124.72920000000001</v>
      </c>
      <c r="AG12" s="569">
        <v>125.997</v>
      </c>
      <c r="AH12" s="569">
        <v>126.33540000000001</v>
      </c>
      <c r="AI12" s="569">
        <v>126.6836</v>
      </c>
      <c r="AJ12" s="569">
        <v>128.09989999999999</v>
      </c>
      <c r="AK12" s="569">
        <v>129.22550000000001</v>
      </c>
      <c r="AL12" s="569">
        <v>132.62889999999999</v>
      </c>
      <c r="AM12" s="569">
        <v>133.73580000000001</v>
      </c>
      <c r="AN12" s="569">
        <v>133.73599999999999</v>
      </c>
      <c r="AO12" s="569">
        <v>134.84829999999999</v>
      </c>
      <c r="AP12" s="569">
        <v>136.75909999999999</v>
      </c>
      <c r="AQ12" s="569">
        <v>136.95930000000001</v>
      </c>
      <c r="AR12" s="569">
        <v>137.37029999999999</v>
      </c>
      <c r="AS12" s="569">
        <v>137.43520000000001</v>
      </c>
      <c r="AT12" s="569">
        <v>137.4408</v>
      </c>
      <c r="AU12" s="569">
        <v>137.4349</v>
      </c>
      <c r="AV12" s="569">
        <v>137.4349</v>
      </c>
      <c r="AW12" s="569">
        <v>139.1354</v>
      </c>
      <c r="AX12" s="569">
        <v>140.81200000000001</v>
      </c>
      <c r="AY12" s="569">
        <v>141.6165</v>
      </c>
      <c r="AZ12" s="569">
        <v>142.14080000000001</v>
      </c>
      <c r="BA12" s="569">
        <v>142.4984</v>
      </c>
      <c r="BB12" s="569">
        <v>143.16730000000001</v>
      </c>
      <c r="BC12" s="569">
        <v>144.0352</v>
      </c>
      <c r="BD12" s="569">
        <v>144.78280000000001</v>
      </c>
      <c r="BE12" s="569">
        <v>145.0772</v>
      </c>
      <c r="BF12" s="570">
        <v>145.56780000000001</v>
      </c>
      <c r="BG12" s="570">
        <v>145.9871</v>
      </c>
      <c r="BH12" s="570">
        <v>146.18709999999999</v>
      </c>
      <c r="BI12" s="570">
        <v>146.18709999999999</v>
      </c>
      <c r="BJ12" s="570">
        <v>148.94569999999999</v>
      </c>
      <c r="BK12" s="570">
        <v>149.0857</v>
      </c>
      <c r="BL12" s="570">
        <v>149.0857</v>
      </c>
      <c r="BM12" s="570">
        <v>149.39670000000001</v>
      </c>
      <c r="BN12" s="570">
        <v>149.4237</v>
      </c>
      <c r="BO12" s="570">
        <v>151.43870000000001</v>
      </c>
      <c r="BP12" s="570">
        <v>152.04730000000001</v>
      </c>
      <c r="BQ12" s="570">
        <v>152.04730000000001</v>
      </c>
      <c r="BR12" s="570">
        <v>152.04730000000001</v>
      </c>
      <c r="BS12" s="570">
        <v>152.04730000000001</v>
      </c>
      <c r="BT12" s="570">
        <v>152.51150000000001</v>
      </c>
      <c r="BU12" s="570">
        <v>152.51150000000001</v>
      </c>
      <c r="BV12" s="570">
        <v>154.94880000000001</v>
      </c>
    </row>
    <row r="13" spans="1:74" ht="12" customHeight="1" x14ac:dyDescent="0.35">
      <c r="A13" s="545" t="s">
        <v>1343</v>
      </c>
      <c r="B13" s="416" t="s">
        <v>1344</v>
      </c>
      <c r="C13" s="569">
        <v>30.501000000000001</v>
      </c>
      <c r="D13" s="569">
        <v>30.7117</v>
      </c>
      <c r="E13" s="569">
        <v>30.941299999999998</v>
      </c>
      <c r="F13" s="569">
        <v>31.049299999999999</v>
      </c>
      <c r="G13" s="569">
        <v>31.1111</v>
      </c>
      <c r="H13" s="569">
        <v>31.390899999999998</v>
      </c>
      <c r="I13" s="569">
        <v>31.647300000000001</v>
      </c>
      <c r="J13" s="569">
        <v>31.8705</v>
      </c>
      <c r="K13" s="569">
        <v>32.124099999999999</v>
      </c>
      <c r="L13" s="569">
        <v>32.569499999999998</v>
      </c>
      <c r="M13" s="569">
        <v>33.220700000000001</v>
      </c>
      <c r="N13" s="569">
        <v>35.271099999999997</v>
      </c>
      <c r="O13" s="569">
        <v>36.6387</v>
      </c>
      <c r="P13" s="569">
        <v>37.062100000000001</v>
      </c>
      <c r="Q13" s="569">
        <v>37.292499999999997</v>
      </c>
      <c r="R13" s="569">
        <v>37.963099999999997</v>
      </c>
      <c r="S13" s="569">
        <v>38.328899999999997</v>
      </c>
      <c r="T13" s="569">
        <v>39.409799999999997</v>
      </c>
      <c r="U13" s="569">
        <v>39.997799999999998</v>
      </c>
      <c r="V13" s="569">
        <v>40.601900000000001</v>
      </c>
      <c r="W13" s="569">
        <v>41.210900000000002</v>
      </c>
      <c r="X13" s="569">
        <v>41.580500000000001</v>
      </c>
      <c r="Y13" s="569">
        <v>42.446899999999999</v>
      </c>
      <c r="Z13" s="569">
        <v>45.838099999999997</v>
      </c>
      <c r="AA13" s="569">
        <v>46.484299999999998</v>
      </c>
      <c r="AB13" s="569">
        <v>47.177999999999997</v>
      </c>
      <c r="AC13" s="569">
        <v>48.7928</v>
      </c>
      <c r="AD13" s="569">
        <v>49.304699999999997</v>
      </c>
      <c r="AE13" s="569">
        <v>49.969499999999996</v>
      </c>
      <c r="AF13" s="569">
        <v>50.695500000000003</v>
      </c>
      <c r="AG13" s="569">
        <v>51.642800000000001</v>
      </c>
      <c r="AH13" s="569">
        <v>53.119799999999998</v>
      </c>
      <c r="AI13" s="569">
        <v>54.140500000000003</v>
      </c>
      <c r="AJ13" s="569">
        <v>54.960700000000003</v>
      </c>
      <c r="AK13" s="569">
        <v>55.974899999999998</v>
      </c>
      <c r="AL13" s="569">
        <v>59.529200000000003</v>
      </c>
      <c r="AM13" s="569">
        <v>60.618499999999997</v>
      </c>
      <c r="AN13" s="569">
        <v>60.941699999999997</v>
      </c>
      <c r="AO13" s="569">
        <v>61.8748</v>
      </c>
      <c r="AP13" s="569">
        <v>62.324599999999997</v>
      </c>
      <c r="AQ13" s="569">
        <v>63.012799999999999</v>
      </c>
      <c r="AR13" s="569">
        <v>64.215699999999998</v>
      </c>
      <c r="AS13" s="569">
        <v>64.806399999999996</v>
      </c>
      <c r="AT13" s="569">
        <v>65.507000000000005</v>
      </c>
      <c r="AU13" s="569">
        <v>66.272499999999994</v>
      </c>
      <c r="AV13" s="569">
        <v>66.802700000000002</v>
      </c>
      <c r="AW13" s="569">
        <v>67.602900000000005</v>
      </c>
      <c r="AX13" s="569">
        <v>70.041200000000003</v>
      </c>
      <c r="AY13" s="569">
        <v>71.645899999999997</v>
      </c>
      <c r="AZ13" s="569">
        <v>72.456400000000002</v>
      </c>
      <c r="BA13" s="569">
        <v>73.095699999999994</v>
      </c>
      <c r="BB13" s="569">
        <v>73.963899999999995</v>
      </c>
      <c r="BC13" s="569">
        <v>74.7941</v>
      </c>
      <c r="BD13" s="569">
        <v>80.161500000000004</v>
      </c>
      <c r="BE13" s="569">
        <v>81.876499999999993</v>
      </c>
      <c r="BF13" s="570">
        <v>84.040099999999995</v>
      </c>
      <c r="BG13" s="570">
        <v>85.670599999999993</v>
      </c>
      <c r="BH13" s="570">
        <v>86.769000000000005</v>
      </c>
      <c r="BI13" s="570">
        <v>90.238699999999994</v>
      </c>
      <c r="BJ13" s="570">
        <v>97.179900000000004</v>
      </c>
      <c r="BK13" s="570">
        <v>99.294899999999998</v>
      </c>
      <c r="BL13" s="570">
        <v>100.64700000000001</v>
      </c>
      <c r="BM13" s="570">
        <v>104.1606</v>
      </c>
      <c r="BN13" s="570">
        <v>105.5526</v>
      </c>
      <c r="BO13" s="570">
        <v>107.67310000000001</v>
      </c>
      <c r="BP13" s="570">
        <v>111.2538</v>
      </c>
      <c r="BQ13" s="570">
        <v>112.2987</v>
      </c>
      <c r="BR13" s="570">
        <v>112.9661</v>
      </c>
      <c r="BS13" s="570">
        <v>113.56610000000001</v>
      </c>
      <c r="BT13" s="570">
        <v>117.04810000000001</v>
      </c>
      <c r="BU13" s="570">
        <v>119.8336</v>
      </c>
      <c r="BV13" s="570">
        <v>128.08199999999999</v>
      </c>
    </row>
    <row r="14" spans="1:74" ht="12" customHeight="1" x14ac:dyDescent="0.35">
      <c r="A14" s="545" t="s">
        <v>1345</v>
      </c>
      <c r="B14" s="543" t="s">
        <v>1346</v>
      </c>
      <c r="C14" s="569">
        <v>1.7581</v>
      </c>
      <c r="D14" s="569">
        <v>1.7581</v>
      </c>
      <c r="E14" s="569">
        <v>1.7581</v>
      </c>
      <c r="F14" s="569">
        <v>1.7581</v>
      </c>
      <c r="G14" s="569">
        <v>1.7581</v>
      </c>
      <c r="H14" s="569">
        <v>1.7581</v>
      </c>
      <c r="I14" s="569">
        <v>1.7581</v>
      </c>
      <c r="J14" s="569">
        <v>1.7581</v>
      </c>
      <c r="K14" s="569">
        <v>1.7581</v>
      </c>
      <c r="L14" s="569">
        <v>1.7581</v>
      </c>
      <c r="M14" s="569">
        <v>1.7581</v>
      </c>
      <c r="N14" s="569">
        <v>1.7581</v>
      </c>
      <c r="O14" s="569">
        <v>1.7479</v>
      </c>
      <c r="P14" s="569">
        <v>1.7479</v>
      </c>
      <c r="Q14" s="569">
        <v>1.7479</v>
      </c>
      <c r="R14" s="569">
        <v>1.7479</v>
      </c>
      <c r="S14" s="569">
        <v>1.7479</v>
      </c>
      <c r="T14" s="569">
        <v>1.7479</v>
      </c>
      <c r="U14" s="569">
        <v>1.7479</v>
      </c>
      <c r="V14" s="569">
        <v>1.7479</v>
      </c>
      <c r="W14" s="569">
        <v>1.7479</v>
      </c>
      <c r="X14" s="569">
        <v>1.7479</v>
      </c>
      <c r="Y14" s="569">
        <v>1.7479</v>
      </c>
      <c r="Z14" s="569">
        <v>1.7479</v>
      </c>
      <c r="AA14" s="569">
        <v>1.7399</v>
      </c>
      <c r="AB14" s="569">
        <v>1.7399</v>
      </c>
      <c r="AC14" s="569">
        <v>1.7399</v>
      </c>
      <c r="AD14" s="569">
        <v>1.7399</v>
      </c>
      <c r="AE14" s="569">
        <v>1.7399</v>
      </c>
      <c r="AF14" s="569">
        <v>1.7399</v>
      </c>
      <c r="AG14" s="569">
        <v>1.5599000000000001</v>
      </c>
      <c r="AH14" s="569">
        <v>1.5599000000000001</v>
      </c>
      <c r="AI14" s="569">
        <v>1.5599000000000001</v>
      </c>
      <c r="AJ14" s="569">
        <v>1.4799</v>
      </c>
      <c r="AK14" s="569">
        <v>1.4799</v>
      </c>
      <c r="AL14" s="569">
        <v>1.48</v>
      </c>
      <c r="AM14" s="569">
        <v>1.48</v>
      </c>
      <c r="AN14" s="569">
        <v>1.48</v>
      </c>
      <c r="AO14" s="569">
        <v>1.48</v>
      </c>
      <c r="AP14" s="569">
        <v>1.48</v>
      </c>
      <c r="AQ14" s="569">
        <v>1.48</v>
      </c>
      <c r="AR14" s="569">
        <v>1.48</v>
      </c>
      <c r="AS14" s="569">
        <v>1.48</v>
      </c>
      <c r="AT14" s="569">
        <v>1.48</v>
      </c>
      <c r="AU14" s="569">
        <v>1.48</v>
      </c>
      <c r="AV14" s="569">
        <v>1.48</v>
      </c>
      <c r="AW14" s="569">
        <v>1.48</v>
      </c>
      <c r="AX14" s="569">
        <v>1.48</v>
      </c>
      <c r="AY14" s="569">
        <v>1.48</v>
      </c>
      <c r="AZ14" s="569">
        <v>1.48</v>
      </c>
      <c r="BA14" s="569">
        <v>1.48</v>
      </c>
      <c r="BB14" s="569">
        <v>1.48</v>
      </c>
      <c r="BC14" s="569">
        <v>1.73</v>
      </c>
      <c r="BD14" s="569">
        <v>1.73</v>
      </c>
      <c r="BE14" s="569">
        <v>1.73</v>
      </c>
      <c r="BF14" s="570">
        <v>1.73</v>
      </c>
      <c r="BG14" s="570">
        <v>1.73</v>
      </c>
      <c r="BH14" s="570">
        <v>1.73</v>
      </c>
      <c r="BI14" s="570">
        <v>1.73</v>
      </c>
      <c r="BJ14" s="570">
        <v>1.73</v>
      </c>
      <c r="BK14" s="570">
        <v>1.73</v>
      </c>
      <c r="BL14" s="570">
        <v>1.73</v>
      </c>
      <c r="BM14" s="570">
        <v>1.73</v>
      </c>
      <c r="BN14" s="570">
        <v>1.73</v>
      </c>
      <c r="BO14" s="570">
        <v>1.73</v>
      </c>
      <c r="BP14" s="570">
        <v>1.73</v>
      </c>
      <c r="BQ14" s="570">
        <v>1.73</v>
      </c>
      <c r="BR14" s="570">
        <v>1.73</v>
      </c>
      <c r="BS14" s="570">
        <v>1.73</v>
      </c>
      <c r="BT14" s="570">
        <v>1.73</v>
      </c>
      <c r="BU14" s="570">
        <v>1.73</v>
      </c>
      <c r="BV14" s="570">
        <v>1.73</v>
      </c>
    </row>
    <row r="15" spans="1:74" ht="12" customHeight="1" x14ac:dyDescent="0.35">
      <c r="A15" s="545" t="s">
        <v>1351</v>
      </c>
      <c r="B15" s="543" t="s">
        <v>1352</v>
      </c>
      <c r="C15" s="569">
        <v>2.4781</v>
      </c>
      <c r="D15" s="569">
        <v>2.4781</v>
      </c>
      <c r="E15" s="569">
        <v>2.4781</v>
      </c>
      <c r="F15" s="569">
        <v>2.4860000000000002</v>
      </c>
      <c r="G15" s="569">
        <v>2.4860000000000002</v>
      </c>
      <c r="H15" s="569">
        <v>2.4860000000000002</v>
      </c>
      <c r="I15" s="569">
        <v>2.4860000000000002</v>
      </c>
      <c r="J15" s="569">
        <v>2.4860000000000002</v>
      </c>
      <c r="K15" s="569">
        <v>2.4860000000000002</v>
      </c>
      <c r="L15" s="569">
        <v>2.4860000000000002</v>
      </c>
      <c r="M15" s="569">
        <v>2.5059999999999998</v>
      </c>
      <c r="N15" s="569">
        <v>2.5059999999999998</v>
      </c>
      <c r="O15" s="569">
        <v>2.5053000000000001</v>
      </c>
      <c r="P15" s="569">
        <v>2.5053000000000001</v>
      </c>
      <c r="Q15" s="569">
        <v>2.5053000000000001</v>
      </c>
      <c r="R15" s="569">
        <v>2.5013999999999998</v>
      </c>
      <c r="S15" s="569">
        <v>2.5013999999999998</v>
      </c>
      <c r="T15" s="569">
        <v>2.5225</v>
      </c>
      <c r="U15" s="569">
        <v>2.5225</v>
      </c>
      <c r="V15" s="569">
        <v>2.5225</v>
      </c>
      <c r="W15" s="569">
        <v>2.5225</v>
      </c>
      <c r="X15" s="569">
        <v>2.5225</v>
      </c>
      <c r="Y15" s="569">
        <v>2.5225</v>
      </c>
      <c r="Z15" s="569">
        <v>2.5225</v>
      </c>
      <c r="AA15" s="569">
        <v>2.5225</v>
      </c>
      <c r="AB15" s="569">
        <v>2.5225</v>
      </c>
      <c r="AC15" s="569">
        <v>2.5225</v>
      </c>
      <c r="AD15" s="569">
        <v>2.5225</v>
      </c>
      <c r="AE15" s="569">
        <v>2.5225</v>
      </c>
      <c r="AF15" s="569">
        <v>2.5225</v>
      </c>
      <c r="AG15" s="569">
        <v>2.5225</v>
      </c>
      <c r="AH15" s="569">
        <v>2.5225</v>
      </c>
      <c r="AI15" s="569">
        <v>2.5225</v>
      </c>
      <c r="AJ15" s="569">
        <v>2.5225</v>
      </c>
      <c r="AK15" s="569">
        <v>2.5225</v>
      </c>
      <c r="AL15" s="569">
        <v>2.5225</v>
      </c>
      <c r="AM15" s="569">
        <v>2.5225</v>
      </c>
      <c r="AN15" s="569">
        <v>2.5225</v>
      </c>
      <c r="AO15" s="569">
        <v>2.5225</v>
      </c>
      <c r="AP15" s="569">
        <v>2.5394999999999999</v>
      </c>
      <c r="AQ15" s="569">
        <v>2.5394999999999999</v>
      </c>
      <c r="AR15" s="569">
        <v>2.5394999999999999</v>
      </c>
      <c r="AS15" s="569">
        <v>2.5565000000000002</v>
      </c>
      <c r="AT15" s="569">
        <v>2.5783999999999998</v>
      </c>
      <c r="AU15" s="569">
        <v>2.5783999999999998</v>
      </c>
      <c r="AV15" s="569">
        <v>2.5783999999999998</v>
      </c>
      <c r="AW15" s="569">
        <v>2.5783999999999998</v>
      </c>
      <c r="AX15" s="569">
        <v>2.5783999999999998</v>
      </c>
      <c r="AY15" s="569">
        <v>2.6152000000000002</v>
      </c>
      <c r="AZ15" s="569">
        <v>2.6152000000000002</v>
      </c>
      <c r="BA15" s="569">
        <v>2.5743999999999998</v>
      </c>
      <c r="BB15" s="569">
        <v>2.5994000000000002</v>
      </c>
      <c r="BC15" s="569">
        <v>2.5994000000000002</v>
      </c>
      <c r="BD15" s="569">
        <v>2.5994000000000002</v>
      </c>
      <c r="BE15" s="569">
        <v>2.5994000000000002</v>
      </c>
      <c r="BF15" s="570">
        <v>2.5994000000000002</v>
      </c>
      <c r="BG15" s="570">
        <v>2.5994000000000002</v>
      </c>
      <c r="BH15" s="570">
        <v>2.5994000000000002</v>
      </c>
      <c r="BI15" s="570">
        <v>2.5994000000000002</v>
      </c>
      <c r="BJ15" s="570">
        <v>2.5994000000000002</v>
      </c>
      <c r="BK15" s="570">
        <v>2.5994000000000002</v>
      </c>
      <c r="BL15" s="570">
        <v>2.5994000000000002</v>
      </c>
      <c r="BM15" s="570">
        <v>2.5994000000000002</v>
      </c>
      <c r="BN15" s="570">
        <v>2.5994000000000002</v>
      </c>
      <c r="BO15" s="570">
        <v>2.5994000000000002</v>
      </c>
      <c r="BP15" s="570">
        <v>2.5994000000000002</v>
      </c>
      <c r="BQ15" s="570">
        <v>2.5994000000000002</v>
      </c>
      <c r="BR15" s="570">
        <v>2.5994000000000002</v>
      </c>
      <c r="BS15" s="570">
        <v>2.6154000000000002</v>
      </c>
      <c r="BT15" s="570">
        <v>2.6154000000000002</v>
      </c>
      <c r="BU15" s="570">
        <v>2.6154000000000002</v>
      </c>
      <c r="BV15" s="570">
        <v>2.6154000000000002</v>
      </c>
    </row>
    <row r="16" spans="1:74" ht="12" customHeight="1" x14ac:dyDescent="0.35">
      <c r="A16" s="545" t="s">
        <v>1349</v>
      </c>
      <c r="B16" s="543" t="s">
        <v>1350</v>
      </c>
      <c r="C16" s="569">
        <v>4.0340999999999996</v>
      </c>
      <c r="D16" s="569">
        <v>4.0340999999999996</v>
      </c>
      <c r="E16" s="569">
        <v>3.9992999999999999</v>
      </c>
      <c r="F16" s="569">
        <v>3.9881000000000002</v>
      </c>
      <c r="G16" s="569">
        <v>3.9866999999999999</v>
      </c>
      <c r="H16" s="569">
        <v>3.9674</v>
      </c>
      <c r="I16" s="569">
        <v>3.9712000000000001</v>
      </c>
      <c r="J16" s="569">
        <v>3.9693000000000001</v>
      </c>
      <c r="K16" s="569">
        <v>3.9577</v>
      </c>
      <c r="L16" s="569">
        <v>3.956</v>
      </c>
      <c r="M16" s="569">
        <v>3.9558</v>
      </c>
      <c r="N16" s="569">
        <v>3.9403999999999999</v>
      </c>
      <c r="O16" s="569">
        <v>3.9201000000000001</v>
      </c>
      <c r="P16" s="569">
        <v>3.9201000000000001</v>
      </c>
      <c r="Q16" s="569">
        <v>3.9192</v>
      </c>
      <c r="R16" s="569">
        <v>3.9192</v>
      </c>
      <c r="S16" s="569">
        <v>3.9182000000000001</v>
      </c>
      <c r="T16" s="569">
        <v>3.8414999999999999</v>
      </c>
      <c r="U16" s="569">
        <v>3.8414999999999999</v>
      </c>
      <c r="V16" s="569">
        <v>3.8431000000000002</v>
      </c>
      <c r="W16" s="569">
        <v>3.8445</v>
      </c>
      <c r="X16" s="569">
        <v>3.8418000000000001</v>
      </c>
      <c r="Y16" s="569">
        <v>3.8418000000000001</v>
      </c>
      <c r="Z16" s="569">
        <v>3.8351999999999999</v>
      </c>
      <c r="AA16" s="569">
        <v>3.6907000000000001</v>
      </c>
      <c r="AB16" s="569">
        <v>3.69</v>
      </c>
      <c r="AC16" s="569">
        <v>3.6804000000000001</v>
      </c>
      <c r="AD16" s="569">
        <v>3.6804000000000001</v>
      </c>
      <c r="AE16" s="569">
        <v>3.6692</v>
      </c>
      <c r="AF16" s="569">
        <v>3.6598999999999999</v>
      </c>
      <c r="AG16" s="569">
        <v>3.6576</v>
      </c>
      <c r="AH16" s="569">
        <v>3.6576</v>
      </c>
      <c r="AI16" s="569">
        <v>3.6463000000000001</v>
      </c>
      <c r="AJ16" s="569">
        <v>3.6562999999999999</v>
      </c>
      <c r="AK16" s="569">
        <v>3.6534</v>
      </c>
      <c r="AL16" s="569">
        <v>3.6520999999999999</v>
      </c>
      <c r="AM16" s="569">
        <v>3.6412</v>
      </c>
      <c r="AN16" s="569">
        <v>3.6398000000000001</v>
      </c>
      <c r="AO16" s="569">
        <v>3.6398000000000001</v>
      </c>
      <c r="AP16" s="569">
        <v>3.6398000000000001</v>
      </c>
      <c r="AQ16" s="569">
        <v>3.637</v>
      </c>
      <c r="AR16" s="569">
        <v>3.6402000000000001</v>
      </c>
      <c r="AS16" s="569">
        <v>3.5855999999999999</v>
      </c>
      <c r="AT16" s="569">
        <v>3.5855999999999999</v>
      </c>
      <c r="AU16" s="569">
        <v>3.577</v>
      </c>
      <c r="AV16" s="569">
        <v>3.5737999999999999</v>
      </c>
      <c r="AW16" s="569">
        <v>3.5737999999999999</v>
      </c>
      <c r="AX16" s="569">
        <v>3.5737999999999999</v>
      </c>
      <c r="AY16" s="569">
        <v>3.4098999999999999</v>
      </c>
      <c r="AZ16" s="569">
        <v>3.3660999999999999</v>
      </c>
      <c r="BA16" s="569">
        <v>3.3778000000000001</v>
      </c>
      <c r="BB16" s="569">
        <v>3.3660000000000001</v>
      </c>
      <c r="BC16" s="569">
        <v>3.3660000000000001</v>
      </c>
      <c r="BD16" s="569">
        <v>3.3662000000000001</v>
      </c>
      <c r="BE16" s="569">
        <v>3.3683999999999998</v>
      </c>
      <c r="BF16" s="570">
        <v>3.37</v>
      </c>
      <c r="BG16" s="570">
        <v>3.3725999999999998</v>
      </c>
      <c r="BH16" s="570">
        <v>3.3755999999999999</v>
      </c>
      <c r="BI16" s="570">
        <v>3.3776000000000002</v>
      </c>
      <c r="BJ16" s="570">
        <v>3.3776000000000002</v>
      </c>
      <c r="BK16" s="570">
        <v>3.3696000000000002</v>
      </c>
      <c r="BL16" s="570">
        <v>3.3696000000000002</v>
      </c>
      <c r="BM16" s="570">
        <v>3.3696000000000002</v>
      </c>
      <c r="BN16" s="570">
        <v>3.3696000000000002</v>
      </c>
      <c r="BO16" s="570">
        <v>3.3696000000000002</v>
      </c>
      <c r="BP16" s="570">
        <v>3.3885999999999998</v>
      </c>
      <c r="BQ16" s="570">
        <v>3.3885999999999998</v>
      </c>
      <c r="BR16" s="570">
        <v>3.3885999999999998</v>
      </c>
      <c r="BS16" s="570">
        <v>3.3885999999999998</v>
      </c>
      <c r="BT16" s="570">
        <v>3.3885999999999998</v>
      </c>
      <c r="BU16" s="570">
        <v>3.3885999999999998</v>
      </c>
      <c r="BV16" s="570">
        <v>3.4205999999999999</v>
      </c>
    </row>
    <row r="17" spans="1:74" ht="12" customHeight="1" x14ac:dyDescent="0.35">
      <c r="A17" s="545" t="s">
        <v>1347</v>
      </c>
      <c r="B17" s="543" t="s">
        <v>1348</v>
      </c>
      <c r="C17" s="569">
        <v>2.8858999999999999</v>
      </c>
      <c r="D17" s="569">
        <v>2.8858999999999999</v>
      </c>
      <c r="E17" s="569">
        <v>2.8029000000000002</v>
      </c>
      <c r="F17" s="569">
        <v>2.8029000000000002</v>
      </c>
      <c r="G17" s="569">
        <v>2.7879</v>
      </c>
      <c r="H17" s="569">
        <v>2.7879</v>
      </c>
      <c r="I17" s="569">
        <v>2.7879</v>
      </c>
      <c r="J17" s="569">
        <v>2.7879</v>
      </c>
      <c r="K17" s="569">
        <v>2.6985999999999999</v>
      </c>
      <c r="L17" s="569">
        <v>2.6616</v>
      </c>
      <c r="M17" s="569">
        <v>2.6616</v>
      </c>
      <c r="N17" s="569">
        <v>2.7265999999999999</v>
      </c>
      <c r="O17" s="569">
        <v>2.7109999999999999</v>
      </c>
      <c r="P17" s="569">
        <v>2.673</v>
      </c>
      <c r="Q17" s="569">
        <v>2.673</v>
      </c>
      <c r="R17" s="569">
        <v>2.673</v>
      </c>
      <c r="S17" s="569">
        <v>2.673</v>
      </c>
      <c r="T17" s="569">
        <v>2.6593</v>
      </c>
      <c r="U17" s="569">
        <v>2.6593</v>
      </c>
      <c r="V17" s="569">
        <v>2.6972999999999998</v>
      </c>
      <c r="W17" s="569">
        <v>2.6972999999999998</v>
      </c>
      <c r="X17" s="569">
        <v>2.6972999999999998</v>
      </c>
      <c r="Y17" s="569">
        <v>2.6972999999999998</v>
      </c>
      <c r="Z17" s="569">
        <v>2.6972999999999998</v>
      </c>
      <c r="AA17" s="569">
        <v>2.5929000000000002</v>
      </c>
      <c r="AB17" s="569">
        <v>2.5929000000000002</v>
      </c>
      <c r="AC17" s="569">
        <v>2.4499</v>
      </c>
      <c r="AD17" s="569">
        <v>2.4499</v>
      </c>
      <c r="AE17" s="569">
        <v>2.4499</v>
      </c>
      <c r="AF17" s="569">
        <v>2.4499</v>
      </c>
      <c r="AG17" s="569">
        <v>2.4346999999999999</v>
      </c>
      <c r="AH17" s="569">
        <v>2.4346999999999999</v>
      </c>
      <c r="AI17" s="569">
        <v>2.4346999999999999</v>
      </c>
      <c r="AJ17" s="569">
        <v>2.4346999999999999</v>
      </c>
      <c r="AK17" s="569">
        <v>2.4346999999999999</v>
      </c>
      <c r="AL17" s="569">
        <v>2.4346999999999999</v>
      </c>
      <c r="AM17" s="569">
        <v>2.4662999999999999</v>
      </c>
      <c r="AN17" s="569">
        <v>2.4662999999999999</v>
      </c>
      <c r="AO17" s="569">
        <v>2.4662999999999999</v>
      </c>
      <c r="AP17" s="569">
        <v>2.4662999999999999</v>
      </c>
      <c r="AQ17" s="569">
        <v>2.4485999999999999</v>
      </c>
      <c r="AR17" s="569">
        <v>2.4485999999999999</v>
      </c>
      <c r="AS17" s="569">
        <v>2.4485999999999999</v>
      </c>
      <c r="AT17" s="569">
        <v>2.4485999999999999</v>
      </c>
      <c r="AU17" s="569">
        <v>2.4485999999999999</v>
      </c>
      <c r="AV17" s="569">
        <v>2.4485999999999999</v>
      </c>
      <c r="AW17" s="569">
        <v>2.4485999999999999</v>
      </c>
      <c r="AX17" s="569">
        <v>2.4485999999999999</v>
      </c>
      <c r="AY17" s="569">
        <v>2.4567000000000001</v>
      </c>
      <c r="AZ17" s="569">
        <v>2.4567000000000001</v>
      </c>
      <c r="BA17" s="569">
        <v>2.4262000000000001</v>
      </c>
      <c r="BB17" s="569">
        <v>2.4131999999999998</v>
      </c>
      <c r="BC17" s="569">
        <v>2.4131999999999998</v>
      </c>
      <c r="BD17" s="569">
        <v>2.4131999999999998</v>
      </c>
      <c r="BE17" s="569">
        <v>2.4131999999999998</v>
      </c>
      <c r="BF17" s="570">
        <v>2.4131999999999998</v>
      </c>
      <c r="BG17" s="570">
        <v>2.4131999999999998</v>
      </c>
      <c r="BH17" s="570">
        <v>2.4131999999999998</v>
      </c>
      <c r="BI17" s="570">
        <v>2.4131999999999998</v>
      </c>
      <c r="BJ17" s="570">
        <v>2.4131999999999998</v>
      </c>
      <c r="BK17" s="570">
        <v>2.4131999999999998</v>
      </c>
      <c r="BL17" s="570">
        <v>2.4131999999999998</v>
      </c>
      <c r="BM17" s="570">
        <v>2.4131999999999998</v>
      </c>
      <c r="BN17" s="570">
        <v>2.4131999999999998</v>
      </c>
      <c r="BO17" s="570">
        <v>2.4131999999999998</v>
      </c>
      <c r="BP17" s="570">
        <v>2.4131999999999998</v>
      </c>
      <c r="BQ17" s="570">
        <v>2.4131999999999998</v>
      </c>
      <c r="BR17" s="570">
        <v>2.4131999999999998</v>
      </c>
      <c r="BS17" s="570">
        <v>2.4131999999999998</v>
      </c>
      <c r="BT17" s="570">
        <v>2.4131999999999998</v>
      </c>
      <c r="BU17" s="570">
        <v>2.4131999999999998</v>
      </c>
      <c r="BV17" s="570">
        <v>2.4131999999999998</v>
      </c>
    </row>
    <row r="18" spans="1:74" ht="12" customHeight="1" x14ac:dyDescent="0.35">
      <c r="A18" s="545" t="s">
        <v>1353</v>
      </c>
      <c r="B18" s="543" t="s">
        <v>1354</v>
      </c>
      <c r="C18" s="569">
        <v>79.597200000000001</v>
      </c>
      <c r="D18" s="569">
        <v>79.593199999999996</v>
      </c>
      <c r="E18" s="569">
        <v>79.608000000000004</v>
      </c>
      <c r="F18" s="569">
        <v>79.608000000000004</v>
      </c>
      <c r="G18" s="569">
        <v>79.588700000000003</v>
      </c>
      <c r="H18" s="569">
        <v>79.589200000000005</v>
      </c>
      <c r="I18" s="569">
        <v>79.590699999999998</v>
      </c>
      <c r="J18" s="569">
        <v>79.486900000000006</v>
      </c>
      <c r="K18" s="569">
        <v>79.486699999999999</v>
      </c>
      <c r="L18" s="569">
        <v>79.482799999999997</v>
      </c>
      <c r="M18" s="569">
        <v>79.482799999999997</v>
      </c>
      <c r="N18" s="569">
        <v>79.483999999999995</v>
      </c>
      <c r="O18" s="569">
        <v>79.4773</v>
      </c>
      <c r="P18" s="569">
        <v>79.4773</v>
      </c>
      <c r="Q18" s="569">
        <v>79.4773</v>
      </c>
      <c r="R18" s="569">
        <v>79.4773</v>
      </c>
      <c r="S18" s="569">
        <v>79.481300000000005</v>
      </c>
      <c r="T18" s="569">
        <v>79.481300000000005</v>
      </c>
      <c r="U18" s="569">
        <v>79.509399999999999</v>
      </c>
      <c r="V18" s="569">
        <v>79.504499999999993</v>
      </c>
      <c r="W18" s="569">
        <v>79.6297</v>
      </c>
      <c r="X18" s="569">
        <v>79.631200000000007</v>
      </c>
      <c r="Y18" s="569">
        <v>79.631200000000007</v>
      </c>
      <c r="Z18" s="569">
        <v>79.635900000000007</v>
      </c>
      <c r="AA18" s="569">
        <v>79.539000000000001</v>
      </c>
      <c r="AB18" s="569">
        <v>79.539000000000001</v>
      </c>
      <c r="AC18" s="569">
        <v>79.537899999999993</v>
      </c>
      <c r="AD18" s="569">
        <v>79.540999999999997</v>
      </c>
      <c r="AE18" s="569">
        <v>79.571399999999997</v>
      </c>
      <c r="AF18" s="569">
        <v>79.6083</v>
      </c>
      <c r="AG18" s="569">
        <v>79.6083</v>
      </c>
      <c r="AH18" s="569">
        <v>79.6083</v>
      </c>
      <c r="AI18" s="569">
        <v>79.610799999999998</v>
      </c>
      <c r="AJ18" s="569">
        <v>79.610799999999998</v>
      </c>
      <c r="AK18" s="569">
        <v>79.610799999999998</v>
      </c>
      <c r="AL18" s="569">
        <v>79.610699999999994</v>
      </c>
      <c r="AM18" s="569">
        <v>79.654700000000005</v>
      </c>
      <c r="AN18" s="569">
        <v>79.654700000000005</v>
      </c>
      <c r="AO18" s="569">
        <v>79.668800000000005</v>
      </c>
      <c r="AP18" s="569">
        <v>79.668800000000005</v>
      </c>
      <c r="AQ18" s="569">
        <v>79.674400000000006</v>
      </c>
      <c r="AR18" s="569">
        <v>79.674400000000006</v>
      </c>
      <c r="AS18" s="569">
        <v>79.674400000000006</v>
      </c>
      <c r="AT18" s="569">
        <v>79.674400000000006</v>
      </c>
      <c r="AU18" s="569">
        <v>79.674400000000006</v>
      </c>
      <c r="AV18" s="569">
        <v>79.674899999999994</v>
      </c>
      <c r="AW18" s="569">
        <v>79.678399999999996</v>
      </c>
      <c r="AX18" s="569">
        <v>79.683400000000006</v>
      </c>
      <c r="AY18" s="569">
        <v>79.744600000000005</v>
      </c>
      <c r="AZ18" s="569">
        <v>79.778499999999994</v>
      </c>
      <c r="BA18" s="569">
        <v>79.765299999999996</v>
      </c>
      <c r="BB18" s="569">
        <v>79.781300000000002</v>
      </c>
      <c r="BC18" s="569">
        <v>79.752300000000005</v>
      </c>
      <c r="BD18" s="569">
        <v>79.750699999999995</v>
      </c>
      <c r="BE18" s="569">
        <v>79.750699999999995</v>
      </c>
      <c r="BF18" s="570">
        <v>79.751199999999997</v>
      </c>
      <c r="BG18" s="570">
        <v>79.762100000000004</v>
      </c>
      <c r="BH18" s="570">
        <v>79.764399999999995</v>
      </c>
      <c r="BI18" s="570">
        <v>79.768500000000003</v>
      </c>
      <c r="BJ18" s="570">
        <v>79.769900000000007</v>
      </c>
      <c r="BK18" s="570">
        <v>79.769900000000007</v>
      </c>
      <c r="BL18" s="570">
        <v>79.769900000000007</v>
      </c>
      <c r="BM18" s="570">
        <v>79.769900000000007</v>
      </c>
      <c r="BN18" s="570">
        <v>79.769900000000007</v>
      </c>
      <c r="BO18" s="570">
        <v>79.769900000000007</v>
      </c>
      <c r="BP18" s="570">
        <v>79.778700000000001</v>
      </c>
      <c r="BQ18" s="570">
        <v>79.778700000000001</v>
      </c>
      <c r="BR18" s="570">
        <v>79.783699999999996</v>
      </c>
      <c r="BS18" s="570">
        <v>79.783699999999996</v>
      </c>
      <c r="BT18" s="570">
        <v>79.783699999999996</v>
      </c>
      <c r="BU18" s="570">
        <v>79.783699999999996</v>
      </c>
      <c r="BV18" s="570">
        <v>79.7881</v>
      </c>
    </row>
    <row r="19" spans="1:74" ht="12" customHeight="1" x14ac:dyDescent="0.35">
      <c r="A19" s="545" t="s">
        <v>1355</v>
      </c>
      <c r="B19" s="416" t="s">
        <v>1356</v>
      </c>
      <c r="C19" s="569">
        <v>22.721299999999999</v>
      </c>
      <c r="D19" s="569">
        <v>22.721299999999999</v>
      </c>
      <c r="E19" s="569">
        <v>22.721299999999999</v>
      </c>
      <c r="F19" s="569">
        <v>22.721299999999999</v>
      </c>
      <c r="G19" s="569">
        <v>22.721299999999999</v>
      </c>
      <c r="H19" s="569">
        <v>22.778300000000002</v>
      </c>
      <c r="I19" s="569">
        <v>22.778300000000002</v>
      </c>
      <c r="J19" s="569">
        <v>22.778300000000002</v>
      </c>
      <c r="K19" s="569">
        <v>22.778300000000002</v>
      </c>
      <c r="L19" s="569">
        <v>22.778300000000002</v>
      </c>
      <c r="M19" s="569">
        <v>22.778300000000002</v>
      </c>
      <c r="N19" s="569">
        <v>22.778300000000002</v>
      </c>
      <c r="O19" s="569">
        <v>22.917899999999999</v>
      </c>
      <c r="P19" s="569">
        <v>22.917899999999999</v>
      </c>
      <c r="Q19" s="569">
        <v>22.917899999999999</v>
      </c>
      <c r="R19" s="569">
        <v>22.917899999999999</v>
      </c>
      <c r="S19" s="569">
        <v>22.917899999999999</v>
      </c>
      <c r="T19" s="569">
        <v>22.917899999999999</v>
      </c>
      <c r="U19" s="569">
        <v>22.917899999999999</v>
      </c>
      <c r="V19" s="569">
        <v>22.917899999999999</v>
      </c>
      <c r="W19" s="569">
        <v>22.917899999999999</v>
      </c>
      <c r="X19" s="569">
        <v>22.997900000000001</v>
      </c>
      <c r="Y19" s="569">
        <v>22.997900000000001</v>
      </c>
      <c r="Z19" s="569">
        <v>23.016200000000001</v>
      </c>
      <c r="AA19" s="569">
        <v>23.0077</v>
      </c>
      <c r="AB19" s="569">
        <v>23.0077</v>
      </c>
      <c r="AC19" s="569">
        <v>23.0077</v>
      </c>
      <c r="AD19" s="569">
        <v>23.0077</v>
      </c>
      <c r="AE19" s="569">
        <v>23.0077</v>
      </c>
      <c r="AF19" s="569">
        <v>23.0077</v>
      </c>
      <c r="AG19" s="569">
        <v>23.0077</v>
      </c>
      <c r="AH19" s="569">
        <v>23.0077</v>
      </c>
      <c r="AI19" s="569">
        <v>23.0077</v>
      </c>
      <c r="AJ19" s="569">
        <v>23.0077</v>
      </c>
      <c r="AK19" s="569">
        <v>23.0077</v>
      </c>
      <c r="AL19" s="569">
        <v>23.0077</v>
      </c>
      <c r="AM19" s="569">
        <v>23.018999999999998</v>
      </c>
      <c r="AN19" s="569">
        <v>23.018999999999998</v>
      </c>
      <c r="AO19" s="569">
        <v>23.018999999999998</v>
      </c>
      <c r="AP19" s="569">
        <v>23.018999999999998</v>
      </c>
      <c r="AQ19" s="569">
        <v>23.049499999999998</v>
      </c>
      <c r="AR19" s="569">
        <v>23.049499999999998</v>
      </c>
      <c r="AS19" s="569">
        <v>23.049499999999998</v>
      </c>
      <c r="AT19" s="569">
        <v>23.049499999999998</v>
      </c>
      <c r="AU19" s="569">
        <v>23.049499999999998</v>
      </c>
      <c r="AV19" s="569">
        <v>23.049499999999998</v>
      </c>
      <c r="AW19" s="569">
        <v>23.049499999999998</v>
      </c>
      <c r="AX19" s="569">
        <v>23.049499999999998</v>
      </c>
      <c r="AY19" s="569">
        <v>23.076899999999998</v>
      </c>
      <c r="AZ19" s="569">
        <v>23.076899999999998</v>
      </c>
      <c r="BA19" s="569">
        <v>23.1569</v>
      </c>
      <c r="BB19" s="569">
        <v>23.166499999999999</v>
      </c>
      <c r="BC19" s="569">
        <v>23.166499999999999</v>
      </c>
      <c r="BD19" s="569">
        <v>23.166499999999999</v>
      </c>
      <c r="BE19" s="569">
        <v>23.166499999999999</v>
      </c>
      <c r="BF19" s="570">
        <v>23.166499999999999</v>
      </c>
      <c r="BG19" s="570">
        <v>23.166499999999999</v>
      </c>
      <c r="BH19" s="570">
        <v>23.2315</v>
      </c>
      <c r="BI19" s="570">
        <v>23.2315</v>
      </c>
      <c r="BJ19" s="570">
        <v>23.2315</v>
      </c>
      <c r="BK19" s="570">
        <v>23.2315</v>
      </c>
      <c r="BL19" s="570">
        <v>23.296500000000002</v>
      </c>
      <c r="BM19" s="570">
        <v>23.296500000000002</v>
      </c>
      <c r="BN19" s="570">
        <v>23.296500000000002</v>
      </c>
      <c r="BO19" s="570">
        <v>23.296500000000002</v>
      </c>
      <c r="BP19" s="570">
        <v>23.296500000000002</v>
      </c>
      <c r="BQ19" s="570">
        <v>23.296500000000002</v>
      </c>
      <c r="BR19" s="570">
        <v>23.296500000000002</v>
      </c>
      <c r="BS19" s="570">
        <v>23.296500000000002</v>
      </c>
      <c r="BT19" s="570">
        <v>23.296500000000002</v>
      </c>
      <c r="BU19" s="570">
        <v>23.296500000000002</v>
      </c>
      <c r="BV19" s="570">
        <v>23.296500000000002</v>
      </c>
    </row>
    <row r="20" spans="1:74" ht="12" customHeight="1" x14ac:dyDescent="0.35">
      <c r="A20" s="545" t="s">
        <v>1357</v>
      </c>
      <c r="B20" s="418" t="s">
        <v>1358</v>
      </c>
      <c r="C20" s="569">
        <v>99.440399999999997</v>
      </c>
      <c r="D20" s="569">
        <v>99.440399999999997</v>
      </c>
      <c r="E20" s="569">
        <v>99.440399999999997</v>
      </c>
      <c r="F20" s="569">
        <v>99.595399999999998</v>
      </c>
      <c r="G20" s="569">
        <v>98.921800000000005</v>
      </c>
      <c r="H20" s="569">
        <v>98.921800000000005</v>
      </c>
      <c r="I20" s="569">
        <v>98.921800000000005</v>
      </c>
      <c r="J20" s="569">
        <v>98.921800000000005</v>
      </c>
      <c r="K20" s="569">
        <v>98.119</v>
      </c>
      <c r="L20" s="569">
        <v>98.119</v>
      </c>
      <c r="M20" s="569">
        <v>98.119</v>
      </c>
      <c r="N20" s="569">
        <v>98.119</v>
      </c>
      <c r="O20" s="569">
        <v>98.093500000000006</v>
      </c>
      <c r="P20" s="569">
        <v>98.093500000000006</v>
      </c>
      <c r="Q20" s="569">
        <v>98.093500000000006</v>
      </c>
      <c r="R20" s="569">
        <v>97.081999999999994</v>
      </c>
      <c r="S20" s="569">
        <v>97.081999999999994</v>
      </c>
      <c r="T20" s="569">
        <v>97.081999999999994</v>
      </c>
      <c r="U20" s="569">
        <v>97.081999999999994</v>
      </c>
      <c r="V20" s="569">
        <v>97.081999999999994</v>
      </c>
      <c r="W20" s="569">
        <v>97.081999999999994</v>
      </c>
      <c r="X20" s="569">
        <v>97.102000000000004</v>
      </c>
      <c r="Y20" s="569">
        <v>96.500600000000006</v>
      </c>
      <c r="Z20" s="569">
        <v>96.500600000000006</v>
      </c>
      <c r="AA20" s="569">
        <v>96.585800000000006</v>
      </c>
      <c r="AB20" s="569">
        <v>96.585800000000006</v>
      </c>
      <c r="AC20" s="569">
        <v>96.585800000000006</v>
      </c>
      <c r="AD20" s="569">
        <v>95.546400000000006</v>
      </c>
      <c r="AE20" s="569">
        <v>95.546400000000006</v>
      </c>
      <c r="AF20" s="569">
        <v>95.546400000000006</v>
      </c>
      <c r="AG20" s="569">
        <v>95.546400000000006</v>
      </c>
      <c r="AH20" s="569">
        <v>95.546400000000006</v>
      </c>
      <c r="AI20" s="569">
        <v>95.546400000000006</v>
      </c>
      <c r="AJ20" s="569">
        <v>95.546400000000006</v>
      </c>
      <c r="AK20" s="569">
        <v>95.546400000000006</v>
      </c>
      <c r="AL20" s="569">
        <v>95.546400000000006</v>
      </c>
      <c r="AM20" s="569">
        <v>95.512100000000004</v>
      </c>
      <c r="AN20" s="569">
        <v>95.512100000000004</v>
      </c>
      <c r="AO20" s="569">
        <v>95.512100000000004</v>
      </c>
      <c r="AP20" s="569">
        <v>95.512100000000004</v>
      </c>
      <c r="AQ20" s="569">
        <v>95.533100000000005</v>
      </c>
      <c r="AR20" s="569">
        <v>94.764600000000002</v>
      </c>
      <c r="AS20" s="569">
        <v>94.764600000000002</v>
      </c>
      <c r="AT20" s="569">
        <v>94.764600000000002</v>
      </c>
      <c r="AU20" s="569">
        <v>94.764600000000002</v>
      </c>
      <c r="AV20" s="569">
        <v>94.764600000000002</v>
      </c>
      <c r="AW20" s="569">
        <v>94.764600000000002</v>
      </c>
      <c r="AX20" s="569">
        <v>94.764600000000002</v>
      </c>
      <c r="AY20" s="569">
        <v>94.768299999999996</v>
      </c>
      <c r="AZ20" s="569">
        <v>94.768299999999996</v>
      </c>
      <c r="BA20" s="569">
        <v>94.768299999999996</v>
      </c>
      <c r="BB20" s="569">
        <v>94.767399999999995</v>
      </c>
      <c r="BC20" s="569">
        <v>94.767399999999995</v>
      </c>
      <c r="BD20" s="569">
        <v>94.782700000000006</v>
      </c>
      <c r="BE20" s="569">
        <v>95.896699999999996</v>
      </c>
      <c r="BF20" s="570">
        <v>95.896699999999996</v>
      </c>
      <c r="BG20" s="570">
        <v>95.896699999999996</v>
      </c>
      <c r="BH20" s="570">
        <v>95.896699999999996</v>
      </c>
      <c r="BI20" s="570">
        <v>95.896699999999996</v>
      </c>
      <c r="BJ20" s="570">
        <v>95.896699999999996</v>
      </c>
      <c r="BK20" s="570">
        <v>95.938590000000005</v>
      </c>
      <c r="BL20" s="570">
        <v>95.938590000000005</v>
      </c>
      <c r="BM20" s="570">
        <v>97.052589999999995</v>
      </c>
      <c r="BN20" s="570">
        <v>97.052589999999995</v>
      </c>
      <c r="BO20" s="570">
        <v>97.052589999999995</v>
      </c>
      <c r="BP20" s="570">
        <v>97.052589999999995</v>
      </c>
      <c r="BQ20" s="570">
        <v>97.052589999999995</v>
      </c>
      <c r="BR20" s="570">
        <v>97.052589999999995</v>
      </c>
      <c r="BS20" s="570">
        <v>97.052589999999995</v>
      </c>
      <c r="BT20" s="570">
        <v>97.052589999999995</v>
      </c>
      <c r="BU20" s="570">
        <v>97.052589999999995</v>
      </c>
      <c r="BV20" s="570">
        <v>97.052589999999995</v>
      </c>
    </row>
    <row r="21" spans="1:74" ht="12" customHeight="1" x14ac:dyDescent="0.35">
      <c r="A21" s="545" t="s">
        <v>1359</v>
      </c>
      <c r="B21" s="418" t="s">
        <v>1360</v>
      </c>
      <c r="C21" s="569">
        <v>0.91080000000000005</v>
      </c>
      <c r="D21" s="569">
        <v>0.93559999999999999</v>
      </c>
      <c r="E21" s="569">
        <v>0.9647</v>
      </c>
      <c r="F21" s="569">
        <v>0.9647</v>
      </c>
      <c r="G21" s="569">
        <v>0.96970000000000001</v>
      </c>
      <c r="H21" s="569">
        <v>0.99009999999999998</v>
      </c>
      <c r="I21" s="569">
        <v>0.99760000000000004</v>
      </c>
      <c r="J21" s="569">
        <v>0.99860000000000004</v>
      </c>
      <c r="K21" s="569">
        <v>1.0065</v>
      </c>
      <c r="L21" s="569">
        <v>1.0107999999999999</v>
      </c>
      <c r="M21" s="569">
        <v>1.014</v>
      </c>
      <c r="N21" s="569">
        <v>1.0206</v>
      </c>
      <c r="O21" s="569">
        <v>1.0448999999999999</v>
      </c>
      <c r="P21" s="569">
        <v>1.0566</v>
      </c>
      <c r="Q21" s="569">
        <v>1.0812999999999999</v>
      </c>
      <c r="R21" s="569">
        <v>1.0972</v>
      </c>
      <c r="S21" s="569">
        <v>1.111</v>
      </c>
      <c r="T21" s="569">
        <v>1.1135999999999999</v>
      </c>
      <c r="U21" s="569">
        <v>1.3669</v>
      </c>
      <c r="V21" s="569">
        <v>1.3986000000000001</v>
      </c>
      <c r="W21" s="569">
        <v>1.3986000000000001</v>
      </c>
      <c r="X21" s="569">
        <v>1.4229000000000001</v>
      </c>
      <c r="Y21" s="569">
        <v>1.4459</v>
      </c>
      <c r="Z21" s="569">
        <v>1.5113000000000001</v>
      </c>
      <c r="AA21" s="569">
        <v>1.6466000000000001</v>
      </c>
      <c r="AB21" s="569">
        <v>1.6556</v>
      </c>
      <c r="AC21" s="569">
        <v>1.7849999999999999</v>
      </c>
      <c r="AD21" s="569">
        <v>1.9614</v>
      </c>
      <c r="AE21" s="569">
        <v>2.5019999999999998</v>
      </c>
      <c r="AF21" s="569">
        <v>2.7835999999999999</v>
      </c>
      <c r="AG21" s="569">
        <v>3.0440999999999998</v>
      </c>
      <c r="AH21" s="569">
        <v>3.1114999999999999</v>
      </c>
      <c r="AI21" s="569">
        <v>3.3050999999999999</v>
      </c>
      <c r="AJ21" s="569">
        <v>3.7662</v>
      </c>
      <c r="AK21" s="569">
        <v>4.4169</v>
      </c>
      <c r="AL21" s="569">
        <v>4.7454000000000001</v>
      </c>
      <c r="AM21" s="569">
        <v>4.8501000000000003</v>
      </c>
      <c r="AN21" s="569">
        <v>4.9226000000000001</v>
      </c>
      <c r="AO21" s="569">
        <v>5.1589</v>
      </c>
      <c r="AP21" s="569">
        <v>5.9</v>
      </c>
      <c r="AQ21" s="569">
        <v>5.9333999999999998</v>
      </c>
      <c r="AR21" s="569">
        <v>6.4621000000000004</v>
      </c>
      <c r="AS21" s="569">
        <v>6.8101000000000003</v>
      </c>
      <c r="AT21" s="569">
        <v>7.3288000000000002</v>
      </c>
      <c r="AU21" s="569">
        <v>7.8173000000000004</v>
      </c>
      <c r="AV21" s="569">
        <v>8.4953000000000003</v>
      </c>
      <c r="AW21" s="569">
        <v>8.5734999999999992</v>
      </c>
      <c r="AX21" s="569">
        <v>8.8185000000000002</v>
      </c>
      <c r="AY21" s="569">
        <v>8.8912999999999993</v>
      </c>
      <c r="AZ21" s="569">
        <v>9.1127000000000002</v>
      </c>
      <c r="BA21" s="569">
        <v>9.3818000000000001</v>
      </c>
      <c r="BB21" s="569">
        <v>9.5502000000000002</v>
      </c>
      <c r="BC21" s="569">
        <v>9.6964000000000006</v>
      </c>
      <c r="BD21" s="569">
        <v>11.8367</v>
      </c>
      <c r="BE21" s="569">
        <v>13.025</v>
      </c>
      <c r="BF21" s="570">
        <v>14.251799999999999</v>
      </c>
      <c r="BG21" s="570">
        <v>15.438800000000001</v>
      </c>
      <c r="BH21" s="570">
        <v>16.131599999999999</v>
      </c>
      <c r="BI21" s="570">
        <v>16.995100000000001</v>
      </c>
      <c r="BJ21" s="570">
        <v>18.6554</v>
      </c>
      <c r="BK21" s="570">
        <v>18.666699999999999</v>
      </c>
      <c r="BL21" s="570">
        <v>19.188600000000001</v>
      </c>
      <c r="BM21" s="570">
        <v>19.372499999999999</v>
      </c>
      <c r="BN21" s="570">
        <v>20.1159</v>
      </c>
      <c r="BO21" s="570">
        <v>21.4971</v>
      </c>
      <c r="BP21" s="570">
        <v>24.3781</v>
      </c>
      <c r="BQ21" s="570">
        <v>24.603100000000001</v>
      </c>
      <c r="BR21" s="570">
        <v>25.8704</v>
      </c>
      <c r="BS21" s="570">
        <v>26.045200000000001</v>
      </c>
      <c r="BT21" s="570">
        <v>27.671900000000001</v>
      </c>
      <c r="BU21" s="570">
        <v>28.120200000000001</v>
      </c>
      <c r="BV21" s="570">
        <v>31.4892</v>
      </c>
    </row>
    <row r="22" spans="1:74" ht="12" customHeight="1" x14ac:dyDescent="0.35">
      <c r="A22" s="545" t="s">
        <v>1361</v>
      </c>
      <c r="B22" s="418" t="s">
        <v>1362</v>
      </c>
      <c r="C22" s="569">
        <v>0.2291</v>
      </c>
      <c r="D22" s="569">
        <v>0.2291</v>
      </c>
      <c r="E22" s="569">
        <v>0.2291</v>
      </c>
      <c r="F22" s="569">
        <v>0.2291</v>
      </c>
      <c r="G22" s="569">
        <v>0.2291</v>
      </c>
      <c r="H22" s="569">
        <v>0.2291</v>
      </c>
      <c r="I22" s="569">
        <v>0.2291</v>
      </c>
      <c r="J22" s="569">
        <v>0.27039999999999997</v>
      </c>
      <c r="K22" s="569">
        <v>0.27039999999999997</v>
      </c>
      <c r="L22" s="569">
        <v>0.27039999999999997</v>
      </c>
      <c r="M22" s="569">
        <v>0.27039999999999997</v>
      </c>
      <c r="N22" s="569">
        <v>0.27039999999999997</v>
      </c>
      <c r="O22" s="569">
        <v>0.24440000000000001</v>
      </c>
      <c r="P22" s="569">
        <v>0.24440000000000001</v>
      </c>
      <c r="Q22" s="569">
        <v>0.24440000000000001</v>
      </c>
      <c r="R22" s="569">
        <v>0.24440000000000001</v>
      </c>
      <c r="S22" s="569">
        <v>0.24440000000000001</v>
      </c>
      <c r="T22" s="569">
        <v>0.24440000000000001</v>
      </c>
      <c r="U22" s="569">
        <v>0.24440000000000001</v>
      </c>
      <c r="V22" s="569">
        <v>0.24440000000000001</v>
      </c>
      <c r="W22" s="569">
        <v>0.24440000000000001</v>
      </c>
      <c r="X22" s="569">
        <v>0.24440000000000001</v>
      </c>
      <c r="Y22" s="569">
        <v>0.24440000000000001</v>
      </c>
      <c r="Z22" s="569">
        <v>0.24440000000000001</v>
      </c>
      <c r="AA22" s="569">
        <v>0.21779999999999999</v>
      </c>
      <c r="AB22" s="569">
        <v>0.21779999999999999</v>
      </c>
      <c r="AC22" s="569">
        <v>0.21779999999999999</v>
      </c>
      <c r="AD22" s="569">
        <v>0.21779999999999999</v>
      </c>
      <c r="AE22" s="569">
        <v>0.21779999999999999</v>
      </c>
      <c r="AF22" s="569">
        <v>0.21779999999999999</v>
      </c>
      <c r="AG22" s="569">
        <v>0.21779999999999999</v>
      </c>
      <c r="AH22" s="569">
        <v>0.21779999999999999</v>
      </c>
      <c r="AI22" s="569">
        <v>0.21779999999999999</v>
      </c>
      <c r="AJ22" s="569">
        <v>0.21779999999999999</v>
      </c>
      <c r="AK22" s="569">
        <v>0.21779999999999999</v>
      </c>
      <c r="AL22" s="569">
        <v>0.21779999999999999</v>
      </c>
      <c r="AM22" s="569">
        <v>0.24529999999999999</v>
      </c>
      <c r="AN22" s="569">
        <v>0.24529999999999999</v>
      </c>
      <c r="AO22" s="569">
        <v>0.24529999999999999</v>
      </c>
      <c r="AP22" s="569">
        <v>0.24529999999999999</v>
      </c>
      <c r="AQ22" s="569">
        <v>0.24529999999999999</v>
      </c>
      <c r="AR22" s="569">
        <v>0.24529999999999999</v>
      </c>
      <c r="AS22" s="569">
        <v>0.24529999999999999</v>
      </c>
      <c r="AT22" s="569">
        <v>0.24529999999999999</v>
      </c>
      <c r="AU22" s="569">
        <v>0.24529999999999999</v>
      </c>
      <c r="AV22" s="569">
        <v>0.24529999999999999</v>
      </c>
      <c r="AW22" s="569">
        <v>0.24529999999999999</v>
      </c>
      <c r="AX22" s="569">
        <v>0.24529999999999999</v>
      </c>
      <c r="AY22" s="569">
        <v>0.24529999999999999</v>
      </c>
      <c r="AZ22" s="569">
        <v>0.2462</v>
      </c>
      <c r="BA22" s="569">
        <v>0.2462</v>
      </c>
      <c r="BB22" s="569">
        <v>0.1502</v>
      </c>
      <c r="BC22" s="569">
        <v>0.1502</v>
      </c>
      <c r="BD22" s="569">
        <v>0.1502</v>
      </c>
      <c r="BE22" s="569">
        <v>0.1502</v>
      </c>
      <c r="BF22" s="570">
        <v>0.1502</v>
      </c>
      <c r="BG22" s="570">
        <v>0.1502</v>
      </c>
      <c r="BH22" s="570">
        <v>0.1502</v>
      </c>
      <c r="BI22" s="570">
        <v>0.1502</v>
      </c>
      <c r="BJ22" s="570">
        <v>0.1502</v>
      </c>
      <c r="BK22" s="570">
        <v>0.1502</v>
      </c>
      <c r="BL22" s="570">
        <v>0.1502</v>
      </c>
      <c r="BM22" s="570">
        <v>0.1502</v>
      </c>
      <c r="BN22" s="570">
        <v>0.1502</v>
      </c>
      <c r="BO22" s="570">
        <v>0.1502</v>
      </c>
      <c r="BP22" s="570">
        <v>0.1502</v>
      </c>
      <c r="BQ22" s="570">
        <v>0.1502</v>
      </c>
      <c r="BR22" s="570">
        <v>0.1502</v>
      </c>
      <c r="BS22" s="570">
        <v>0.1502</v>
      </c>
      <c r="BT22" s="570">
        <v>0.1502</v>
      </c>
      <c r="BU22" s="570">
        <v>0.1502</v>
      </c>
      <c r="BV22" s="570">
        <v>0.1502</v>
      </c>
    </row>
    <row r="23" spans="1:74" ht="12" customHeight="1" x14ac:dyDescent="0.35">
      <c r="A23" s="545"/>
      <c r="B23" s="544" t="s">
        <v>1363</v>
      </c>
      <c r="C23" s="569"/>
      <c r="D23" s="569"/>
      <c r="E23" s="569"/>
      <c r="F23" s="569"/>
      <c r="G23" s="569"/>
      <c r="H23" s="569"/>
      <c r="I23" s="569"/>
      <c r="J23" s="569"/>
      <c r="K23" s="569"/>
      <c r="L23" s="569"/>
      <c r="M23" s="569"/>
      <c r="N23" s="569"/>
      <c r="O23" s="569"/>
      <c r="P23" s="569"/>
      <c r="Q23" s="569"/>
      <c r="R23" s="569"/>
      <c r="S23" s="569"/>
      <c r="T23" s="569"/>
      <c r="U23" s="569"/>
      <c r="V23" s="569"/>
      <c r="W23" s="569"/>
      <c r="X23" s="569"/>
      <c r="Y23" s="569"/>
      <c r="Z23" s="569"/>
      <c r="AA23" s="569"/>
      <c r="AB23" s="569"/>
      <c r="AC23" s="569"/>
      <c r="AD23" s="569"/>
      <c r="AE23" s="569"/>
      <c r="AF23" s="569"/>
      <c r="AG23" s="569"/>
      <c r="AH23" s="569"/>
      <c r="AI23" s="569"/>
      <c r="AJ23" s="569"/>
      <c r="AK23" s="569"/>
      <c r="AL23" s="569"/>
      <c r="AM23" s="569"/>
      <c r="AN23" s="569"/>
      <c r="AO23" s="569"/>
      <c r="AP23" s="569"/>
      <c r="AQ23" s="569"/>
      <c r="AR23" s="569"/>
      <c r="AS23" s="569"/>
      <c r="AT23" s="569"/>
      <c r="AU23" s="569"/>
      <c r="AV23" s="569"/>
      <c r="AW23" s="569"/>
      <c r="AX23" s="569"/>
      <c r="AY23" s="569"/>
      <c r="AZ23" s="569"/>
      <c r="BA23" s="569"/>
      <c r="BB23" s="569"/>
      <c r="BC23" s="569"/>
      <c r="BD23" s="569"/>
      <c r="BE23" s="569"/>
      <c r="BF23" s="570"/>
      <c r="BG23" s="570"/>
      <c r="BH23" s="570"/>
      <c r="BI23" s="570"/>
      <c r="BJ23" s="570"/>
      <c r="BK23" s="570"/>
      <c r="BL23" s="570"/>
      <c r="BM23" s="570"/>
      <c r="BN23" s="570"/>
      <c r="BO23" s="570"/>
      <c r="BP23" s="570"/>
      <c r="BQ23" s="570"/>
      <c r="BR23" s="570"/>
      <c r="BS23" s="570"/>
      <c r="BT23" s="570"/>
      <c r="BU23" s="570"/>
      <c r="BV23" s="570"/>
    </row>
    <row r="24" spans="1:74" ht="12" customHeight="1" x14ac:dyDescent="0.35">
      <c r="A24" s="545"/>
      <c r="B24" s="542" t="s">
        <v>1331</v>
      </c>
      <c r="C24" s="569"/>
      <c r="D24" s="569"/>
      <c r="E24" s="569"/>
      <c r="F24" s="569"/>
      <c r="G24" s="569"/>
      <c r="H24" s="569"/>
      <c r="I24" s="569"/>
      <c r="J24" s="569"/>
      <c r="K24" s="569"/>
      <c r="L24" s="569"/>
      <c r="M24" s="569"/>
      <c r="N24" s="569"/>
      <c r="O24" s="569"/>
      <c r="P24" s="569"/>
      <c r="Q24" s="569"/>
      <c r="R24" s="569"/>
      <c r="S24" s="569"/>
      <c r="T24" s="569"/>
      <c r="U24" s="569"/>
      <c r="V24" s="569"/>
      <c r="W24" s="569"/>
      <c r="X24" s="569"/>
      <c r="Y24" s="569"/>
      <c r="Z24" s="569"/>
      <c r="AA24" s="569"/>
      <c r="AB24" s="569"/>
      <c r="AC24" s="569"/>
      <c r="AD24" s="569"/>
      <c r="AE24" s="569"/>
      <c r="AF24" s="569"/>
      <c r="AG24" s="569"/>
      <c r="AH24" s="569"/>
      <c r="AI24" s="569"/>
      <c r="AJ24" s="569"/>
      <c r="AK24" s="569"/>
      <c r="AL24" s="569"/>
      <c r="AM24" s="569"/>
      <c r="AN24" s="569"/>
      <c r="AO24" s="569"/>
      <c r="AP24" s="569"/>
      <c r="AQ24" s="569"/>
      <c r="AR24" s="569"/>
      <c r="AS24" s="569"/>
      <c r="AT24" s="569"/>
      <c r="AU24" s="569"/>
      <c r="AV24" s="569"/>
      <c r="AW24" s="569"/>
      <c r="AX24" s="569"/>
      <c r="AY24" s="569"/>
      <c r="AZ24" s="569"/>
      <c r="BA24" s="569"/>
      <c r="BB24" s="569"/>
      <c r="BC24" s="569"/>
      <c r="BD24" s="569"/>
      <c r="BE24" s="569"/>
      <c r="BF24" s="570"/>
      <c r="BG24" s="570"/>
      <c r="BH24" s="570"/>
      <c r="BI24" s="570"/>
      <c r="BJ24" s="570"/>
      <c r="BK24" s="570"/>
      <c r="BL24" s="570"/>
      <c r="BM24" s="570"/>
      <c r="BN24" s="570"/>
      <c r="BO24" s="570"/>
      <c r="BP24" s="570"/>
      <c r="BQ24" s="570"/>
      <c r="BR24" s="570"/>
      <c r="BS24" s="570"/>
      <c r="BT24" s="570"/>
      <c r="BU24" s="570"/>
      <c r="BV24" s="570"/>
    </row>
    <row r="25" spans="1:74" ht="12" customHeight="1" x14ac:dyDescent="0.35">
      <c r="A25" s="545" t="s">
        <v>1364</v>
      </c>
      <c r="B25" s="543" t="s">
        <v>1333</v>
      </c>
      <c r="C25" s="569">
        <v>16.950900000000001</v>
      </c>
      <c r="D25" s="569">
        <v>16.953700000000001</v>
      </c>
      <c r="E25" s="569">
        <v>16.9602</v>
      </c>
      <c r="F25" s="569">
        <v>17.003799999999998</v>
      </c>
      <c r="G25" s="569">
        <v>17.003699999999998</v>
      </c>
      <c r="H25" s="569">
        <v>17.0124</v>
      </c>
      <c r="I25" s="569">
        <v>17.057400000000001</v>
      </c>
      <c r="J25" s="569">
        <v>17.057400000000001</v>
      </c>
      <c r="K25" s="569">
        <v>17.1309</v>
      </c>
      <c r="L25" s="569">
        <v>17.125900000000001</v>
      </c>
      <c r="M25" s="569">
        <v>17.1113</v>
      </c>
      <c r="N25" s="569">
        <v>17.050899999999999</v>
      </c>
      <c r="O25" s="569">
        <v>17.6111</v>
      </c>
      <c r="P25" s="569">
        <v>17.647500000000001</v>
      </c>
      <c r="Q25" s="569">
        <v>17.624300000000002</v>
      </c>
      <c r="R25" s="569">
        <v>17.621500000000001</v>
      </c>
      <c r="S25" s="569">
        <v>17.601900000000001</v>
      </c>
      <c r="T25" s="569">
        <v>17.5975</v>
      </c>
      <c r="U25" s="569">
        <v>17.6128</v>
      </c>
      <c r="V25" s="569">
        <v>17.645299999999999</v>
      </c>
      <c r="W25" s="569">
        <v>17.6431</v>
      </c>
      <c r="X25" s="569">
        <v>17.645499999999998</v>
      </c>
      <c r="Y25" s="569">
        <v>17.646699999999999</v>
      </c>
      <c r="Z25" s="569">
        <v>17.6477</v>
      </c>
      <c r="AA25" s="569">
        <v>18.142600000000002</v>
      </c>
      <c r="AB25" s="569">
        <v>18.1416</v>
      </c>
      <c r="AC25" s="569">
        <v>18.142800000000001</v>
      </c>
      <c r="AD25" s="569">
        <v>18.155100000000001</v>
      </c>
      <c r="AE25" s="569">
        <v>18.161300000000001</v>
      </c>
      <c r="AF25" s="569">
        <v>18.183</v>
      </c>
      <c r="AG25" s="569">
        <v>18.322500000000002</v>
      </c>
      <c r="AH25" s="569">
        <v>18.328499999999998</v>
      </c>
      <c r="AI25" s="569">
        <v>18.305499999999999</v>
      </c>
      <c r="AJ25" s="569">
        <v>18.3992</v>
      </c>
      <c r="AK25" s="569">
        <v>18.402699999999999</v>
      </c>
      <c r="AL25" s="569">
        <v>18.4114</v>
      </c>
      <c r="AM25" s="569">
        <v>18.397300000000001</v>
      </c>
      <c r="AN25" s="569">
        <v>18.427900000000001</v>
      </c>
      <c r="AO25" s="569">
        <v>18.448799999999999</v>
      </c>
      <c r="AP25" s="569">
        <v>18.4467</v>
      </c>
      <c r="AQ25" s="569">
        <v>18.4467</v>
      </c>
      <c r="AR25" s="569">
        <v>18.442299999999999</v>
      </c>
      <c r="AS25" s="569">
        <v>18.442299999999999</v>
      </c>
      <c r="AT25" s="569">
        <v>18.442299999999999</v>
      </c>
      <c r="AU25" s="569">
        <v>18.438400000000001</v>
      </c>
      <c r="AV25" s="569">
        <v>18.444099999999999</v>
      </c>
      <c r="AW25" s="569">
        <v>18.453900000000001</v>
      </c>
      <c r="AX25" s="569">
        <v>18.464099999999998</v>
      </c>
      <c r="AY25" s="569">
        <v>18.661300000000001</v>
      </c>
      <c r="AZ25" s="569">
        <v>18.719899999999999</v>
      </c>
      <c r="BA25" s="569">
        <v>18.715399999999999</v>
      </c>
      <c r="BB25" s="569">
        <v>18.648299999999999</v>
      </c>
      <c r="BC25" s="569">
        <v>18.688199999999998</v>
      </c>
      <c r="BD25" s="569">
        <v>18.688199999999998</v>
      </c>
      <c r="BE25" s="569">
        <v>18.6953</v>
      </c>
      <c r="BF25" s="570">
        <v>18.698499999999999</v>
      </c>
      <c r="BG25" s="570">
        <v>18.701499999999999</v>
      </c>
      <c r="BH25" s="570">
        <v>18.749199999999998</v>
      </c>
      <c r="BI25" s="570">
        <v>18.7578</v>
      </c>
      <c r="BJ25" s="570">
        <v>18.720099999999999</v>
      </c>
      <c r="BK25" s="570">
        <v>18.720099999999999</v>
      </c>
      <c r="BL25" s="570">
        <v>18.721</v>
      </c>
      <c r="BM25" s="570">
        <v>18.721</v>
      </c>
      <c r="BN25" s="570">
        <v>18.723099999999999</v>
      </c>
      <c r="BO25" s="570">
        <v>18.723600000000001</v>
      </c>
      <c r="BP25" s="570">
        <v>18.7791</v>
      </c>
      <c r="BQ25" s="570">
        <v>18.827999999999999</v>
      </c>
      <c r="BR25" s="570">
        <v>18.827999999999999</v>
      </c>
      <c r="BS25" s="570">
        <v>18.827999999999999</v>
      </c>
      <c r="BT25" s="570">
        <v>18.828900000000001</v>
      </c>
      <c r="BU25" s="570">
        <v>18.828900000000001</v>
      </c>
      <c r="BV25" s="570">
        <v>18.828900000000001</v>
      </c>
    </row>
    <row r="26" spans="1:74" ht="12" customHeight="1" x14ac:dyDescent="0.35">
      <c r="A26" s="545" t="s">
        <v>1365</v>
      </c>
      <c r="B26" s="543" t="s">
        <v>1335</v>
      </c>
      <c r="C26" s="569">
        <v>1.9831000000000001</v>
      </c>
      <c r="D26" s="569">
        <v>1.9831000000000001</v>
      </c>
      <c r="E26" s="569">
        <v>1.9831000000000001</v>
      </c>
      <c r="F26" s="569">
        <v>1.9831000000000001</v>
      </c>
      <c r="G26" s="569">
        <v>1.9231</v>
      </c>
      <c r="H26" s="569">
        <v>1.9231</v>
      </c>
      <c r="I26" s="569">
        <v>1.9231</v>
      </c>
      <c r="J26" s="569">
        <v>1.9231</v>
      </c>
      <c r="K26" s="569">
        <v>1.9231</v>
      </c>
      <c r="L26" s="569">
        <v>1.9231</v>
      </c>
      <c r="M26" s="569">
        <v>1.9231</v>
      </c>
      <c r="N26" s="569">
        <v>1.8481000000000001</v>
      </c>
      <c r="O26" s="569">
        <v>1.5869</v>
      </c>
      <c r="P26" s="569">
        <v>1.6039000000000001</v>
      </c>
      <c r="Q26" s="569">
        <v>1.6039000000000001</v>
      </c>
      <c r="R26" s="569">
        <v>1.6039000000000001</v>
      </c>
      <c r="S26" s="569">
        <v>1.6039000000000001</v>
      </c>
      <c r="T26" s="569">
        <v>1.6039000000000001</v>
      </c>
      <c r="U26" s="569">
        <v>1.6039000000000001</v>
      </c>
      <c r="V26" s="569">
        <v>1.6039000000000001</v>
      </c>
      <c r="W26" s="569">
        <v>1.6039000000000001</v>
      </c>
      <c r="X26" s="569">
        <v>1.6039000000000001</v>
      </c>
      <c r="Y26" s="569">
        <v>1.6039000000000001</v>
      </c>
      <c r="Z26" s="569">
        <v>1.6039000000000001</v>
      </c>
      <c r="AA26" s="569">
        <v>1.4997</v>
      </c>
      <c r="AB26" s="569">
        <v>1.4997</v>
      </c>
      <c r="AC26" s="569">
        <v>1.4997</v>
      </c>
      <c r="AD26" s="569">
        <v>1.4997</v>
      </c>
      <c r="AE26" s="569">
        <v>1.4997</v>
      </c>
      <c r="AF26" s="569">
        <v>1.4997</v>
      </c>
      <c r="AG26" s="569">
        <v>1.4997</v>
      </c>
      <c r="AH26" s="569">
        <v>1.4997</v>
      </c>
      <c r="AI26" s="569">
        <v>1.4997</v>
      </c>
      <c r="AJ26" s="569">
        <v>1.4997</v>
      </c>
      <c r="AK26" s="569">
        <v>1.4997</v>
      </c>
      <c r="AL26" s="569">
        <v>1.4997</v>
      </c>
      <c r="AM26" s="569">
        <v>1.4997</v>
      </c>
      <c r="AN26" s="569">
        <v>1.4997</v>
      </c>
      <c r="AO26" s="569">
        <v>1.4997</v>
      </c>
      <c r="AP26" s="569">
        <v>1.4997</v>
      </c>
      <c r="AQ26" s="569">
        <v>1.4997</v>
      </c>
      <c r="AR26" s="569">
        <v>1.4997</v>
      </c>
      <c r="AS26" s="569">
        <v>1.4997</v>
      </c>
      <c r="AT26" s="569">
        <v>1.4997</v>
      </c>
      <c r="AU26" s="569">
        <v>1.4997</v>
      </c>
      <c r="AV26" s="569">
        <v>1.4997</v>
      </c>
      <c r="AW26" s="569">
        <v>1.4997</v>
      </c>
      <c r="AX26" s="569">
        <v>1.4997</v>
      </c>
      <c r="AY26" s="569">
        <v>1.4997</v>
      </c>
      <c r="AZ26" s="569">
        <v>1.4997</v>
      </c>
      <c r="BA26" s="569">
        <v>1.4937</v>
      </c>
      <c r="BB26" s="569">
        <v>1.4650000000000001</v>
      </c>
      <c r="BC26" s="569">
        <v>1.4650000000000001</v>
      </c>
      <c r="BD26" s="569">
        <v>1.4650000000000001</v>
      </c>
      <c r="BE26" s="569">
        <v>1.4650000000000001</v>
      </c>
      <c r="BF26" s="570">
        <v>1.4650000000000001</v>
      </c>
      <c r="BG26" s="570">
        <v>1.4650000000000001</v>
      </c>
      <c r="BH26" s="570">
        <v>1.4650000000000001</v>
      </c>
      <c r="BI26" s="570">
        <v>1.4650000000000001</v>
      </c>
      <c r="BJ26" s="570">
        <v>1.4650000000000001</v>
      </c>
      <c r="BK26" s="570">
        <v>1.4650000000000001</v>
      </c>
      <c r="BL26" s="570">
        <v>1.4650000000000001</v>
      </c>
      <c r="BM26" s="570">
        <v>1.4650000000000001</v>
      </c>
      <c r="BN26" s="570">
        <v>1.4650000000000001</v>
      </c>
      <c r="BO26" s="570">
        <v>1.4650000000000001</v>
      </c>
      <c r="BP26" s="570">
        <v>1.4650000000000001</v>
      </c>
      <c r="BQ26" s="570">
        <v>1.4650000000000001</v>
      </c>
      <c r="BR26" s="570">
        <v>1.4650000000000001</v>
      </c>
      <c r="BS26" s="570">
        <v>1.4650000000000001</v>
      </c>
      <c r="BT26" s="570">
        <v>1.4650000000000001</v>
      </c>
      <c r="BU26" s="570">
        <v>1.4650000000000001</v>
      </c>
      <c r="BV26" s="570">
        <v>1.4650000000000001</v>
      </c>
    </row>
    <row r="27" spans="1:74" ht="12" customHeight="1" x14ac:dyDescent="0.35">
      <c r="A27" s="545" t="s">
        <v>1366</v>
      </c>
      <c r="B27" s="543" t="s">
        <v>1337</v>
      </c>
      <c r="C27" s="569">
        <v>1.4349000000000001</v>
      </c>
      <c r="D27" s="569">
        <v>1.4349000000000001</v>
      </c>
      <c r="E27" s="569">
        <v>1.4349000000000001</v>
      </c>
      <c r="F27" s="569">
        <v>1.4349000000000001</v>
      </c>
      <c r="G27" s="569">
        <v>1.4349000000000001</v>
      </c>
      <c r="H27" s="569">
        <v>1.4349000000000001</v>
      </c>
      <c r="I27" s="569">
        <v>1.4349000000000001</v>
      </c>
      <c r="J27" s="569">
        <v>1.4339</v>
      </c>
      <c r="K27" s="569">
        <v>1.3678999999999999</v>
      </c>
      <c r="L27" s="569">
        <v>1.3678999999999999</v>
      </c>
      <c r="M27" s="569">
        <v>1.3678999999999999</v>
      </c>
      <c r="N27" s="569">
        <v>1.3678999999999999</v>
      </c>
      <c r="O27" s="569">
        <v>1.3877999999999999</v>
      </c>
      <c r="P27" s="569">
        <v>1.3869</v>
      </c>
      <c r="Q27" s="569">
        <v>1.3869</v>
      </c>
      <c r="R27" s="569">
        <v>1.3827</v>
      </c>
      <c r="S27" s="569">
        <v>1.3827</v>
      </c>
      <c r="T27" s="569">
        <v>1.3839999999999999</v>
      </c>
      <c r="U27" s="569">
        <v>1.3873</v>
      </c>
      <c r="V27" s="569">
        <v>1.3873</v>
      </c>
      <c r="W27" s="569">
        <v>1.3879999999999999</v>
      </c>
      <c r="X27" s="569">
        <v>1.3878999999999999</v>
      </c>
      <c r="Y27" s="569">
        <v>1.3878999999999999</v>
      </c>
      <c r="Z27" s="569">
        <v>1.3884000000000001</v>
      </c>
      <c r="AA27" s="569">
        <v>1.4266000000000001</v>
      </c>
      <c r="AB27" s="569">
        <v>1.4253</v>
      </c>
      <c r="AC27" s="569">
        <v>1.4253</v>
      </c>
      <c r="AD27" s="569">
        <v>1.4253</v>
      </c>
      <c r="AE27" s="569">
        <v>1.4242999999999999</v>
      </c>
      <c r="AF27" s="569">
        <v>1.4225000000000001</v>
      </c>
      <c r="AG27" s="569">
        <v>1.4256</v>
      </c>
      <c r="AH27" s="569">
        <v>1.4256</v>
      </c>
      <c r="AI27" s="569">
        <v>1.4254</v>
      </c>
      <c r="AJ27" s="569">
        <v>1.4246000000000001</v>
      </c>
      <c r="AK27" s="569">
        <v>1.4231</v>
      </c>
      <c r="AL27" s="569">
        <v>1.4201999999999999</v>
      </c>
      <c r="AM27" s="569">
        <v>1.4237</v>
      </c>
      <c r="AN27" s="569">
        <v>1.4237</v>
      </c>
      <c r="AO27" s="569">
        <v>1.4237</v>
      </c>
      <c r="AP27" s="569">
        <v>1.4237</v>
      </c>
      <c r="AQ27" s="569">
        <v>1.4261999999999999</v>
      </c>
      <c r="AR27" s="569">
        <v>1.4261999999999999</v>
      </c>
      <c r="AS27" s="569">
        <v>1.4261999999999999</v>
      </c>
      <c r="AT27" s="569">
        <v>1.4261999999999999</v>
      </c>
      <c r="AU27" s="569">
        <v>1.4224000000000001</v>
      </c>
      <c r="AV27" s="569">
        <v>1.4224000000000001</v>
      </c>
      <c r="AW27" s="569">
        <v>1.4224000000000001</v>
      </c>
      <c r="AX27" s="569">
        <v>1.4244000000000001</v>
      </c>
      <c r="AY27" s="569">
        <v>1.4334</v>
      </c>
      <c r="AZ27" s="569">
        <v>1.4341999999999999</v>
      </c>
      <c r="BA27" s="569">
        <v>1.4217</v>
      </c>
      <c r="BB27" s="569">
        <v>1.488</v>
      </c>
      <c r="BC27" s="569">
        <v>1.4993000000000001</v>
      </c>
      <c r="BD27" s="569">
        <v>1.4993000000000001</v>
      </c>
      <c r="BE27" s="569">
        <v>1.5016</v>
      </c>
      <c r="BF27" s="570">
        <v>1.5016</v>
      </c>
      <c r="BG27" s="570">
        <v>1.5016</v>
      </c>
      <c r="BH27" s="570">
        <v>1.5016</v>
      </c>
      <c r="BI27" s="570">
        <v>1.5016</v>
      </c>
      <c r="BJ27" s="570">
        <v>1.5016</v>
      </c>
      <c r="BK27" s="570">
        <v>1.5016</v>
      </c>
      <c r="BL27" s="570">
        <v>1.5003</v>
      </c>
      <c r="BM27" s="570">
        <v>1.5003</v>
      </c>
      <c r="BN27" s="570">
        <v>1.5003</v>
      </c>
      <c r="BO27" s="570">
        <v>1.5003</v>
      </c>
      <c r="BP27" s="570">
        <v>1.5003</v>
      </c>
      <c r="BQ27" s="570">
        <v>1.5003</v>
      </c>
      <c r="BR27" s="570">
        <v>1.5003</v>
      </c>
      <c r="BS27" s="570">
        <v>1.5003</v>
      </c>
      <c r="BT27" s="570">
        <v>1.5003</v>
      </c>
      <c r="BU27" s="570">
        <v>1.4983</v>
      </c>
      <c r="BV27" s="570">
        <v>1.4983</v>
      </c>
    </row>
    <row r="28" spans="1:74" ht="12" customHeight="1" x14ac:dyDescent="0.35">
      <c r="A28" s="545" t="s">
        <v>1367</v>
      </c>
      <c r="B28" s="543" t="s">
        <v>1339</v>
      </c>
      <c r="C28" s="569">
        <v>2.1469999999999998</v>
      </c>
      <c r="D28" s="569">
        <v>2.1469999999999998</v>
      </c>
      <c r="E28" s="569">
        <v>2.1469999999999998</v>
      </c>
      <c r="F28" s="569">
        <v>2.1520000000000001</v>
      </c>
      <c r="G28" s="569">
        <v>2.1520000000000001</v>
      </c>
      <c r="H28" s="569">
        <v>2.1372</v>
      </c>
      <c r="I28" s="569">
        <v>2.1372</v>
      </c>
      <c r="J28" s="569">
        <v>2.1372</v>
      </c>
      <c r="K28" s="569">
        <v>2.1372</v>
      </c>
      <c r="L28" s="569">
        <v>2.1372</v>
      </c>
      <c r="M28" s="569">
        <v>2.1372</v>
      </c>
      <c r="N28" s="569">
        <v>2.1372</v>
      </c>
      <c r="O28" s="569">
        <v>1.9132</v>
      </c>
      <c r="P28" s="569">
        <v>1.9132</v>
      </c>
      <c r="Q28" s="569">
        <v>1.9132</v>
      </c>
      <c r="R28" s="569">
        <v>1.9132</v>
      </c>
      <c r="S28" s="569">
        <v>1.9132</v>
      </c>
      <c r="T28" s="569">
        <v>1.9132</v>
      </c>
      <c r="U28" s="569">
        <v>1.9132</v>
      </c>
      <c r="V28" s="569">
        <v>1.9132</v>
      </c>
      <c r="W28" s="569">
        <v>1.9132</v>
      </c>
      <c r="X28" s="569">
        <v>1.9132</v>
      </c>
      <c r="Y28" s="569">
        <v>1.9132</v>
      </c>
      <c r="Z28" s="569">
        <v>1.9132</v>
      </c>
      <c r="AA28" s="569">
        <v>1.5509999999999999</v>
      </c>
      <c r="AB28" s="569">
        <v>1.5509999999999999</v>
      </c>
      <c r="AC28" s="569">
        <v>1.5509999999999999</v>
      </c>
      <c r="AD28" s="569">
        <v>1.5509999999999999</v>
      </c>
      <c r="AE28" s="569">
        <v>1.5509999999999999</v>
      </c>
      <c r="AF28" s="569">
        <v>1.5509999999999999</v>
      </c>
      <c r="AG28" s="569">
        <v>1.5509999999999999</v>
      </c>
      <c r="AH28" s="569">
        <v>1.526</v>
      </c>
      <c r="AI28" s="569">
        <v>1.526</v>
      </c>
      <c r="AJ28" s="569">
        <v>1.526</v>
      </c>
      <c r="AK28" s="569">
        <v>1.526</v>
      </c>
      <c r="AL28" s="569">
        <v>1.526</v>
      </c>
      <c r="AM28" s="569">
        <v>1.5222</v>
      </c>
      <c r="AN28" s="569">
        <v>1.5222</v>
      </c>
      <c r="AO28" s="569">
        <v>1.5222</v>
      </c>
      <c r="AP28" s="569">
        <v>1.5222</v>
      </c>
      <c r="AQ28" s="569">
        <v>1.5222</v>
      </c>
      <c r="AR28" s="569">
        <v>1.5222</v>
      </c>
      <c r="AS28" s="569">
        <v>1.5222</v>
      </c>
      <c r="AT28" s="569">
        <v>1.5222</v>
      </c>
      <c r="AU28" s="569">
        <v>1.5222</v>
      </c>
      <c r="AV28" s="569">
        <v>1.5222</v>
      </c>
      <c r="AW28" s="569">
        <v>1.5222</v>
      </c>
      <c r="AX28" s="569">
        <v>1.5168999999999999</v>
      </c>
      <c r="AY28" s="569">
        <v>1.5179</v>
      </c>
      <c r="AZ28" s="569">
        <v>1.5179</v>
      </c>
      <c r="BA28" s="569">
        <v>1.4469000000000001</v>
      </c>
      <c r="BB28" s="569">
        <v>1.3662000000000001</v>
      </c>
      <c r="BC28" s="569">
        <v>1.3362000000000001</v>
      </c>
      <c r="BD28" s="569">
        <v>1.3362000000000001</v>
      </c>
      <c r="BE28" s="569">
        <v>1.3362000000000001</v>
      </c>
      <c r="BF28" s="570">
        <v>1.3362000000000001</v>
      </c>
      <c r="BG28" s="570">
        <v>1.3362000000000001</v>
      </c>
      <c r="BH28" s="570">
        <v>1.3362000000000001</v>
      </c>
      <c r="BI28" s="570">
        <v>1.3362000000000001</v>
      </c>
      <c r="BJ28" s="570">
        <v>1.3362000000000001</v>
      </c>
      <c r="BK28" s="570">
        <v>1.3362000000000001</v>
      </c>
      <c r="BL28" s="570">
        <v>1.3362000000000001</v>
      </c>
      <c r="BM28" s="570">
        <v>1.3362000000000001</v>
      </c>
      <c r="BN28" s="570">
        <v>1.3362000000000001</v>
      </c>
      <c r="BO28" s="570">
        <v>1.3362000000000001</v>
      </c>
      <c r="BP28" s="570">
        <v>1.3362000000000001</v>
      </c>
      <c r="BQ28" s="570">
        <v>1.3362000000000001</v>
      </c>
      <c r="BR28" s="570">
        <v>1.3362000000000001</v>
      </c>
      <c r="BS28" s="570">
        <v>1.3362000000000001</v>
      </c>
      <c r="BT28" s="570">
        <v>1.3362000000000001</v>
      </c>
      <c r="BU28" s="570">
        <v>1.3362000000000001</v>
      </c>
      <c r="BV28" s="570">
        <v>1.3362000000000001</v>
      </c>
    </row>
    <row r="29" spans="1:74" ht="12" customHeight="1" x14ac:dyDescent="0.35">
      <c r="A29" s="545"/>
      <c r="B29" s="542" t="s">
        <v>1340</v>
      </c>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01"/>
      <c r="BC29" s="201"/>
      <c r="BD29" s="201"/>
      <c r="BE29" s="201"/>
      <c r="BF29" s="267"/>
      <c r="BG29" s="267"/>
      <c r="BH29" s="267"/>
      <c r="BI29" s="267"/>
      <c r="BJ29" s="267"/>
      <c r="BK29" s="267"/>
      <c r="BL29" s="267"/>
      <c r="BM29" s="267"/>
      <c r="BN29" s="267"/>
      <c r="BO29" s="267"/>
      <c r="BP29" s="267"/>
      <c r="BQ29" s="267"/>
      <c r="BR29" s="267"/>
      <c r="BS29" s="267"/>
      <c r="BT29" s="267"/>
      <c r="BU29" s="267"/>
      <c r="BV29" s="267"/>
    </row>
    <row r="30" spans="1:74" ht="12" customHeight="1" x14ac:dyDescent="0.35">
      <c r="A30" s="545" t="s">
        <v>1368</v>
      </c>
      <c r="B30" s="543" t="s">
        <v>1348</v>
      </c>
      <c r="C30" s="569">
        <v>5.8307000000000002</v>
      </c>
      <c r="D30" s="569">
        <v>5.8307000000000002</v>
      </c>
      <c r="E30" s="569">
        <v>5.7629999999999999</v>
      </c>
      <c r="F30" s="569">
        <v>5.7506000000000004</v>
      </c>
      <c r="G30" s="569">
        <v>5.7506000000000004</v>
      </c>
      <c r="H30" s="569">
        <v>5.7104999999999997</v>
      </c>
      <c r="I30" s="569">
        <v>5.7104999999999997</v>
      </c>
      <c r="J30" s="569">
        <v>5.7104999999999997</v>
      </c>
      <c r="K30" s="569">
        <v>5.7104999999999997</v>
      </c>
      <c r="L30" s="569">
        <v>5.6439000000000004</v>
      </c>
      <c r="M30" s="569">
        <v>5.6439000000000004</v>
      </c>
      <c r="N30" s="569">
        <v>5.6478999999999999</v>
      </c>
      <c r="O30" s="569">
        <v>5.6486999999999998</v>
      </c>
      <c r="P30" s="569">
        <v>5.6486999999999998</v>
      </c>
      <c r="Q30" s="569">
        <v>5.6486999999999998</v>
      </c>
      <c r="R30" s="569">
        <v>5.6486999999999998</v>
      </c>
      <c r="S30" s="569">
        <v>5.6486999999999998</v>
      </c>
      <c r="T30" s="569">
        <v>5.6486999999999998</v>
      </c>
      <c r="U30" s="569">
        <v>5.6486999999999998</v>
      </c>
      <c r="V30" s="569">
        <v>5.6486999999999998</v>
      </c>
      <c r="W30" s="569">
        <v>5.6486999999999998</v>
      </c>
      <c r="X30" s="569">
        <v>5.6486999999999998</v>
      </c>
      <c r="Y30" s="569">
        <v>5.6486999999999998</v>
      </c>
      <c r="Z30" s="569">
        <v>5.6292</v>
      </c>
      <c r="AA30" s="569">
        <v>5.4931999999999999</v>
      </c>
      <c r="AB30" s="569">
        <v>5.4931999999999999</v>
      </c>
      <c r="AC30" s="569">
        <v>5.4931999999999999</v>
      </c>
      <c r="AD30" s="569">
        <v>5.4931999999999999</v>
      </c>
      <c r="AE30" s="569">
        <v>5.4931999999999999</v>
      </c>
      <c r="AF30" s="569">
        <v>5.4931999999999999</v>
      </c>
      <c r="AG30" s="569">
        <v>5.4931999999999999</v>
      </c>
      <c r="AH30" s="569">
        <v>5.4931999999999999</v>
      </c>
      <c r="AI30" s="569">
        <v>5.4981999999999998</v>
      </c>
      <c r="AJ30" s="569">
        <v>5.4981999999999998</v>
      </c>
      <c r="AK30" s="569">
        <v>5.4981999999999998</v>
      </c>
      <c r="AL30" s="569">
        <v>5.4885000000000002</v>
      </c>
      <c r="AM30" s="569">
        <v>5.5462999999999996</v>
      </c>
      <c r="AN30" s="569">
        <v>5.5462999999999996</v>
      </c>
      <c r="AO30" s="569">
        <v>5.5462999999999996</v>
      </c>
      <c r="AP30" s="569">
        <v>5.5462999999999996</v>
      </c>
      <c r="AQ30" s="569">
        <v>5.5462999999999996</v>
      </c>
      <c r="AR30" s="569">
        <v>5.5404999999999998</v>
      </c>
      <c r="AS30" s="569">
        <v>5.5525000000000002</v>
      </c>
      <c r="AT30" s="569">
        <v>5.5525000000000002</v>
      </c>
      <c r="AU30" s="569">
        <v>5.5525000000000002</v>
      </c>
      <c r="AV30" s="569">
        <v>5.5525000000000002</v>
      </c>
      <c r="AW30" s="569">
        <v>5.5525000000000002</v>
      </c>
      <c r="AX30" s="569">
        <v>5.5525000000000002</v>
      </c>
      <c r="AY30" s="569">
        <v>5.5525000000000002</v>
      </c>
      <c r="AZ30" s="569">
        <v>5.5327999999999999</v>
      </c>
      <c r="BA30" s="569">
        <v>5.5944000000000003</v>
      </c>
      <c r="BB30" s="569">
        <v>5.5758000000000001</v>
      </c>
      <c r="BC30" s="569">
        <v>5.4843000000000002</v>
      </c>
      <c r="BD30" s="569">
        <v>5.4767999999999999</v>
      </c>
      <c r="BE30" s="569">
        <v>5.4767999999999999</v>
      </c>
      <c r="BF30" s="570">
        <v>5.4767999999999999</v>
      </c>
      <c r="BG30" s="570">
        <v>5.4767999999999999</v>
      </c>
      <c r="BH30" s="570">
        <v>5.4686000000000003</v>
      </c>
      <c r="BI30" s="570">
        <v>5.4686000000000003</v>
      </c>
      <c r="BJ30" s="570">
        <v>5.4686000000000003</v>
      </c>
      <c r="BK30" s="570">
        <v>5.4686000000000003</v>
      </c>
      <c r="BL30" s="570">
        <v>5.4686000000000003</v>
      </c>
      <c r="BM30" s="570">
        <v>5.4686000000000003</v>
      </c>
      <c r="BN30" s="570">
        <v>5.4686000000000003</v>
      </c>
      <c r="BO30" s="570">
        <v>5.4686000000000003</v>
      </c>
      <c r="BP30" s="570">
        <v>5.4686000000000003</v>
      </c>
      <c r="BQ30" s="570">
        <v>5.4686000000000003</v>
      </c>
      <c r="BR30" s="570">
        <v>5.4686000000000003</v>
      </c>
      <c r="BS30" s="570">
        <v>5.4686000000000003</v>
      </c>
      <c r="BT30" s="570">
        <v>5.4686000000000003</v>
      </c>
      <c r="BU30" s="570">
        <v>5.4686000000000003</v>
      </c>
      <c r="BV30" s="570">
        <v>5.4686000000000003</v>
      </c>
    </row>
    <row r="31" spans="1:74" ht="12" customHeight="1" x14ac:dyDescent="0.35">
      <c r="A31" s="545" t="s">
        <v>1369</v>
      </c>
      <c r="B31" s="543" t="s">
        <v>1350</v>
      </c>
      <c r="C31" s="569">
        <v>0.86060000000000003</v>
      </c>
      <c r="D31" s="569">
        <v>0.86060000000000003</v>
      </c>
      <c r="E31" s="569">
        <v>0.79700000000000004</v>
      </c>
      <c r="F31" s="569">
        <v>0.79700000000000004</v>
      </c>
      <c r="G31" s="569">
        <v>0.7984</v>
      </c>
      <c r="H31" s="569">
        <v>0.7984</v>
      </c>
      <c r="I31" s="569">
        <v>0.7984</v>
      </c>
      <c r="J31" s="569">
        <v>0.7984</v>
      </c>
      <c r="K31" s="569">
        <v>0.7984</v>
      </c>
      <c r="L31" s="569">
        <v>0.7984</v>
      </c>
      <c r="M31" s="569">
        <v>0.7984</v>
      </c>
      <c r="N31" s="569">
        <v>0.7984</v>
      </c>
      <c r="O31" s="569">
        <v>0.78080000000000005</v>
      </c>
      <c r="P31" s="569">
        <v>0.78080000000000005</v>
      </c>
      <c r="Q31" s="569">
        <v>0.78080000000000005</v>
      </c>
      <c r="R31" s="569">
        <v>0.78080000000000005</v>
      </c>
      <c r="S31" s="569">
        <v>0.78080000000000005</v>
      </c>
      <c r="T31" s="569">
        <v>0.78190000000000004</v>
      </c>
      <c r="U31" s="569">
        <v>0.77769999999999995</v>
      </c>
      <c r="V31" s="569">
        <v>0.77769999999999995</v>
      </c>
      <c r="W31" s="569">
        <v>0.77529999999999999</v>
      </c>
      <c r="X31" s="569">
        <v>0.78810000000000002</v>
      </c>
      <c r="Y31" s="569">
        <v>0.78810000000000002</v>
      </c>
      <c r="Z31" s="569">
        <v>0.78810000000000002</v>
      </c>
      <c r="AA31" s="569">
        <v>0.82599999999999996</v>
      </c>
      <c r="AB31" s="569">
        <v>0.82599999999999996</v>
      </c>
      <c r="AC31" s="569">
        <v>0.82599999999999996</v>
      </c>
      <c r="AD31" s="569">
        <v>0.82599999999999996</v>
      </c>
      <c r="AE31" s="569">
        <v>0.82599999999999996</v>
      </c>
      <c r="AF31" s="569">
        <v>0.82769999999999999</v>
      </c>
      <c r="AG31" s="569">
        <v>0.82769999999999999</v>
      </c>
      <c r="AH31" s="569">
        <v>0.82709999999999995</v>
      </c>
      <c r="AI31" s="569">
        <v>0.82709999999999995</v>
      </c>
      <c r="AJ31" s="569">
        <v>0.82709999999999995</v>
      </c>
      <c r="AK31" s="569">
        <v>0.81710000000000005</v>
      </c>
      <c r="AL31" s="569">
        <v>0.81710000000000005</v>
      </c>
      <c r="AM31" s="569">
        <v>0.82920000000000005</v>
      </c>
      <c r="AN31" s="569">
        <v>0.82920000000000005</v>
      </c>
      <c r="AO31" s="569">
        <v>0.82920000000000005</v>
      </c>
      <c r="AP31" s="569">
        <v>0.82169999999999999</v>
      </c>
      <c r="AQ31" s="569">
        <v>0.82169999999999999</v>
      </c>
      <c r="AR31" s="569">
        <v>0.82169999999999999</v>
      </c>
      <c r="AS31" s="569">
        <v>0.82169999999999999</v>
      </c>
      <c r="AT31" s="569">
        <v>0.82169999999999999</v>
      </c>
      <c r="AU31" s="569">
        <v>0.82169999999999999</v>
      </c>
      <c r="AV31" s="569">
        <v>0.82169999999999999</v>
      </c>
      <c r="AW31" s="569">
        <v>0.82169999999999999</v>
      </c>
      <c r="AX31" s="569">
        <v>0.82169999999999999</v>
      </c>
      <c r="AY31" s="569">
        <v>0.9294</v>
      </c>
      <c r="AZ31" s="569">
        <v>0.9294</v>
      </c>
      <c r="BA31" s="569">
        <v>0.91790000000000005</v>
      </c>
      <c r="BB31" s="569">
        <v>0.9294</v>
      </c>
      <c r="BC31" s="569">
        <v>0.9294</v>
      </c>
      <c r="BD31" s="569">
        <v>0.93069999999999997</v>
      </c>
      <c r="BE31" s="569">
        <v>0.93069999999999997</v>
      </c>
      <c r="BF31" s="570">
        <v>0.93069999999999997</v>
      </c>
      <c r="BG31" s="570">
        <v>0.93069999999999997</v>
      </c>
      <c r="BH31" s="570">
        <v>0.93069999999999997</v>
      </c>
      <c r="BI31" s="570">
        <v>0.93069999999999997</v>
      </c>
      <c r="BJ31" s="570">
        <v>0.93069999999999997</v>
      </c>
      <c r="BK31" s="570">
        <v>0.93069999999999997</v>
      </c>
      <c r="BL31" s="570">
        <v>0.93069999999999997</v>
      </c>
      <c r="BM31" s="570">
        <v>0.93069999999999997</v>
      </c>
      <c r="BN31" s="570">
        <v>0.93069999999999997</v>
      </c>
      <c r="BO31" s="570">
        <v>0.93069999999999997</v>
      </c>
      <c r="BP31" s="570">
        <v>0.93069999999999997</v>
      </c>
      <c r="BQ31" s="570">
        <v>0.93069999999999997</v>
      </c>
      <c r="BR31" s="570">
        <v>0.93069999999999997</v>
      </c>
      <c r="BS31" s="570">
        <v>0.93069999999999997</v>
      </c>
      <c r="BT31" s="570">
        <v>0.93069999999999997</v>
      </c>
      <c r="BU31" s="570">
        <v>0.93069999999999997</v>
      </c>
      <c r="BV31" s="570">
        <v>0.93069999999999997</v>
      </c>
    </row>
    <row r="32" spans="1:74" ht="12" customHeight="1" x14ac:dyDescent="0.35">
      <c r="A32" s="545" t="s">
        <v>1370</v>
      </c>
      <c r="B32" s="416" t="s">
        <v>1371</v>
      </c>
      <c r="C32" s="569">
        <v>0.41039999999999999</v>
      </c>
      <c r="D32" s="569">
        <v>0.41239999999999999</v>
      </c>
      <c r="E32" s="569">
        <v>0.41370000000000001</v>
      </c>
      <c r="F32" s="569">
        <v>0.4173</v>
      </c>
      <c r="G32" s="569">
        <v>0.4173</v>
      </c>
      <c r="H32" s="569">
        <v>0.42059999999999997</v>
      </c>
      <c r="I32" s="569">
        <v>0.432</v>
      </c>
      <c r="J32" s="569">
        <v>0.432</v>
      </c>
      <c r="K32" s="569">
        <v>0.432</v>
      </c>
      <c r="L32" s="569">
        <v>0.432</v>
      </c>
      <c r="M32" s="569">
        <v>0.43769999999999998</v>
      </c>
      <c r="N32" s="569">
        <v>0.43909999999999999</v>
      </c>
      <c r="O32" s="569">
        <v>0.43809999999999999</v>
      </c>
      <c r="P32" s="569">
        <v>0.43809999999999999</v>
      </c>
      <c r="Q32" s="569">
        <v>0.44269999999999998</v>
      </c>
      <c r="R32" s="569">
        <v>0.4456</v>
      </c>
      <c r="S32" s="569">
        <v>0.45400000000000001</v>
      </c>
      <c r="T32" s="569">
        <v>0.45610000000000001</v>
      </c>
      <c r="U32" s="569">
        <v>0.45650000000000002</v>
      </c>
      <c r="V32" s="569">
        <v>0.45650000000000002</v>
      </c>
      <c r="W32" s="569">
        <v>0.46150000000000002</v>
      </c>
      <c r="X32" s="569">
        <v>0.46150000000000002</v>
      </c>
      <c r="Y32" s="569">
        <v>0.46310000000000001</v>
      </c>
      <c r="Z32" s="569">
        <v>0.46810000000000002</v>
      </c>
      <c r="AA32" s="569">
        <v>0.47420000000000001</v>
      </c>
      <c r="AB32" s="569">
        <v>0.47539999999999999</v>
      </c>
      <c r="AC32" s="569">
        <v>0.47689999999999999</v>
      </c>
      <c r="AD32" s="569">
        <v>0.47939999999999999</v>
      </c>
      <c r="AE32" s="569">
        <v>0.47939999999999999</v>
      </c>
      <c r="AF32" s="569">
        <v>0.47939999999999999</v>
      </c>
      <c r="AG32" s="569">
        <v>0.49330000000000002</v>
      </c>
      <c r="AH32" s="569">
        <v>0.49980000000000002</v>
      </c>
      <c r="AI32" s="569">
        <v>0.51910000000000001</v>
      </c>
      <c r="AJ32" s="569">
        <v>0.52729999999999999</v>
      </c>
      <c r="AK32" s="569">
        <v>0.53129999999999999</v>
      </c>
      <c r="AL32" s="569">
        <v>0.54090000000000005</v>
      </c>
      <c r="AM32" s="569">
        <v>0.54220000000000002</v>
      </c>
      <c r="AN32" s="569">
        <v>0.54220000000000002</v>
      </c>
      <c r="AO32" s="569">
        <v>0.56010000000000004</v>
      </c>
      <c r="AP32" s="569">
        <v>0.56189999999999996</v>
      </c>
      <c r="AQ32" s="569">
        <v>0.56720000000000004</v>
      </c>
      <c r="AR32" s="569">
        <v>0.5806</v>
      </c>
      <c r="AS32" s="569">
        <v>0.58260000000000001</v>
      </c>
      <c r="AT32" s="569">
        <v>0.58260000000000001</v>
      </c>
      <c r="AU32" s="569">
        <v>0.58260000000000001</v>
      </c>
      <c r="AV32" s="569">
        <v>0.58430000000000004</v>
      </c>
      <c r="AW32" s="569">
        <v>0.58709999999999996</v>
      </c>
      <c r="AX32" s="569">
        <v>0.58709999999999996</v>
      </c>
      <c r="AY32" s="569">
        <v>0.59740000000000004</v>
      </c>
      <c r="AZ32" s="569">
        <v>0.59930000000000005</v>
      </c>
      <c r="BA32" s="569">
        <v>0.59930000000000005</v>
      </c>
      <c r="BB32" s="569">
        <v>0.60729999999999995</v>
      </c>
      <c r="BC32" s="569">
        <v>0.60729999999999995</v>
      </c>
      <c r="BD32" s="569">
        <v>0.71340000000000003</v>
      </c>
      <c r="BE32" s="569">
        <v>0.71340000000000003</v>
      </c>
      <c r="BF32" s="570">
        <v>0.71760000000000002</v>
      </c>
      <c r="BG32" s="570">
        <v>0.71860000000000002</v>
      </c>
      <c r="BH32" s="570">
        <v>0.72050000000000003</v>
      </c>
      <c r="BI32" s="570">
        <v>0.72050000000000003</v>
      </c>
      <c r="BJ32" s="570">
        <v>0.76880000000000004</v>
      </c>
      <c r="BK32" s="570">
        <v>0.76880000000000004</v>
      </c>
      <c r="BL32" s="570">
        <v>0.76880000000000004</v>
      </c>
      <c r="BM32" s="570">
        <v>0.76880000000000004</v>
      </c>
      <c r="BN32" s="570">
        <v>0.76880000000000004</v>
      </c>
      <c r="BO32" s="570">
        <v>0.76880000000000004</v>
      </c>
      <c r="BP32" s="570">
        <v>0.76880000000000004</v>
      </c>
      <c r="BQ32" s="570">
        <v>0.76880000000000004</v>
      </c>
      <c r="BR32" s="570">
        <v>0.76949999999999996</v>
      </c>
      <c r="BS32" s="570">
        <v>0.76949999999999996</v>
      </c>
      <c r="BT32" s="570">
        <v>0.76949999999999996</v>
      </c>
      <c r="BU32" s="570">
        <v>0.76949999999999996</v>
      </c>
      <c r="BV32" s="570">
        <v>0.76949999999999996</v>
      </c>
    </row>
    <row r="33" spans="1:74" ht="12" customHeight="1" x14ac:dyDescent="0.35">
      <c r="A33" s="545" t="s">
        <v>1372</v>
      </c>
      <c r="B33" s="416" t="s">
        <v>1342</v>
      </c>
      <c r="C33" s="569">
        <v>0.11840000000000001</v>
      </c>
      <c r="D33" s="569">
        <v>0.11840000000000001</v>
      </c>
      <c r="E33" s="569">
        <v>0.11840000000000001</v>
      </c>
      <c r="F33" s="569">
        <v>0.11840000000000001</v>
      </c>
      <c r="G33" s="569">
        <v>0.11840000000000001</v>
      </c>
      <c r="H33" s="569">
        <v>0.11840000000000001</v>
      </c>
      <c r="I33" s="569">
        <v>0.11840000000000001</v>
      </c>
      <c r="J33" s="569">
        <v>0.11840000000000001</v>
      </c>
      <c r="K33" s="569">
        <v>0.11840000000000001</v>
      </c>
      <c r="L33" s="569">
        <v>0.11840000000000001</v>
      </c>
      <c r="M33" s="569">
        <v>0.11840000000000001</v>
      </c>
      <c r="N33" s="569">
        <v>0.11840000000000001</v>
      </c>
      <c r="O33" s="569">
        <v>0.11260000000000001</v>
      </c>
      <c r="P33" s="569">
        <v>0.11260000000000001</v>
      </c>
      <c r="Q33" s="569">
        <v>0.11260000000000001</v>
      </c>
      <c r="R33" s="569">
        <v>0.11260000000000001</v>
      </c>
      <c r="S33" s="569">
        <v>0.11260000000000001</v>
      </c>
      <c r="T33" s="569">
        <v>0.33860000000000001</v>
      </c>
      <c r="U33" s="569">
        <v>0.33860000000000001</v>
      </c>
      <c r="V33" s="569">
        <v>0.34760000000000002</v>
      </c>
      <c r="W33" s="569">
        <v>0.34760000000000002</v>
      </c>
      <c r="X33" s="569">
        <v>0.34760000000000002</v>
      </c>
      <c r="Y33" s="569">
        <v>0.34760000000000002</v>
      </c>
      <c r="Z33" s="569">
        <v>0.34760000000000002</v>
      </c>
      <c r="AA33" s="569">
        <v>0.12180000000000001</v>
      </c>
      <c r="AB33" s="569">
        <v>0.12180000000000001</v>
      </c>
      <c r="AC33" s="569">
        <v>0.12180000000000001</v>
      </c>
      <c r="AD33" s="569">
        <v>0.12180000000000001</v>
      </c>
      <c r="AE33" s="569">
        <v>0.12180000000000001</v>
      </c>
      <c r="AF33" s="569">
        <v>0.12180000000000001</v>
      </c>
      <c r="AG33" s="569">
        <v>0.12180000000000001</v>
      </c>
      <c r="AH33" s="569">
        <v>0.12180000000000001</v>
      </c>
      <c r="AI33" s="569">
        <v>0.12180000000000001</v>
      </c>
      <c r="AJ33" s="569">
        <v>0.1245</v>
      </c>
      <c r="AK33" s="569">
        <v>0.1245</v>
      </c>
      <c r="AL33" s="569">
        <v>0.1245</v>
      </c>
      <c r="AM33" s="569">
        <v>0.12429999999999999</v>
      </c>
      <c r="AN33" s="569">
        <v>0.12429999999999999</v>
      </c>
      <c r="AO33" s="569">
        <v>0.12429999999999999</v>
      </c>
      <c r="AP33" s="569">
        <v>0.12429999999999999</v>
      </c>
      <c r="AQ33" s="569">
        <v>0.12429999999999999</v>
      </c>
      <c r="AR33" s="569">
        <v>0.12429999999999999</v>
      </c>
      <c r="AS33" s="569">
        <v>0.12429999999999999</v>
      </c>
      <c r="AT33" s="569">
        <v>0.12429999999999999</v>
      </c>
      <c r="AU33" s="569">
        <v>0.12429999999999999</v>
      </c>
      <c r="AV33" s="569">
        <v>0.12429999999999999</v>
      </c>
      <c r="AW33" s="569">
        <v>0.12429999999999999</v>
      </c>
      <c r="AX33" s="569">
        <v>0.12429999999999999</v>
      </c>
      <c r="AY33" s="569">
        <v>0.1235</v>
      </c>
      <c r="AZ33" s="569">
        <v>0.1235</v>
      </c>
      <c r="BA33" s="569">
        <v>0.1235</v>
      </c>
      <c r="BB33" s="569">
        <v>0.1235</v>
      </c>
      <c r="BC33" s="569">
        <v>0.12529999999999999</v>
      </c>
      <c r="BD33" s="569">
        <v>0.12529999999999999</v>
      </c>
      <c r="BE33" s="569">
        <v>0.12529999999999999</v>
      </c>
      <c r="BF33" s="570">
        <v>0.12529999999999999</v>
      </c>
      <c r="BG33" s="570">
        <v>0.12529999999999999</v>
      </c>
      <c r="BH33" s="570">
        <v>0.12529999999999999</v>
      </c>
      <c r="BI33" s="570">
        <v>0.12529999999999999</v>
      </c>
      <c r="BJ33" s="570">
        <v>0.12529999999999999</v>
      </c>
      <c r="BK33" s="570">
        <v>0.12529999999999999</v>
      </c>
      <c r="BL33" s="570">
        <v>0.12529999999999999</v>
      </c>
      <c r="BM33" s="570">
        <v>0.12529999999999999</v>
      </c>
      <c r="BN33" s="570">
        <v>0.12529999999999999</v>
      </c>
      <c r="BO33" s="570">
        <v>0.12529999999999999</v>
      </c>
      <c r="BP33" s="570">
        <v>0.12529999999999999</v>
      </c>
      <c r="BQ33" s="570">
        <v>0.12529999999999999</v>
      </c>
      <c r="BR33" s="570">
        <v>0.12529999999999999</v>
      </c>
      <c r="BS33" s="570">
        <v>0.12529999999999999</v>
      </c>
      <c r="BT33" s="570">
        <v>0.12529999999999999</v>
      </c>
      <c r="BU33" s="570">
        <v>0.12529999999999999</v>
      </c>
      <c r="BV33" s="570">
        <v>0.12529999999999999</v>
      </c>
    </row>
    <row r="34" spans="1:74" ht="12" customHeight="1" x14ac:dyDescent="0.35">
      <c r="A34" s="545" t="s">
        <v>1373</v>
      </c>
      <c r="B34" s="543" t="s">
        <v>1352</v>
      </c>
      <c r="C34" s="569">
        <v>4.9399999999999999E-2</v>
      </c>
      <c r="D34" s="569">
        <v>4.9399999999999999E-2</v>
      </c>
      <c r="E34" s="569">
        <v>4.9399999999999999E-2</v>
      </c>
      <c r="F34" s="569">
        <v>4.9399999999999999E-2</v>
      </c>
      <c r="G34" s="569">
        <v>4.9399999999999999E-2</v>
      </c>
      <c r="H34" s="569">
        <v>4.9399999999999999E-2</v>
      </c>
      <c r="I34" s="569">
        <v>4.9399999999999999E-2</v>
      </c>
      <c r="J34" s="569">
        <v>4.9399999999999999E-2</v>
      </c>
      <c r="K34" s="569">
        <v>4.9399999999999999E-2</v>
      </c>
      <c r="L34" s="569">
        <v>4.9399999999999999E-2</v>
      </c>
      <c r="M34" s="569">
        <v>4.9399999999999999E-2</v>
      </c>
      <c r="N34" s="569">
        <v>4.9399999999999999E-2</v>
      </c>
      <c r="O34" s="569">
        <v>4.9399999999999999E-2</v>
      </c>
      <c r="P34" s="569">
        <v>4.9399999999999999E-2</v>
      </c>
      <c r="Q34" s="569">
        <v>4.9399999999999999E-2</v>
      </c>
      <c r="R34" s="569">
        <v>4.9399999999999999E-2</v>
      </c>
      <c r="S34" s="569">
        <v>4.9399999999999999E-2</v>
      </c>
      <c r="T34" s="569">
        <v>4.9399999999999999E-2</v>
      </c>
      <c r="U34" s="569">
        <v>4.9399999999999999E-2</v>
      </c>
      <c r="V34" s="569">
        <v>4.9399999999999999E-2</v>
      </c>
      <c r="W34" s="569">
        <v>4.9399999999999999E-2</v>
      </c>
      <c r="X34" s="569">
        <v>4.9399999999999999E-2</v>
      </c>
      <c r="Y34" s="569">
        <v>4.9399999999999999E-2</v>
      </c>
      <c r="Z34" s="569">
        <v>4.9399999999999999E-2</v>
      </c>
      <c r="AA34" s="569">
        <v>4.9399999999999999E-2</v>
      </c>
      <c r="AB34" s="569">
        <v>4.9399999999999999E-2</v>
      </c>
      <c r="AC34" s="569">
        <v>4.9399999999999999E-2</v>
      </c>
      <c r="AD34" s="569">
        <v>7.4200000000000002E-2</v>
      </c>
      <c r="AE34" s="569">
        <v>7.4200000000000002E-2</v>
      </c>
      <c r="AF34" s="569">
        <v>7.4200000000000002E-2</v>
      </c>
      <c r="AG34" s="569">
        <v>7.4200000000000002E-2</v>
      </c>
      <c r="AH34" s="569">
        <v>7.4200000000000002E-2</v>
      </c>
      <c r="AI34" s="569">
        <v>7.4200000000000002E-2</v>
      </c>
      <c r="AJ34" s="569">
        <v>7.4200000000000002E-2</v>
      </c>
      <c r="AK34" s="569">
        <v>7.4200000000000002E-2</v>
      </c>
      <c r="AL34" s="569">
        <v>7.4200000000000002E-2</v>
      </c>
      <c r="AM34" s="569">
        <v>7.4200000000000002E-2</v>
      </c>
      <c r="AN34" s="569">
        <v>7.4200000000000002E-2</v>
      </c>
      <c r="AO34" s="569">
        <v>7.4200000000000002E-2</v>
      </c>
      <c r="AP34" s="569">
        <v>7.4200000000000002E-2</v>
      </c>
      <c r="AQ34" s="569">
        <v>7.4200000000000002E-2</v>
      </c>
      <c r="AR34" s="569">
        <v>7.4200000000000002E-2</v>
      </c>
      <c r="AS34" s="569">
        <v>7.4200000000000002E-2</v>
      </c>
      <c r="AT34" s="569">
        <v>7.4200000000000002E-2</v>
      </c>
      <c r="AU34" s="569">
        <v>7.4200000000000002E-2</v>
      </c>
      <c r="AV34" s="569">
        <v>7.4200000000000002E-2</v>
      </c>
      <c r="AW34" s="569">
        <v>7.4200000000000002E-2</v>
      </c>
      <c r="AX34" s="569">
        <v>7.4200000000000002E-2</v>
      </c>
      <c r="AY34" s="569">
        <v>7.4200000000000002E-2</v>
      </c>
      <c r="AZ34" s="569">
        <v>7.4200000000000002E-2</v>
      </c>
      <c r="BA34" s="569">
        <v>7.4200000000000002E-2</v>
      </c>
      <c r="BB34" s="569">
        <v>7.4200000000000002E-2</v>
      </c>
      <c r="BC34" s="569">
        <v>7.4200000000000002E-2</v>
      </c>
      <c r="BD34" s="569">
        <v>7.4200000000000002E-2</v>
      </c>
      <c r="BE34" s="569">
        <v>7.4200000000000002E-2</v>
      </c>
      <c r="BF34" s="570">
        <v>7.4200000000000002E-2</v>
      </c>
      <c r="BG34" s="570">
        <v>7.4200000000000002E-2</v>
      </c>
      <c r="BH34" s="570">
        <v>7.4200000000000002E-2</v>
      </c>
      <c r="BI34" s="570">
        <v>7.4200000000000002E-2</v>
      </c>
      <c r="BJ34" s="570">
        <v>7.4200000000000002E-2</v>
      </c>
      <c r="BK34" s="570">
        <v>7.4200000000000002E-2</v>
      </c>
      <c r="BL34" s="570">
        <v>7.4200000000000002E-2</v>
      </c>
      <c r="BM34" s="570">
        <v>7.4200000000000002E-2</v>
      </c>
      <c r="BN34" s="570">
        <v>7.4200000000000002E-2</v>
      </c>
      <c r="BO34" s="570">
        <v>7.4200000000000002E-2</v>
      </c>
      <c r="BP34" s="570">
        <v>7.4200000000000002E-2</v>
      </c>
      <c r="BQ34" s="570">
        <v>7.4200000000000002E-2</v>
      </c>
      <c r="BR34" s="570">
        <v>7.4200000000000002E-2</v>
      </c>
      <c r="BS34" s="570">
        <v>7.4200000000000002E-2</v>
      </c>
      <c r="BT34" s="570">
        <v>7.4200000000000002E-2</v>
      </c>
      <c r="BU34" s="570">
        <v>7.4200000000000002E-2</v>
      </c>
      <c r="BV34" s="570">
        <v>7.4200000000000002E-2</v>
      </c>
    </row>
    <row r="35" spans="1:74" ht="12" customHeight="1" x14ac:dyDescent="0.35">
      <c r="A35" s="545" t="s">
        <v>1374</v>
      </c>
      <c r="B35" s="543" t="s">
        <v>1354</v>
      </c>
      <c r="C35" s="569">
        <v>0.2903</v>
      </c>
      <c r="D35" s="569">
        <v>0.2903</v>
      </c>
      <c r="E35" s="569">
        <v>0.28910000000000002</v>
      </c>
      <c r="F35" s="569">
        <v>0.28910000000000002</v>
      </c>
      <c r="G35" s="569">
        <v>0.28910000000000002</v>
      </c>
      <c r="H35" s="569">
        <v>0.28910000000000002</v>
      </c>
      <c r="I35" s="569">
        <v>0.28910000000000002</v>
      </c>
      <c r="J35" s="569">
        <v>0.28910000000000002</v>
      </c>
      <c r="K35" s="569">
        <v>0.28910000000000002</v>
      </c>
      <c r="L35" s="569">
        <v>0.28910000000000002</v>
      </c>
      <c r="M35" s="569">
        <v>0.28910000000000002</v>
      </c>
      <c r="N35" s="569">
        <v>0.28910000000000002</v>
      </c>
      <c r="O35" s="569">
        <v>0.28839999999999999</v>
      </c>
      <c r="P35" s="569">
        <v>0.28839999999999999</v>
      </c>
      <c r="Q35" s="569">
        <v>0.28839999999999999</v>
      </c>
      <c r="R35" s="569">
        <v>0.28839999999999999</v>
      </c>
      <c r="S35" s="569">
        <v>0.28839999999999999</v>
      </c>
      <c r="T35" s="569">
        <v>0.28839999999999999</v>
      </c>
      <c r="U35" s="569">
        <v>0.28839999999999999</v>
      </c>
      <c r="V35" s="569">
        <v>0.28839999999999999</v>
      </c>
      <c r="W35" s="569">
        <v>0.28839999999999999</v>
      </c>
      <c r="X35" s="569">
        <v>0.28839999999999999</v>
      </c>
      <c r="Y35" s="569">
        <v>0.28839999999999999</v>
      </c>
      <c r="Z35" s="569">
        <v>0.28839999999999999</v>
      </c>
      <c r="AA35" s="569">
        <v>0.3014</v>
      </c>
      <c r="AB35" s="569">
        <v>0.3014</v>
      </c>
      <c r="AC35" s="569">
        <v>0.3014</v>
      </c>
      <c r="AD35" s="569">
        <v>0.3014</v>
      </c>
      <c r="AE35" s="569">
        <v>0.3014</v>
      </c>
      <c r="AF35" s="569">
        <v>0.3014</v>
      </c>
      <c r="AG35" s="569">
        <v>0.3014</v>
      </c>
      <c r="AH35" s="569">
        <v>0.29899999999999999</v>
      </c>
      <c r="AI35" s="569">
        <v>0.29899999999999999</v>
      </c>
      <c r="AJ35" s="569">
        <v>0.29899999999999999</v>
      </c>
      <c r="AK35" s="569">
        <v>0.29899999999999999</v>
      </c>
      <c r="AL35" s="569">
        <v>0.29899999999999999</v>
      </c>
      <c r="AM35" s="569">
        <v>0.29360000000000003</v>
      </c>
      <c r="AN35" s="569">
        <v>0.29360000000000003</v>
      </c>
      <c r="AO35" s="569">
        <v>0.29360000000000003</v>
      </c>
      <c r="AP35" s="569">
        <v>0.29360000000000003</v>
      </c>
      <c r="AQ35" s="569">
        <v>0.29609999999999997</v>
      </c>
      <c r="AR35" s="569">
        <v>0.29609999999999997</v>
      </c>
      <c r="AS35" s="569">
        <v>0.29609999999999997</v>
      </c>
      <c r="AT35" s="569">
        <v>0.29609999999999997</v>
      </c>
      <c r="AU35" s="569">
        <v>0.29609999999999997</v>
      </c>
      <c r="AV35" s="569">
        <v>0.29609999999999997</v>
      </c>
      <c r="AW35" s="569">
        <v>0.29609999999999997</v>
      </c>
      <c r="AX35" s="569">
        <v>0.29609999999999997</v>
      </c>
      <c r="AY35" s="569">
        <v>0.29609999999999997</v>
      </c>
      <c r="AZ35" s="569">
        <v>0.29630000000000001</v>
      </c>
      <c r="BA35" s="569">
        <v>0.29630000000000001</v>
      </c>
      <c r="BB35" s="569">
        <v>0.29630000000000001</v>
      </c>
      <c r="BC35" s="569">
        <v>0.29630000000000001</v>
      </c>
      <c r="BD35" s="569">
        <v>0.29630000000000001</v>
      </c>
      <c r="BE35" s="569">
        <v>0.29630000000000001</v>
      </c>
      <c r="BF35" s="570">
        <v>0.29420000000000002</v>
      </c>
      <c r="BG35" s="570">
        <v>0.29420000000000002</v>
      </c>
      <c r="BH35" s="570">
        <v>0.29420000000000002</v>
      </c>
      <c r="BI35" s="570">
        <v>0.29470000000000002</v>
      </c>
      <c r="BJ35" s="570">
        <v>0.29470000000000002</v>
      </c>
      <c r="BK35" s="570">
        <v>0.29470000000000002</v>
      </c>
      <c r="BL35" s="570">
        <v>0.29470000000000002</v>
      </c>
      <c r="BM35" s="570">
        <v>0.29470000000000002</v>
      </c>
      <c r="BN35" s="570">
        <v>0.29470000000000002</v>
      </c>
      <c r="BO35" s="570">
        <v>0.29470000000000002</v>
      </c>
      <c r="BP35" s="570">
        <v>0.29470000000000002</v>
      </c>
      <c r="BQ35" s="570">
        <v>0.29470000000000002</v>
      </c>
      <c r="BR35" s="570">
        <v>0.29470000000000002</v>
      </c>
      <c r="BS35" s="570">
        <v>0.29470000000000002</v>
      </c>
      <c r="BT35" s="570">
        <v>0.29470000000000002</v>
      </c>
      <c r="BU35" s="570">
        <v>0.29470000000000002</v>
      </c>
      <c r="BV35" s="570">
        <v>0.29470000000000002</v>
      </c>
    </row>
    <row r="36" spans="1:74" ht="12" customHeight="1" x14ac:dyDescent="0.35">
      <c r="A36" s="545" t="s">
        <v>1375</v>
      </c>
      <c r="B36" s="418" t="s">
        <v>1360</v>
      </c>
      <c r="C36" s="569">
        <v>1.3299999999999999E-2</v>
      </c>
      <c r="D36" s="569">
        <v>1.3299999999999999E-2</v>
      </c>
      <c r="E36" s="569">
        <v>1.3299999999999999E-2</v>
      </c>
      <c r="F36" s="569">
        <v>1.7000000000000001E-2</v>
      </c>
      <c r="G36" s="569">
        <v>1.7000000000000001E-2</v>
      </c>
      <c r="H36" s="569">
        <v>1.9800000000000002E-2</v>
      </c>
      <c r="I36" s="569">
        <v>3.3300000000000003E-2</v>
      </c>
      <c r="J36" s="569">
        <v>3.9199999999999999E-2</v>
      </c>
      <c r="K36" s="569">
        <v>3.9199999999999999E-2</v>
      </c>
      <c r="L36" s="569">
        <v>3.9199999999999999E-2</v>
      </c>
      <c r="M36" s="569">
        <v>3.9199999999999999E-2</v>
      </c>
      <c r="N36" s="569">
        <v>4.1200000000000001E-2</v>
      </c>
      <c r="O36" s="569">
        <v>4.2900000000000001E-2</v>
      </c>
      <c r="P36" s="569">
        <v>4.2900000000000001E-2</v>
      </c>
      <c r="Q36" s="569">
        <v>4.2900000000000001E-2</v>
      </c>
      <c r="R36" s="569">
        <v>4.2900000000000001E-2</v>
      </c>
      <c r="S36" s="569">
        <v>4.2900000000000001E-2</v>
      </c>
      <c r="T36" s="569">
        <v>4.3900000000000002E-2</v>
      </c>
      <c r="U36" s="569">
        <v>4.3900000000000002E-2</v>
      </c>
      <c r="V36" s="569">
        <v>4.3900000000000002E-2</v>
      </c>
      <c r="W36" s="569">
        <v>4.3900000000000002E-2</v>
      </c>
      <c r="X36" s="569">
        <v>4.3900000000000002E-2</v>
      </c>
      <c r="Y36" s="569">
        <v>4.3900000000000002E-2</v>
      </c>
      <c r="Z36" s="569">
        <v>4.3900000000000002E-2</v>
      </c>
      <c r="AA36" s="569">
        <v>4.4400000000000002E-2</v>
      </c>
      <c r="AB36" s="569">
        <v>4.4400000000000002E-2</v>
      </c>
      <c r="AC36" s="569">
        <v>4.4400000000000002E-2</v>
      </c>
      <c r="AD36" s="569">
        <v>4.4400000000000002E-2</v>
      </c>
      <c r="AE36" s="569">
        <v>4.4400000000000002E-2</v>
      </c>
      <c r="AF36" s="569">
        <v>4.6399999999999997E-2</v>
      </c>
      <c r="AG36" s="569">
        <v>4.6399999999999997E-2</v>
      </c>
      <c r="AH36" s="569">
        <v>4.6399999999999997E-2</v>
      </c>
      <c r="AI36" s="569">
        <v>4.6399999999999997E-2</v>
      </c>
      <c r="AJ36" s="569">
        <v>4.6399999999999997E-2</v>
      </c>
      <c r="AK36" s="569">
        <v>4.8300000000000003E-2</v>
      </c>
      <c r="AL36" s="569">
        <v>4.8300000000000003E-2</v>
      </c>
      <c r="AM36" s="569">
        <v>4.8300000000000003E-2</v>
      </c>
      <c r="AN36" s="569">
        <v>4.8300000000000003E-2</v>
      </c>
      <c r="AO36" s="569">
        <v>4.8300000000000003E-2</v>
      </c>
      <c r="AP36" s="569">
        <v>4.8300000000000003E-2</v>
      </c>
      <c r="AQ36" s="569">
        <v>4.8300000000000003E-2</v>
      </c>
      <c r="AR36" s="569">
        <v>4.8300000000000003E-2</v>
      </c>
      <c r="AS36" s="569">
        <v>4.8300000000000003E-2</v>
      </c>
      <c r="AT36" s="569">
        <v>4.8300000000000003E-2</v>
      </c>
      <c r="AU36" s="569">
        <v>4.8300000000000003E-2</v>
      </c>
      <c r="AV36" s="569">
        <v>4.8300000000000003E-2</v>
      </c>
      <c r="AW36" s="569">
        <v>4.9799999999999997E-2</v>
      </c>
      <c r="AX36" s="569">
        <v>4.9799999999999997E-2</v>
      </c>
      <c r="AY36" s="569">
        <v>5.0599999999999999E-2</v>
      </c>
      <c r="AZ36" s="569">
        <v>5.0599999999999999E-2</v>
      </c>
      <c r="BA36" s="569">
        <v>5.0599999999999999E-2</v>
      </c>
      <c r="BB36" s="569">
        <v>5.16E-2</v>
      </c>
      <c r="BC36" s="569">
        <v>5.16E-2</v>
      </c>
      <c r="BD36" s="569">
        <v>5.21E-2</v>
      </c>
      <c r="BE36" s="569">
        <v>5.21E-2</v>
      </c>
      <c r="BF36" s="570">
        <v>5.21E-2</v>
      </c>
      <c r="BG36" s="570">
        <v>5.21E-2</v>
      </c>
      <c r="BH36" s="570">
        <v>5.21E-2</v>
      </c>
      <c r="BI36" s="570">
        <v>5.21E-2</v>
      </c>
      <c r="BJ36" s="570">
        <v>5.21E-2</v>
      </c>
      <c r="BK36" s="570">
        <v>5.21E-2</v>
      </c>
      <c r="BL36" s="570">
        <v>6.2100000000000002E-2</v>
      </c>
      <c r="BM36" s="570">
        <v>6.2100000000000002E-2</v>
      </c>
      <c r="BN36" s="570">
        <v>6.2100000000000002E-2</v>
      </c>
      <c r="BO36" s="570">
        <v>6.2100000000000002E-2</v>
      </c>
      <c r="BP36" s="570">
        <v>6.2100000000000002E-2</v>
      </c>
      <c r="BQ36" s="570">
        <v>6.2100000000000002E-2</v>
      </c>
      <c r="BR36" s="570">
        <v>6.2100000000000002E-2</v>
      </c>
      <c r="BS36" s="570">
        <v>6.2100000000000002E-2</v>
      </c>
      <c r="BT36" s="570">
        <v>6.2100000000000002E-2</v>
      </c>
      <c r="BU36" s="570">
        <v>6.2100000000000002E-2</v>
      </c>
      <c r="BV36" s="570">
        <v>6.2100000000000002E-2</v>
      </c>
    </row>
    <row r="37" spans="1:74" ht="12" customHeight="1" x14ac:dyDescent="0.35">
      <c r="A37" s="545" t="s">
        <v>1376</v>
      </c>
      <c r="B37" s="418" t="s">
        <v>1362</v>
      </c>
      <c r="C37" s="569">
        <v>1.3021</v>
      </c>
      <c r="D37" s="569">
        <v>1.3021</v>
      </c>
      <c r="E37" s="569">
        <v>1.3021</v>
      </c>
      <c r="F37" s="569">
        <v>1.3021</v>
      </c>
      <c r="G37" s="569">
        <v>1.3021</v>
      </c>
      <c r="H37" s="569">
        <v>1.3021</v>
      </c>
      <c r="I37" s="569">
        <v>1.3021</v>
      </c>
      <c r="J37" s="569">
        <v>1.3021</v>
      </c>
      <c r="K37" s="569">
        <v>1.3021</v>
      </c>
      <c r="L37" s="569">
        <v>1.3021</v>
      </c>
      <c r="M37" s="569">
        <v>1.3021</v>
      </c>
      <c r="N37" s="569">
        <v>1.2742</v>
      </c>
      <c r="O37" s="569">
        <v>1.2797000000000001</v>
      </c>
      <c r="P37" s="569">
        <v>1.2797000000000001</v>
      </c>
      <c r="Q37" s="569">
        <v>1.2797000000000001</v>
      </c>
      <c r="R37" s="569">
        <v>1.2797000000000001</v>
      </c>
      <c r="S37" s="569">
        <v>1.2797000000000001</v>
      </c>
      <c r="T37" s="569">
        <v>1.2797000000000001</v>
      </c>
      <c r="U37" s="569">
        <v>1.2797000000000001</v>
      </c>
      <c r="V37" s="569">
        <v>1.2797000000000001</v>
      </c>
      <c r="W37" s="569">
        <v>1.2797000000000001</v>
      </c>
      <c r="X37" s="569">
        <v>1.2797000000000001</v>
      </c>
      <c r="Y37" s="569">
        <v>1.2797000000000001</v>
      </c>
      <c r="Z37" s="569">
        <v>1.2797000000000001</v>
      </c>
      <c r="AA37" s="569">
        <v>1.2998000000000001</v>
      </c>
      <c r="AB37" s="569">
        <v>1.2998000000000001</v>
      </c>
      <c r="AC37" s="569">
        <v>1.2998000000000001</v>
      </c>
      <c r="AD37" s="569">
        <v>1.2998000000000001</v>
      </c>
      <c r="AE37" s="569">
        <v>1.2998000000000001</v>
      </c>
      <c r="AF37" s="569">
        <v>1.2998000000000001</v>
      </c>
      <c r="AG37" s="569">
        <v>1.2998000000000001</v>
      </c>
      <c r="AH37" s="569">
        <v>1.2998000000000001</v>
      </c>
      <c r="AI37" s="569">
        <v>1.2998000000000001</v>
      </c>
      <c r="AJ37" s="569">
        <v>1.2998000000000001</v>
      </c>
      <c r="AK37" s="569">
        <v>1.2998000000000001</v>
      </c>
      <c r="AL37" s="569">
        <v>1.2998000000000001</v>
      </c>
      <c r="AM37" s="569">
        <v>1.2596000000000001</v>
      </c>
      <c r="AN37" s="569">
        <v>1.2596000000000001</v>
      </c>
      <c r="AO37" s="569">
        <v>1.2596000000000001</v>
      </c>
      <c r="AP37" s="569">
        <v>1.2596000000000001</v>
      </c>
      <c r="AQ37" s="569">
        <v>1.2596000000000001</v>
      </c>
      <c r="AR37" s="569">
        <v>1.2289000000000001</v>
      </c>
      <c r="AS37" s="569">
        <v>1.2289000000000001</v>
      </c>
      <c r="AT37" s="569">
        <v>1.2289000000000001</v>
      </c>
      <c r="AU37" s="569">
        <v>1.2289000000000001</v>
      </c>
      <c r="AV37" s="569">
        <v>1.2289000000000001</v>
      </c>
      <c r="AW37" s="569">
        <v>1.2289000000000001</v>
      </c>
      <c r="AX37" s="569">
        <v>1.2289000000000001</v>
      </c>
      <c r="AY37" s="569">
        <v>1.2263999999999999</v>
      </c>
      <c r="AZ37" s="569">
        <v>1.2263999999999999</v>
      </c>
      <c r="BA37" s="569">
        <v>1.228</v>
      </c>
      <c r="BB37" s="569">
        <v>1.2548999999999999</v>
      </c>
      <c r="BC37" s="569">
        <v>1.2548999999999999</v>
      </c>
      <c r="BD37" s="569">
        <v>1.2548999999999999</v>
      </c>
      <c r="BE37" s="569">
        <v>1.2548999999999999</v>
      </c>
      <c r="BF37" s="570">
        <v>1.2548999999999999</v>
      </c>
      <c r="BG37" s="570">
        <v>1.2548999999999999</v>
      </c>
      <c r="BH37" s="570">
        <v>1.2548999999999999</v>
      </c>
      <c r="BI37" s="570">
        <v>1.2548999999999999</v>
      </c>
      <c r="BJ37" s="570">
        <v>1.2548999999999999</v>
      </c>
      <c r="BK37" s="570">
        <v>1.2548999999999999</v>
      </c>
      <c r="BL37" s="570">
        <v>1.2548999999999999</v>
      </c>
      <c r="BM37" s="570">
        <v>1.2548999999999999</v>
      </c>
      <c r="BN37" s="570">
        <v>1.2548999999999999</v>
      </c>
      <c r="BO37" s="570">
        <v>1.2548999999999999</v>
      </c>
      <c r="BP37" s="570">
        <v>1.2783</v>
      </c>
      <c r="BQ37" s="570">
        <v>1.2783</v>
      </c>
      <c r="BR37" s="570">
        <v>1.2783</v>
      </c>
      <c r="BS37" s="570">
        <v>1.2783</v>
      </c>
      <c r="BT37" s="570">
        <v>1.2783</v>
      </c>
      <c r="BU37" s="570">
        <v>1.2783</v>
      </c>
      <c r="BV37" s="570">
        <v>1.2783</v>
      </c>
    </row>
    <row r="38" spans="1:74" ht="12" customHeight="1" x14ac:dyDescent="0.35">
      <c r="A38" s="545"/>
      <c r="B38" s="544" t="s">
        <v>1377</v>
      </c>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201"/>
      <c r="AN38" s="201"/>
      <c r="AO38" s="201"/>
      <c r="AP38" s="201"/>
      <c r="AQ38" s="201"/>
      <c r="AR38" s="201"/>
      <c r="AS38" s="201"/>
      <c r="AT38" s="201"/>
      <c r="AU38" s="201"/>
      <c r="AV38" s="201"/>
      <c r="AW38" s="201"/>
      <c r="AX38" s="201"/>
      <c r="AY38" s="201"/>
      <c r="AZ38" s="201"/>
      <c r="BA38" s="201"/>
      <c r="BB38" s="201"/>
      <c r="BC38" s="201"/>
      <c r="BD38" s="201"/>
      <c r="BE38" s="201"/>
      <c r="BF38" s="267"/>
      <c r="BG38" s="267"/>
      <c r="BH38" s="267"/>
      <c r="BI38" s="267"/>
      <c r="BJ38" s="267"/>
      <c r="BK38" s="267"/>
      <c r="BL38" s="267"/>
      <c r="BM38" s="267"/>
      <c r="BN38" s="267"/>
      <c r="BO38" s="267"/>
      <c r="BP38" s="267"/>
      <c r="BQ38" s="267"/>
      <c r="BR38" s="267"/>
      <c r="BS38" s="267"/>
      <c r="BT38" s="267"/>
      <c r="BU38" s="267"/>
      <c r="BV38" s="267"/>
    </row>
    <row r="39" spans="1:74" ht="12" customHeight="1" x14ac:dyDescent="0.35">
      <c r="A39" s="545" t="s">
        <v>1385</v>
      </c>
      <c r="B39" s="543" t="s">
        <v>1378</v>
      </c>
      <c r="C39" s="569">
        <v>11.908996</v>
      </c>
      <c r="D39" s="569">
        <v>12.080162</v>
      </c>
      <c r="E39" s="569">
        <v>12.281312</v>
      </c>
      <c r="F39" s="569">
        <v>12.460805000000001</v>
      </c>
      <c r="G39" s="569">
        <v>12.656946</v>
      </c>
      <c r="H39" s="569">
        <v>12.84699</v>
      </c>
      <c r="I39" s="569">
        <v>13.095942000000001</v>
      </c>
      <c r="J39" s="569">
        <v>13.314514000000001</v>
      </c>
      <c r="K39" s="569">
        <v>13.534101</v>
      </c>
      <c r="L39" s="569">
        <v>13.768977</v>
      </c>
      <c r="M39" s="569">
        <v>13.993318</v>
      </c>
      <c r="N39" s="569">
        <v>14.249031</v>
      </c>
      <c r="O39" s="569">
        <v>14.622498999999999</v>
      </c>
      <c r="P39" s="569">
        <v>14.832188</v>
      </c>
      <c r="Q39" s="569">
        <v>15.064244</v>
      </c>
      <c r="R39" s="569">
        <v>15.280556000000001</v>
      </c>
      <c r="S39" s="569">
        <v>15.472886000000001</v>
      </c>
      <c r="T39" s="569">
        <v>15.681653000000001</v>
      </c>
      <c r="U39" s="569">
        <v>15.898906999999999</v>
      </c>
      <c r="V39" s="569">
        <v>16.129619000000002</v>
      </c>
      <c r="W39" s="569">
        <v>16.364021999999999</v>
      </c>
      <c r="X39" s="569">
        <v>16.635429999999999</v>
      </c>
      <c r="Y39" s="569">
        <v>16.884810000000002</v>
      </c>
      <c r="Z39" s="569">
        <v>17.163338</v>
      </c>
      <c r="AA39" s="569">
        <v>17.531521999999999</v>
      </c>
      <c r="AB39" s="569">
        <v>17.807316</v>
      </c>
      <c r="AC39" s="569">
        <v>18.047788000000001</v>
      </c>
      <c r="AD39" s="569">
        <v>18.392358000000002</v>
      </c>
      <c r="AE39" s="569">
        <v>18.678294999999999</v>
      </c>
      <c r="AF39" s="569">
        <v>19.119073</v>
      </c>
      <c r="AG39" s="569">
        <v>19.403939999999999</v>
      </c>
      <c r="AH39" s="569">
        <v>19.744788</v>
      </c>
      <c r="AI39" s="569">
        <v>20.053785000000001</v>
      </c>
      <c r="AJ39" s="569">
        <v>20.370718</v>
      </c>
      <c r="AK39" s="569">
        <v>20.682724</v>
      </c>
      <c r="AL39" s="569">
        <v>21.116185000000002</v>
      </c>
      <c r="AM39" s="569">
        <v>21.436311</v>
      </c>
      <c r="AN39" s="569">
        <v>21.880419</v>
      </c>
      <c r="AO39" s="569">
        <v>22.291363</v>
      </c>
      <c r="AP39" s="569">
        <v>22.690745</v>
      </c>
      <c r="AQ39" s="569">
        <v>23.080745</v>
      </c>
      <c r="AR39" s="569">
        <v>23.481665</v>
      </c>
      <c r="AS39" s="569">
        <v>23.904342</v>
      </c>
      <c r="AT39" s="569">
        <v>24.38748</v>
      </c>
      <c r="AU39" s="569">
        <v>24.850833000000002</v>
      </c>
      <c r="AV39" s="569">
        <v>25.358561999999999</v>
      </c>
      <c r="AW39" s="569">
        <v>25.844842</v>
      </c>
      <c r="AX39" s="569">
        <v>26.270682999999998</v>
      </c>
      <c r="AY39" s="569">
        <v>27.117653000000001</v>
      </c>
      <c r="AZ39" s="569">
        <v>27.524920999999999</v>
      </c>
      <c r="BA39" s="569">
        <v>28.162925000000001</v>
      </c>
      <c r="BB39" s="569">
        <v>28.741250999999998</v>
      </c>
      <c r="BC39" s="569">
        <v>29.019499</v>
      </c>
      <c r="BD39" s="569">
        <v>29.483519999999999</v>
      </c>
      <c r="BE39" s="569">
        <v>29.867529999999999</v>
      </c>
      <c r="BF39" s="570">
        <v>30.316960000000002</v>
      </c>
      <c r="BG39" s="570">
        <v>30.752300000000002</v>
      </c>
      <c r="BH39" s="570">
        <v>31.21716</v>
      </c>
      <c r="BI39" s="570">
        <v>31.68778</v>
      </c>
      <c r="BJ39" s="570">
        <v>32.177320000000002</v>
      </c>
      <c r="BK39" s="570">
        <v>32.678719999999998</v>
      </c>
      <c r="BL39" s="570">
        <v>33.196010000000001</v>
      </c>
      <c r="BM39" s="570">
        <v>33.727179999999997</v>
      </c>
      <c r="BN39" s="570">
        <v>34.273530000000001</v>
      </c>
      <c r="BO39" s="570">
        <v>34.834580000000003</v>
      </c>
      <c r="BP39" s="570">
        <v>35.410820000000001</v>
      </c>
      <c r="BQ39" s="570">
        <v>36.00224</v>
      </c>
      <c r="BR39" s="570">
        <v>36.609110000000001</v>
      </c>
      <c r="BS39" s="570">
        <v>37.231560000000002</v>
      </c>
      <c r="BT39" s="570">
        <v>37.869810000000001</v>
      </c>
      <c r="BU39" s="570">
        <v>38.524059999999999</v>
      </c>
      <c r="BV39" s="570">
        <v>39.194519999999997</v>
      </c>
    </row>
    <row r="40" spans="1:74" ht="12" customHeight="1" x14ac:dyDescent="0.35">
      <c r="A40" s="545" t="s">
        <v>1386</v>
      </c>
      <c r="B40" s="543" t="s">
        <v>1379</v>
      </c>
      <c r="C40" s="569">
        <v>6.2091250000000002</v>
      </c>
      <c r="D40" s="569">
        <v>6.2705089999999997</v>
      </c>
      <c r="E40" s="569">
        <v>6.3618829999999997</v>
      </c>
      <c r="F40" s="569">
        <v>6.4059749999999998</v>
      </c>
      <c r="G40" s="569">
        <v>6.4876909999999999</v>
      </c>
      <c r="H40" s="569">
        <v>6.5380250000000002</v>
      </c>
      <c r="I40" s="569">
        <v>6.6147159999999996</v>
      </c>
      <c r="J40" s="569">
        <v>6.6970689999999999</v>
      </c>
      <c r="K40" s="569">
        <v>6.7613490000000001</v>
      </c>
      <c r="L40" s="569">
        <v>6.8386399999999998</v>
      </c>
      <c r="M40" s="569">
        <v>6.9079540000000001</v>
      </c>
      <c r="N40" s="569">
        <v>7.1679430000000002</v>
      </c>
      <c r="O40" s="569">
        <v>7.3020889999999996</v>
      </c>
      <c r="P40" s="569">
        <v>7.3553490000000004</v>
      </c>
      <c r="Q40" s="569">
        <v>7.4264140000000003</v>
      </c>
      <c r="R40" s="569">
        <v>7.508483</v>
      </c>
      <c r="S40" s="569">
        <v>7.5631779999999997</v>
      </c>
      <c r="T40" s="569">
        <v>7.6413729999999997</v>
      </c>
      <c r="U40" s="569">
        <v>7.7291679999999996</v>
      </c>
      <c r="V40" s="569">
        <v>7.8628439999999999</v>
      </c>
      <c r="W40" s="569">
        <v>7.9090610000000003</v>
      </c>
      <c r="X40" s="569">
        <v>8.0205160000000006</v>
      </c>
      <c r="Y40" s="569">
        <v>8.1277530000000002</v>
      </c>
      <c r="Z40" s="569">
        <v>8.3760929999999991</v>
      </c>
      <c r="AA40" s="569">
        <v>8.6013950000000001</v>
      </c>
      <c r="AB40" s="569">
        <v>8.6453340000000001</v>
      </c>
      <c r="AC40" s="569">
        <v>8.7521149999999999</v>
      </c>
      <c r="AD40" s="569">
        <v>8.837256</v>
      </c>
      <c r="AE40" s="569">
        <v>8.9246020000000001</v>
      </c>
      <c r="AF40" s="569">
        <v>9.0768020000000007</v>
      </c>
      <c r="AG40" s="569">
        <v>9.1320320000000006</v>
      </c>
      <c r="AH40" s="569">
        <v>9.2575679999999991</v>
      </c>
      <c r="AI40" s="569">
        <v>9.2944750000000003</v>
      </c>
      <c r="AJ40" s="569">
        <v>9.3723539999999996</v>
      </c>
      <c r="AK40" s="569">
        <v>9.5120109999999993</v>
      </c>
      <c r="AL40" s="569">
        <v>9.7520340000000001</v>
      </c>
      <c r="AM40" s="569">
        <v>9.8786839999999998</v>
      </c>
      <c r="AN40" s="569">
        <v>10.032143</v>
      </c>
      <c r="AO40" s="569">
        <v>10.15715</v>
      </c>
      <c r="AP40" s="569">
        <v>10.212394</v>
      </c>
      <c r="AQ40" s="569">
        <v>10.323878000000001</v>
      </c>
      <c r="AR40" s="569">
        <v>10.439144000000001</v>
      </c>
      <c r="AS40" s="569">
        <v>10.532482</v>
      </c>
      <c r="AT40" s="569">
        <v>10.585118</v>
      </c>
      <c r="AU40" s="569">
        <v>10.729768</v>
      </c>
      <c r="AV40" s="569">
        <v>10.755966000000001</v>
      </c>
      <c r="AW40" s="569">
        <v>10.859026999999999</v>
      </c>
      <c r="AX40" s="569">
        <v>10.886293</v>
      </c>
      <c r="AY40" s="569">
        <v>11.126064</v>
      </c>
      <c r="AZ40" s="569">
        <v>11.290645</v>
      </c>
      <c r="BA40" s="569">
        <v>11.568695</v>
      </c>
      <c r="BB40" s="569">
        <v>11.729126000000001</v>
      </c>
      <c r="BC40" s="569">
        <v>11.860545999999999</v>
      </c>
      <c r="BD40" s="569">
        <v>12.03673</v>
      </c>
      <c r="BE40" s="569">
        <v>12.2156</v>
      </c>
      <c r="BF40" s="570">
        <v>12.39691</v>
      </c>
      <c r="BG40" s="570">
        <v>12.580780000000001</v>
      </c>
      <c r="BH40" s="570">
        <v>12.76737</v>
      </c>
      <c r="BI40" s="570">
        <v>12.95641</v>
      </c>
      <c r="BJ40" s="570">
        <v>13.14803</v>
      </c>
      <c r="BK40" s="570">
        <v>13.34201</v>
      </c>
      <c r="BL40" s="570">
        <v>13.53908</v>
      </c>
      <c r="BM40" s="570">
        <v>13.739050000000001</v>
      </c>
      <c r="BN40" s="570">
        <v>13.941979999999999</v>
      </c>
      <c r="BO40" s="570">
        <v>14.147790000000001</v>
      </c>
      <c r="BP40" s="570">
        <v>14.35657</v>
      </c>
      <c r="BQ40" s="570">
        <v>14.56828</v>
      </c>
      <c r="BR40" s="570">
        <v>14.783160000000001</v>
      </c>
      <c r="BS40" s="570">
        <v>15.00117</v>
      </c>
      <c r="BT40" s="570">
        <v>15.22237</v>
      </c>
      <c r="BU40" s="570">
        <v>15.4468</v>
      </c>
      <c r="BV40" s="570">
        <v>15.6745</v>
      </c>
    </row>
    <row r="41" spans="1:74" ht="12" customHeight="1" x14ac:dyDescent="0.35">
      <c r="A41" s="545" t="s">
        <v>1387</v>
      </c>
      <c r="B41" s="543" t="s">
        <v>1380</v>
      </c>
      <c r="C41" s="569">
        <v>1.579707</v>
      </c>
      <c r="D41" s="569">
        <v>1.590873</v>
      </c>
      <c r="E41" s="569">
        <v>1.6111310000000001</v>
      </c>
      <c r="F41" s="569">
        <v>1.6392659999999999</v>
      </c>
      <c r="G41" s="569">
        <v>1.666741</v>
      </c>
      <c r="H41" s="569">
        <v>1.687997</v>
      </c>
      <c r="I41" s="569">
        <v>1.6969620000000001</v>
      </c>
      <c r="J41" s="569">
        <v>1.713017</v>
      </c>
      <c r="K41" s="569">
        <v>1.735649</v>
      </c>
      <c r="L41" s="569">
        <v>1.7500340000000001</v>
      </c>
      <c r="M41" s="569">
        <v>1.7653760000000001</v>
      </c>
      <c r="N41" s="569">
        <v>1.796629</v>
      </c>
      <c r="O41" s="569">
        <v>1.8176049999999999</v>
      </c>
      <c r="P41" s="569">
        <v>1.8388789999999999</v>
      </c>
      <c r="Q41" s="569">
        <v>1.860582</v>
      </c>
      <c r="R41" s="569">
        <v>1.8692230000000001</v>
      </c>
      <c r="S41" s="569">
        <v>1.883848</v>
      </c>
      <c r="T41" s="569">
        <v>1.924973</v>
      </c>
      <c r="U41" s="569">
        <v>1.953506</v>
      </c>
      <c r="V41" s="569">
        <v>1.9695</v>
      </c>
      <c r="W41" s="569">
        <v>1.978847</v>
      </c>
      <c r="X41" s="569">
        <v>1.998575</v>
      </c>
      <c r="Y41" s="569">
        <v>2.0152019999999999</v>
      </c>
      <c r="Z41" s="569">
        <v>2.045347</v>
      </c>
      <c r="AA41" s="569">
        <v>2.0572050000000002</v>
      </c>
      <c r="AB41" s="569">
        <v>2.0763569999999998</v>
      </c>
      <c r="AC41" s="569">
        <v>2.0973839999999999</v>
      </c>
      <c r="AD41" s="569">
        <v>2.108635</v>
      </c>
      <c r="AE41" s="569">
        <v>2.1270720000000001</v>
      </c>
      <c r="AF41" s="569">
        <v>2.1459269999999999</v>
      </c>
      <c r="AG41" s="569">
        <v>2.1376240000000002</v>
      </c>
      <c r="AH41" s="569">
        <v>2.155195</v>
      </c>
      <c r="AI41" s="569">
        <v>2.1771600000000002</v>
      </c>
      <c r="AJ41" s="569">
        <v>2.1849430000000001</v>
      </c>
      <c r="AK41" s="569">
        <v>2.199058</v>
      </c>
      <c r="AL41" s="569">
        <v>2.2127370000000002</v>
      </c>
      <c r="AM41" s="569">
        <v>2.216291</v>
      </c>
      <c r="AN41" s="569">
        <v>2.2198850000000001</v>
      </c>
      <c r="AO41" s="569">
        <v>2.2248600000000001</v>
      </c>
      <c r="AP41" s="569">
        <v>2.2333980000000002</v>
      </c>
      <c r="AQ41" s="569">
        <v>2.2413560000000001</v>
      </c>
      <c r="AR41" s="569">
        <v>2.2502610000000001</v>
      </c>
      <c r="AS41" s="569">
        <v>2.2557969999999998</v>
      </c>
      <c r="AT41" s="569">
        <v>2.273228</v>
      </c>
      <c r="AU41" s="569">
        <v>2.283099</v>
      </c>
      <c r="AV41" s="569">
        <v>2.3070409999999999</v>
      </c>
      <c r="AW41" s="569">
        <v>2.3131910000000002</v>
      </c>
      <c r="AX41" s="569">
        <v>2.3295330000000001</v>
      </c>
      <c r="AY41" s="569">
        <v>2.3402970000000001</v>
      </c>
      <c r="AZ41" s="569">
        <v>2.3434840000000001</v>
      </c>
      <c r="BA41" s="569">
        <v>2.3919830000000002</v>
      </c>
      <c r="BB41" s="569">
        <v>2.447416</v>
      </c>
      <c r="BC41" s="569">
        <v>2.4481630000000001</v>
      </c>
      <c r="BD41" s="569">
        <v>2.4689670000000001</v>
      </c>
      <c r="BE41" s="569">
        <v>2.4898790000000002</v>
      </c>
      <c r="BF41" s="570">
        <v>2.5109029999999999</v>
      </c>
      <c r="BG41" s="570">
        <v>2.5320369999999999</v>
      </c>
      <c r="BH41" s="570">
        <v>2.5532870000000001</v>
      </c>
      <c r="BI41" s="570">
        <v>2.5746419999999999</v>
      </c>
      <c r="BJ41" s="570">
        <v>2.5961080000000001</v>
      </c>
      <c r="BK41" s="570">
        <v>2.6176750000000002</v>
      </c>
      <c r="BL41" s="570">
        <v>2.6393749999999998</v>
      </c>
      <c r="BM41" s="570">
        <v>2.6611980000000002</v>
      </c>
      <c r="BN41" s="570">
        <v>2.6831489999999998</v>
      </c>
      <c r="BO41" s="570">
        <v>2.7052239999999999</v>
      </c>
      <c r="BP41" s="570">
        <v>2.7274250000000002</v>
      </c>
      <c r="BQ41" s="570">
        <v>2.7497530000000001</v>
      </c>
      <c r="BR41" s="570">
        <v>2.7722159999999998</v>
      </c>
      <c r="BS41" s="570">
        <v>2.7948140000000001</v>
      </c>
      <c r="BT41" s="570">
        <v>2.8175479999999999</v>
      </c>
      <c r="BU41" s="570">
        <v>2.8404210000000001</v>
      </c>
      <c r="BV41" s="570">
        <v>2.863435</v>
      </c>
    </row>
    <row r="42" spans="1:74" ht="12" customHeight="1" x14ac:dyDescent="0.35">
      <c r="A42" s="545" t="s">
        <v>1388</v>
      </c>
      <c r="B42" s="548" t="s">
        <v>1381</v>
      </c>
      <c r="C42" s="433">
        <v>19.697828000000001</v>
      </c>
      <c r="D42" s="433">
        <v>19.941544</v>
      </c>
      <c r="E42" s="433">
        <v>20.254325999999999</v>
      </c>
      <c r="F42" s="433">
        <v>20.506046000000001</v>
      </c>
      <c r="G42" s="433">
        <v>20.811378000000001</v>
      </c>
      <c r="H42" s="433">
        <v>21.073011999999999</v>
      </c>
      <c r="I42" s="433">
        <v>21.407620000000001</v>
      </c>
      <c r="J42" s="433">
        <v>21.724599999999999</v>
      </c>
      <c r="K42" s="433">
        <v>22.031099000000001</v>
      </c>
      <c r="L42" s="433">
        <v>22.357651000000001</v>
      </c>
      <c r="M42" s="433">
        <v>22.666647999999999</v>
      </c>
      <c r="N42" s="433">
        <v>23.213602999999999</v>
      </c>
      <c r="O42" s="433">
        <v>23.742193</v>
      </c>
      <c r="P42" s="433">
        <v>24.026416000000001</v>
      </c>
      <c r="Q42" s="433">
        <v>24.351240000000001</v>
      </c>
      <c r="R42" s="433">
        <v>24.658262000000001</v>
      </c>
      <c r="S42" s="433">
        <v>24.919912</v>
      </c>
      <c r="T42" s="433">
        <v>25.247999</v>
      </c>
      <c r="U42" s="433">
        <v>25.581581</v>
      </c>
      <c r="V42" s="433">
        <v>25.961963000000001</v>
      </c>
      <c r="W42" s="433">
        <v>26.251930000000002</v>
      </c>
      <c r="X42" s="433">
        <v>26.654520999999999</v>
      </c>
      <c r="Y42" s="433">
        <v>27.027764999999999</v>
      </c>
      <c r="Z42" s="433">
        <v>27.584778</v>
      </c>
      <c r="AA42" s="433">
        <v>28.190121999999999</v>
      </c>
      <c r="AB42" s="433">
        <v>28.529007</v>
      </c>
      <c r="AC42" s="433">
        <v>28.897286999999999</v>
      </c>
      <c r="AD42" s="433">
        <v>29.338249000000001</v>
      </c>
      <c r="AE42" s="433">
        <v>29.729969000000001</v>
      </c>
      <c r="AF42" s="433">
        <v>30.341802000000001</v>
      </c>
      <c r="AG42" s="433">
        <v>30.673596</v>
      </c>
      <c r="AH42" s="433">
        <v>31.157551000000002</v>
      </c>
      <c r="AI42" s="433">
        <v>31.52542</v>
      </c>
      <c r="AJ42" s="433">
        <v>31.928014999999998</v>
      </c>
      <c r="AK42" s="433">
        <v>32.393793000000002</v>
      </c>
      <c r="AL42" s="433">
        <v>33.080956</v>
      </c>
      <c r="AM42" s="433">
        <v>33.531286000000001</v>
      </c>
      <c r="AN42" s="433">
        <v>34.132446999999999</v>
      </c>
      <c r="AO42" s="433">
        <v>34.673372999999998</v>
      </c>
      <c r="AP42" s="433">
        <v>35.136536999999997</v>
      </c>
      <c r="AQ42" s="433">
        <v>35.645978999999997</v>
      </c>
      <c r="AR42" s="433">
        <v>36.17107</v>
      </c>
      <c r="AS42" s="433">
        <v>36.692621000000003</v>
      </c>
      <c r="AT42" s="433">
        <v>37.245826000000001</v>
      </c>
      <c r="AU42" s="433">
        <v>37.863700000000001</v>
      </c>
      <c r="AV42" s="433">
        <v>38.421568999999998</v>
      </c>
      <c r="AW42" s="433">
        <v>39.017060000000001</v>
      </c>
      <c r="AX42" s="433">
        <v>39.486508999999998</v>
      </c>
      <c r="AY42" s="433">
        <v>40.584014000000003</v>
      </c>
      <c r="AZ42" s="433">
        <v>41.159050000000001</v>
      </c>
      <c r="BA42" s="433">
        <v>42.123603000000003</v>
      </c>
      <c r="BB42" s="433">
        <v>42.917793000000003</v>
      </c>
      <c r="BC42" s="433">
        <v>43.328207999999997</v>
      </c>
      <c r="BD42" s="433">
        <v>43.98921</v>
      </c>
      <c r="BE42" s="433">
        <v>44.573</v>
      </c>
      <c r="BF42" s="434">
        <v>45.224769999999999</v>
      </c>
      <c r="BG42" s="434">
        <v>45.865119999999997</v>
      </c>
      <c r="BH42" s="434">
        <v>46.537820000000004</v>
      </c>
      <c r="BI42" s="434">
        <v>47.21884</v>
      </c>
      <c r="BJ42" s="434">
        <v>47.921460000000003</v>
      </c>
      <c r="BK42" s="434">
        <v>48.638399999999997</v>
      </c>
      <c r="BL42" s="434">
        <v>49.374470000000002</v>
      </c>
      <c r="BM42" s="434">
        <v>50.127420000000001</v>
      </c>
      <c r="BN42" s="434">
        <v>50.898670000000003</v>
      </c>
      <c r="BO42" s="434">
        <v>51.687600000000003</v>
      </c>
      <c r="BP42" s="434">
        <v>52.494819999999997</v>
      </c>
      <c r="BQ42" s="434">
        <v>53.320270000000001</v>
      </c>
      <c r="BR42" s="434">
        <v>54.164479999999998</v>
      </c>
      <c r="BS42" s="434">
        <v>55.027540000000002</v>
      </c>
      <c r="BT42" s="434">
        <v>55.909730000000003</v>
      </c>
      <c r="BU42" s="434">
        <v>56.811279999999996</v>
      </c>
      <c r="BV42" s="434">
        <v>57.732460000000003</v>
      </c>
    </row>
    <row r="43" spans="1:74" ht="12" customHeight="1" x14ac:dyDescent="0.35">
      <c r="A43" s="545"/>
      <c r="B43" s="453" t="s">
        <v>1389</v>
      </c>
      <c r="C43" s="569"/>
      <c r="D43" s="569"/>
      <c r="E43" s="569"/>
      <c r="F43" s="569"/>
      <c r="G43" s="569"/>
      <c r="H43" s="569"/>
      <c r="I43" s="569"/>
      <c r="J43" s="569"/>
      <c r="K43" s="569"/>
      <c r="L43" s="569"/>
      <c r="M43" s="569"/>
      <c r="N43" s="569"/>
      <c r="O43" s="569"/>
      <c r="P43" s="569"/>
      <c r="Q43" s="569"/>
      <c r="R43" s="569"/>
      <c r="S43" s="569"/>
      <c r="T43" s="569"/>
      <c r="U43" s="569"/>
      <c r="V43" s="569"/>
      <c r="W43" s="569"/>
      <c r="X43" s="569"/>
      <c r="Y43" s="569"/>
      <c r="Z43" s="569"/>
      <c r="AA43" s="569"/>
      <c r="AB43" s="569"/>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0"/>
      <c r="BB43" s="570"/>
      <c r="BC43" s="570"/>
      <c r="BD43" s="570"/>
      <c r="BE43" s="570"/>
      <c r="BF43" s="570"/>
      <c r="BG43" s="570"/>
      <c r="BH43" s="570"/>
      <c r="BI43" s="570"/>
      <c r="BJ43" s="570"/>
      <c r="BK43" s="570"/>
      <c r="BL43" s="570"/>
      <c r="BM43" s="570"/>
      <c r="BN43" s="570"/>
      <c r="BO43" s="570"/>
      <c r="BP43" s="570"/>
      <c r="BQ43" s="570"/>
      <c r="BR43" s="570"/>
      <c r="BS43" s="570"/>
      <c r="BT43" s="570"/>
      <c r="BU43" s="570"/>
      <c r="BV43" s="570"/>
    </row>
    <row r="44" spans="1:74" ht="12" customHeight="1" x14ac:dyDescent="0.35">
      <c r="A44" s="545"/>
      <c r="B44" s="600" t="s">
        <v>1382</v>
      </c>
      <c r="C44" s="569"/>
      <c r="D44" s="569"/>
      <c r="E44" s="569"/>
      <c r="F44" s="569"/>
      <c r="G44" s="569"/>
      <c r="H44" s="569"/>
      <c r="I44" s="569"/>
      <c r="J44" s="569"/>
      <c r="K44" s="569"/>
      <c r="L44" s="569"/>
      <c r="M44" s="569"/>
      <c r="N44" s="569"/>
      <c r="O44" s="569"/>
      <c r="P44" s="569"/>
      <c r="Q44" s="569"/>
      <c r="R44" s="569"/>
      <c r="S44" s="569"/>
      <c r="T44" s="569"/>
      <c r="U44" s="569"/>
      <c r="V44" s="569"/>
      <c r="W44" s="569"/>
      <c r="X44" s="569"/>
      <c r="Y44" s="569"/>
      <c r="Z44" s="569"/>
      <c r="AA44" s="569"/>
      <c r="AB44" s="569"/>
      <c r="AC44" s="570"/>
      <c r="AD44" s="570"/>
      <c r="AE44" s="570"/>
      <c r="AF44" s="570"/>
      <c r="AG44" s="570"/>
      <c r="AH44" s="570"/>
      <c r="AI44" s="570"/>
      <c r="AJ44" s="570"/>
      <c r="AK44" s="570"/>
      <c r="AL44" s="570"/>
      <c r="AM44" s="570"/>
      <c r="AN44" s="570"/>
      <c r="AO44" s="570"/>
      <c r="AP44" s="570"/>
      <c r="AQ44" s="570"/>
      <c r="AR44" s="570"/>
      <c r="AS44" s="570"/>
      <c r="AT44" s="570"/>
      <c r="AU44" s="570"/>
      <c r="AV44" s="570"/>
      <c r="AW44" s="570"/>
      <c r="AX44" s="570"/>
      <c r="AY44" s="570"/>
      <c r="AZ44" s="570"/>
      <c r="BA44" s="570"/>
      <c r="BB44" s="570"/>
      <c r="BC44" s="570"/>
      <c r="BD44" s="570"/>
      <c r="BE44" s="570"/>
      <c r="BF44" s="570"/>
      <c r="BG44" s="570"/>
      <c r="BH44" s="570"/>
      <c r="BI44" s="570"/>
      <c r="BJ44" s="570"/>
      <c r="BK44" s="570"/>
      <c r="BL44" s="570"/>
      <c r="BM44" s="570"/>
      <c r="BN44" s="570"/>
      <c r="BO44" s="570"/>
      <c r="BP44" s="570"/>
      <c r="BQ44" s="570"/>
      <c r="BR44" s="570"/>
      <c r="BS44" s="570"/>
      <c r="BT44" s="570"/>
      <c r="BU44" s="570"/>
      <c r="BV44" s="570"/>
    </row>
    <row r="45" spans="1:74" ht="12" customHeight="1" x14ac:dyDescent="0.35">
      <c r="A45" s="545"/>
      <c r="B45" s="600" t="str">
        <f>"EIA completed modeling and analysis for this data on " &amp;Dates!$D$2&amp;"."</f>
        <v>EIA completed modeling and analysis for this data on Tuesday Augutst 3, 2023.</v>
      </c>
      <c r="C45" s="569"/>
      <c r="D45" s="569"/>
      <c r="E45" s="569"/>
      <c r="F45" s="569"/>
      <c r="G45" s="569"/>
      <c r="H45" s="569"/>
      <c r="I45" s="569"/>
      <c r="J45" s="569"/>
      <c r="K45" s="569"/>
      <c r="L45" s="569"/>
      <c r="M45" s="569"/>
      <c r="N45" s="569"/>
      <c r="O45" s="569"/>
      <c r="P45" s="569"/>
      <c r="Q45" s="569"/>
      <c r="R45" s="569"/>
      <c r="S45" s="569"/>
      <c r="T45" s="569"/>
      <c r="U45" s="569"/>
      <c r="V45" s="569"/>
      <c r="W45" s="569"/>
      <c r="X45" s="569"/>
      <c r="Y45" s="569"/>
      <c r="Z45" s="569"/>
      <c r="AA45" s="569"/>
      <c r="AB45" s="569"/>
      <c r="AC45" s="570"/>
      <c r="AD45" s="570"/>
      <c r="AE45" s="570"/>
      <c r="AF45" s="570"/>
      <c r="AG45" s="570"/>
      <c r="AH45" s="570"/>
      <c r="AI45" s="570"/>
      <c r="AJ45" s="570"/>
      <c r="AK45" s="570"/>
      <c r="AL45" s="570"/>
      <c r="AM45" s="570"/>
      <c r="AN45" s="570"/>
      <c r="AO45" s="570"/>
      <c r="AP45" s="570"/>
      <c r="AQ45" s="570"/>
      <c r="AR45" s="570"/>
      <c r="AS45" s="570"/>
      <c r="AT45" s="570"/>
      <c r="AU45" s="570"/>
      <c r="AV45" s="570"/>
      <c r="AW45" s="570"/>
      <c r="AX45" s="570"/>
      <c r="AY45" s="570"/>
      <c r="AZ45" s="570"/>
      <c r="BA45" s="570"/>
      <c r="BB45" s="570"/>
      <c r="BC45" s="570"/>
      <c r="BD45" s="570"/>
      <c r="BE45" s="570"/>
      <c r="BF45" s="570"/>
      <c r="BG45" s="570"/>
      <c r="BH45" s="570"/>
      <c r="BI45" s="570"/>
      <c r="BJ45" s="570"/>
      <c r="BK45" s="570"/>
      <c r="BL45" s="570"/>
      <c r="BM45" s="570"/>
      <c r="BN45" s="570"/>
      <c r="BO45" s="570"/>
      <c r="BP45" s="570"/>
      <c r="BQ45" s="570"/>
      <c r="BR45" s="570"/>
      <c r="BS45" s="570"/>
      <c r="BT45" s="570"/>
      <c r="BU45" s="570"/>
      <c r="BV45" s="570"/>
    </row>
    <row r="46" spans="1:74" ht="12" customHeight="1" x14ac:dyDescent="0.35">
      <c r="A46" s="545"/>
      <c r="B46" s="603" t="s">
        <v>1390</v>
      </c>
      <c r="C46" s="569"/>
      <c r="D46" s="569"/>
      <c r="E46" s="569"/>
      <c r="F46" s="569"/>
      <c r="G46" s="569"/>
      <c r="H46" s="569"/>
      <c r="I46" s="569"/>
      <c r="J46" s="569"/>
      <c r="K46" s="569"/>
      <c r="L46" s="569"/>
      <c r="M46" s="569"/>
      <c r="N46" s="569"/>
      <c r="O46" s="569"/>
      <c r="P46" s="569"/>
      <c r="Q46" s="569"/>
      <c r="R46" s="569"/>
      <c r="S46" s="569"/>
      <c r="T46" s="569"/>
      <c r="U46" s="569"/>
      <c r="V46" s="569"/>
      <c r="W46" s="569"/>
      <c r="X46" s="569"/>
      <c r="Y46" s="569"/>
      <c r="Z46" s="569"/>
      <c r="AA46" s="569"/>
      <c r="AB46" s="569"/>
      <c r="AC46" s="570"/>
      <c r="AD46" s="570"/>
      <c r="AE46" s="570"/>
      <c r="AF46" s="570"/>
      <c r="AG46" s="570"/>
      <c r="AH46" s="570"/>
      <c r="AI46" s="570"/>
      <c r="AJ46" s="570"/>
      <c r="AK46" s="570"/>
      <c r="AL46" s="570"/>
      <c r="AM46" s="570"/>
      <c r="AN46" s="570"/>
      <c r="AO46" s="570"/>
      <c r="AP46" s="570"/>
      <c r="AQ46" s="570"/>
      <c r="AR46" s="570"/>
      <c r="AS46" s="570"/>
      <c r="AT46" s="570"/>
      <c r="AU46" s="570"/>
      <c r="AV46" s="570"/>
      <c r="AW46" s="570"/>
      <c r="AX46" s="570"/>
      <c r="AY46" s="570"/>
      <c r="AZ46" s="570"/>
      <c r="BA46" s="570"/>
      <c r="BB46" s="570"/>
      <c r="BC46" s="570"/>
      <c r="BD46" s="570"/>
      <c r="BE46" s="570"/>
      <c r="BF46" s="570"/>
      <c r="BG46" s="570"/>
      <c r="BH46" s="570"/>
      <c r="BI46" s="570"/>
      <c r="BJ46" s="570"/>
      <c r="BK46" s="570"/>
      <c r="BL46" s="570"/>
      <c r="BM46" s="570"/>
      <c r="BN46" s="570"/>
      <c r="BO46" s="570"/>
      <c r="BP46" s="570"/>
      <c r="BQ46" s="570"/>
      <c r="BR46" s="570"/>
      <c r="BS46" s="570"/>
      <c r="BT46" s="570"/>
      <c r="BU46" s="570"/>
      <c r="BV46" s="570"/>
    </row>
    <row r="47" spans="1:74" ht="12" customHeight="1" x14ac:dyDescent="0.35">
      <c r="A47" s="545"/>
      <c r="B47" s="542" t="s">
        <v>1421</v>
      </c>
      <c r="C47" s="569"/>
      <c r="D47" s="569"/>
      <c r="E47" s="569"/>
      <c r="F47" s="569"/>
      <c r="G47" s="569"/>
      <c r="H47" s="569"/>
      <c r="I47" s="569"/>
      <c r="J47" s="569"/>
      <c r="K47" s="569"/>
      <c r="L47" s="569"/>
      <c r="M47" s="569"/>
      <c r="N47" s="569"/>
      <c r="O47" s="569"/>
      <c r="P47" s="569"/>
      <c r="Q47" s="569"/>
      <c r="R47" s="569"/>
      <c r="S47" s="569"/>
      <c r="T47" s="569"/>
      <c r="U47" s="569"/>
      <c r="V47" s="569"/>
      <c r="W47" s="569"/>
      <c r="X47" s="569"/>
      <c r="Y47" s="569"/>
      <c r="Z47" s="569"/>
      <c r="AA47" s="569"/>
      <c r="AB47" s="569"/>
      <c r="AC47" s="570"/>
      <c r="AD47" s="570"/>
      <c r="AE47" s="570"/>
      <c r="AF47" s="570"/>
      <c r="AG47" s="570"/>
      <c r="AH47" s="570"/>
      <c r="AI47" s="570"/>
      <c r="AJ47" s="570"/>
      <c r="AK47" s="570"/>
      <c r="AL47" s="570"/>
      <c r="AM47" s="570"/>
      <c r="AN47" s="570"/>
      <c r="AO47" s="570"/>
      <c r="AP47" s="570"/>
      <c r="AQ47" s="570"/>
      <c r="AR47" s="570"/>
      <c r="AS47" s="570"/>
      <c r="AT47" s="570"/>
      <c r="AU47" s="570"/>
      <c r="AV47" s="570"/>
      <c r="AW47" s="570"/>
      <c r="AX47" s="570"/>
      <c r="AY47" s="570"/>
      <c r="AZ47" s="570"/>
      <c r="BA47" s="570"/>
      <c r="BB47" s="570"/>
      <c r="BC47" s="570"/>
      <c r="BD47" s="570"/>
      <c r="BE47" s="570"/>
      <c r="BF47" s="570"/>
      <c r="BG47" s="570"/>
      <c r="BH47" s="570"/>
      <c r="BI47" s="570"/>
      <c r="BJ47" s="570"/>
      <c r="BK47" s="570"/>
      <c r="BL47" s="570"/>
      <c r="BM47" s="570"/>
      <c r="BN47" s="570"/>
      <c r="BO47" s="570"/>
      <c r="BP47" s="570"/>
      <c r="BQ47" s="570"/>
      <c r="BR47" s="570"/>
      <c r="BS47" s="570"/>
      <c r="BT47" s="570"/>
      <c r="BU47" s="570"/>
      <c r="BV47" s="570"/>
    </row>
    <row r="48" spans="1:74" ht="12" customHeight="1" x14ac:dyDescent="0.35">
      <c r="A48" s="545"/>
      <c r="B48" s="542" t="s">
        <v>1391</v>
      </c>
      <c r="C48" s="569"/>
      <c r="D48" s="569"/>
      <c r="E48" s="569"/>
      <c r="F48" s="569"/>
      <c r="G48" s="569"/>
      <c r="H48" s="569"/>
      <c r="I48" s="569"/>
      <c r="J48" s="569"/>
      <c r="K48" s="569"/>
      <c r="L48" s="569"/>
      <c r="M48" s="569"/>
      <c r="N48" s="569"/>
      <c r="O48" s="569"/>
      <c r="P48" s="569"/>
      <c r="Q48" s="569"/>
      <c r="R48" s="569"/>
      <c r="S48" s="569"/>
      <c r="T48" s="569"/>
      <c r="U48" s="569"/>
      <c r="V48" s="569"/>
      <c r="W48" s="569"/>
      <c r="X48" s="569"/>
      <c r="Y48" s="569"/>
      <c r="Z48" s="569"/>
      <c r="AA48" s="569"/>
      <c r="AB48" s="569"/>
      <c r="AC48" s="570"/>
      <c r="AD48" s="570"/>
      <c r="AE48" s="570"/>
      <c r="AF48" s="570"/>
      <c r="AG48" s="570"/>
      <c r="AH48" s="570"/>
      <c r="AI48" s="570"/>
      <c r="AJ48" s="570"/>
      <c r="AK48" s="570"/>
      <c r="AL48" s="570"/>
      <c r="AM48" s="570"/>
      <c r="AN48" s="570"/>
      <c r="AO48" s="570"/>
      <c r="AP48" s="570"/>
      <c r="AQ48" s="570"/>
      <c r="AR48" s="570"/>
      <c r="AS48" s="570"/>
      <c r="AT48" s="570"/>
      <c r="AU48" s="570"/>
      <c r="AV48" s="570"/>
      <c r="AW48" s="570"/>
      <c r="AX48" s="570"/>
      <c r="AY48" s="570"/>
      <c r="AZ48" s="570"/>
      <c r="BA48" s="570"/>
      <c r="BB48" s="570"/>
      <c r="BC48" s="570"/>
      <c r="BD48" s="570"/>
      <c r="BE48" s="570"/>
      <c r="BF48" s="570"/>
      <c r="BG48" s="570"/>
      <c r="BH48" s="570"/>
      <c r="BI48" s="570"/>
      <c r="BJ48" s="570"/>
      <c r="BK48" s="570"/>
      <c r="BL48" s="570"/>
      <c r="BM48" s="570"/>
      <c r="BN48" s="570"/>
      <c r="BO48" s="570"/>
      <c r="BP48" s="570"/>
      <c r="BQ48" s="570"/>
      <c r="BR48" s="570"/>
      <c r="BS48" s="570"/>
      <c r="BT48" s="570"/>
      <c r="BU48" s="570"/>
      <c r="BV48" s="570"/>
    </row>
    <row r="49" spans="1:74" ht="12" customHeight="1" x14ac:dyDescent="0.35">
      <c r="A49" s="545"/>
      <c r="B49" s="542" t="s">
        <v>338</v>
      </c>
      <c r="C49" s="201"/>
      <c r="D49" s="201"/>
      <c r="E49" s="201"/>
      <c r="F49" s="201"/>
      <c r="G49" s="201"/>
      <c r="H49" s="201"/>
      <c r="I49" s="201"/>
      <c r="J49" s="201"/>
      <c r="K49" s="201"/>
      <c r="L49" s="201"/>
      <c r="M49" s="201"/>
      <c r="N49" s="201"/>
      <c r="O49" s="201"/>
      <c r="P49" s="201"/>
      <c r="Q49" s="201"/>
      <c r="R49" s="201"/>
      <c r="S49" s="201"/>
      <c r="T49" s="201"/>
      <c r="U49" s="201"/>
      <c r="V49" s="201"/>
      <c r="W49" s="201"/>
      <c r="X49" s="201"/>
      <c r="Y49" s="201"/>
      <c r="Z49" s="201"/>
      <c r="AA49" s="201"/>
      <c r="AB49" s="201"/>
      <c r="AC49" s="267"/>
      <c r="AD49" s="267"/>
      <c r="AE49" s="267"/>
      <c r="AF49" s="267"/>
      <c r="AG49" s="267"/>
      <c r="AH49" s="267"/>
      <c r="AI49" s="267"/>
      <c r="AJ49" s="267"/>
      <c r="AK49" s="267"/>
      <c r="AL49" s="267"/>
      <c r="AM49" s="267"/>
      <c r="AN49" s="267"/>
      <c r="AO49" s="267"/>
      <c r="AP49" s="267"/>
      <c r="AQ49" s="267"/>
      <c r="AR49" s="267"/>
      <c r="AS49" s="267"/>
      <c r="AT49" s="267"/>
      <c r="AU49" s="267"/>
      <c r="AV49" s="267"/>
      <c r="AW49" s="267"/>
      <c r="AX49" s="267"/>
      <c r="AY49" s="267"/>
      <c r="AZ49" s="267"/>
      <c r="BA49" s="267"/>
      <c r="BB49" s="267"/>
      <c r="BC49" s="267"/>
      <c r="BD49" s="267"/>
      <c r="BE49" s="267"/>
      <c r="BF49" s="267"/>
      <c r="BG49" s="267"/>
      <c r="BH49" s="267"/>
      <c r="BI49" s="267"/>
      <c r="BJ49" s="267"/>
      <c r="BK49" s="267"/>
      <c r="BL49" s="267"/>
      <c r="BM49" s="267"/>
      <c r="BN49" s="267"/>
      <c r="BO49" s="267"/>
      <c r="BP49" s="267"/>
      <c r="BQ49" s="267"/>
      <c r="BR49" s="267"/>
      <c r="BS49" s="267"/>
      <c r="BT49" s="267"/>
      <c r="BU49" s="267"/>
      <c r="BV49" s="267"/>
    </row>
    <row r="50" spans="1:74" ht="12" customHeight="1" x14ac:dyDescent="0.35">
      <c r="A50" s="545"/>
      <c r="B50" s="604" t="s">
        <v>1383</v>
      </c>
      <c r="C50" s="569"/>
      <c r="D50" s="569"/>
      <c r="E50" s="569"/>
      <c r="F50" s="569"/>
      <c r="G50" s="569"/>
      <c r="H50" s="569"/>
      <c r="I50" s="569"/>
      <c r="J50" s="569"/>
      <c r="K50" s="569"/>
      <c r="L50" s="569"/>
      <c r="M50" s="569"/>
      <c r="N50" s="569"/>
      <c r="O50" s="569"/>
      <c r="P50" s="569"/>
      <c r="Q50" s="569"/>
      <c r="R50" s="569"/>
      <c r="S50" s="569"/>
      <c r="T50" s="569"/>
      <c r="U50" s="569"/>
      <c r="V50" s="569"/>
      <c r="W50" s="569"/>
      <c r="X50" s="569"/>
      <c r="Y50" s="569"/>
      <c r="Z50" s="569"/>
      <c r="AA50" s="569"/>
      <c r="AB50" s="569"/>
      <c r="AC50" s="570"/>
      <c r="AD50" s="570"/>
      <c r="AE50" s="570"/>
      <c r="AF50" s="570"/>
      <c r="AG50" s="570"/>
      <c r="AH50" s="570"/>
      <c r="AI50" s="570"/>
      <c r="AJ50" s="570"/>
      <c r="AK50" s="570"/>
      <c r="AL50" s="570"/>
      <c r="AM50" s="570"/>
      <c r="AN50" s="570"/>
      <c r="AO50" s="570"/>
      <c r="AP50" s="570"/>
      <c r="AQ50" s="570"/>
      <c r="AR50" s="570"/>
      <c r="AS50" s="570"/>
      <c r="AT50" s="570"/>
      <c r="AU50" s="570"/>
      <c r="AV50" s="570"/>
      <c r="AW50" s="570"/>
      <c r="AX50" s="570"/>
      <c r="AY50" s="570"/>
      <c r="AZ50" s="570"/>
      <c r="BA50" s="570"/>
      <c r="BB50" s="570"/>
      <c r="BC50" s="570"/>
      <c r="BD50" s="570"/>
      <c r="BE50" s="570"/>
      <c r="BF50" s="570"/>
      <c r="BG50" s="570"/>
      <c r="BH50" s="570"/>
      <c r="BI50" s="570"/>
      <c r="BJ50" s="570"/>
      <c r="BK50" s="570"/>
      <c r="BL50" s="570"/>
      <c r="BM50" s="570"/>
      <c r="BN50" s="570"/>
      <c r="BO50" s="570"/>
      <c r="BP50" s="570"/>
      <c r="BQ50" s="570"/>
      <c r="BR50" s="570"/>
      <c r="BS50" s="570"/>
      <c r="BT50" s="570"/>
      <c r="BU50" s="570"/>
      <c r="BV50" s="570"/>
    </row>
    <row r="51" spans="1:74" ht="12" customHeight="1" x14ac:dyDescent="0.35">
      <c r="C51" s="569"/>
      <c r="D51" s="569"/>
      <c r="E51" s="569"/>
      <c r="F51" s="569"/>
      <c r="G51" s="569"/>
      <c r="H51" s="569"/>
      <c r="I51" s="569"/>
      <c r="J51" s="569"/>
      <c r="K51" s="569"/>
      <c r="L51" s="569"/>
      <c r="M51" s="569"/>
      <c r="N51" s="569"/>
      <c r="O51" s="569"/>
      <c r="P51" s="569"/>
      <c r="Q51" s="569"/>
      <c r="R51" s="569"/>
      <c r="S51" s="569"/>
      <c r="T51" s="569"/>
      <c r="U51" s="569"/>
      <c r="V51" s="569"/>
      <c r="W51" s="569"/>
      <c r="X51" s="569"/>
      <c r="Y51" s="569"/>
      <c r="Z51" s="569"/>
      <c r="AA51" s="569"/>
      <c r="AB51" s="569"/>
      <c r="AC51" s="570"/>
      <c r="AD51" s="570"/>
      <c r="AE51" s="570"/>
      <c r="AF51" s="570"/>
      <c r="AG51" s="570"/>
      <c r="AH51" s="570"/>
      <c r="AI51" s="570"/>
      <c r="AJ51" s="570"/>
      <c r="AK51" s="570"/>
      <c r="AL51" s="570"/>
      <c r="AM51" s="570"/>
      <c r="AN51" s="570"/>
      <c r="AO51" s="570"/>
      <c r="AP51" s="570"/>
      <c r="AQ51" s="570"/>
      <c r="AR51" s="570"/>
      <c r="AS51" s="570"/>
      <c r="AT51" s="570"/>
      <c r="AU51" s="570"/>
      <c r="AV51" s="570"/>
      <c r="AW51" s="570"/>
      <c r="AX51" s="570"/>
      <c r="AY51" s="570"/>
      <c r="AZ51" s="570"/>
      <c r="BA51" s="570"/>
      <c r="BB51" s="570"/>
      <c r="BC51" s="570"/>
      <c r="BD51" s="570"/>
      <c r="BE51" s="570"/>
      <c r="BF51" s="570"/>
      <c r="BG51" s="570"/>
      <c r="BH51" s="570"/>
      <c r="BI51" s="570"/>
      <c r="BJ51" s="570"/>
      <c r="BK51" s="570"/>
      <c r="BL51" s="570"/>
      <c r="BM51" s="570"/>
      <c r="BN51" s="570"/>
      <c r="BO51" s="570"/>
      <c r="BP51" s="570"/>
      <c r="BQ51" s="570"/>
      <c r="BR51" s="570"/>
      <c r="BS51" s="570"/>
      <c r="BT51" s="570"/>
      <c r="BU51" s="570"/>
      <c r="BV51" s="570"/>
    </row>
    <row r="52" spans="1:74" ht="12" customHeight="1" x14ac:dyDescent="0.35">
      <c r="C52" s="569"/>
      <c r="D52" s="569"/>
      <c r="E52" s="569"/>
      <c r="F52" s="569"/>
      <c r="G52" s="569"/>
      <c r="H52" s="569"/>
      <c r="I52" s="569"/>
      <c r="J52" s="569"/>
      <c r="K52" s="569"/>
      <c r="L52" s="569"/>
      <c r="M52" s="569"/>
      <c r="N52" s="569"/>
      <c r="O52" s="569"/>
      <c r="P52" s="569"/>
      <c r="Q52" s="569"/>
      <c r="R52" s="569"/>
      <c r="S52" s="569"/>
      <c r="T52" s="569"/>
      <c r="U52" s="569"/>
      <c r="V52" s="569"/>
      <c r="W52" s="569"/>
      <c r="X52" s="569"/>
      <c r="Y52" s="569"/>
      <c r="Z52" s="569"/>
      <c r="AA52" s="569"/>
      <c r="AB52" s="569"/>
      <c r="AC52" s="570"/>
      <c r="AD52" s="570"/>
      <c r="AE52" s="570"/>
      <c r="AF52" s="570"/>
      <c r="AG52" s="570"/>
      <c r="AH52" s="570"/>
      <c r="AI52" s="570"/>
      <c r="AJ52" s="570"/>
      <c r="AK52" s="570"/>
      <c r="AL52" s="570"/>
      <c r="AM52" s="570"/>
      <c r="AN52" s="570"/>
      <c r="AO52" s="570"/>
      <c r="AP52" s="570"/>
      <c r="AQ52" s="570"/>
      <c r="AR52" s="570"/>
      <c r="AS52" s="570"/>
      <c r="AT52" s="570"/>
      <c r="AU52" s="570"/>
      <c r="AV52" s="570"/>
      <c r="AW52" s="570"/>
      <c r="AX52" s="570"/>
      <c r="AY52" s="570"/>
      <c r="AZ52" s="570"/>
      <c r="BA52" s="570"/>
      <c r="BB52" s="570"/>
      <c r="BC52" s="570"/>
      <c r="BD52" s="570"/>
      <c r="BE52" s="570"/>
      <c r="BF52" s="570"/>
      <c r="BG52" s="570"/>
      <c r="BH52" s="570"/>
      <c r="BI52" s="570"/>
      <c r="BJ52" s="570"/>
      <c r="BK52" s="570"/>
      <c r="BL52" s="570"/>
      <c r="BM52" s="570"/>
      <c r="BN52" s="570"/>
      <c r="BO52" s="570"/>
      <c r="BP52" s="570"/>
      <c r="BQ52" s="570"/>
      <c r="BR52" s="570"/>
      <c r="BS52" s="570"/>
      <c r="BT52" s="570"/>
      <c r="BU52" s="570"/>
      <c r="BV52" s="570"/>
    </row>
    <row r="53" spans="1:74" ht="12" customHeight="1" x14ac:dyDescent="0.35">
      <c r="C53" s="569"/>
      <c r="D53" s="569"/>
      <c r="E53" s="569"/>
      <c r="F53" s="569"/>
      <c r="G53" s="569"/>
      <c r="H53" s="569"/>
      <c r="I53" s="569"/>
      <c r="J53" s="569"/>
      <c r="K53" s="569"/>
      <c r="L53" s="569"/>
      <c r="M53" s="569"/>
      <c r="N53" s="569"/>
      <c r="O53" s="569"/>
      <c r="P53" s="569"/>
      <c r="Q53" s="569"/>
      <c r="R53" s="569"/>
      <c r="S53" s="569"/>
      <c r="T53" s="569"/>
      <c r="U53" s="569"/>
      <c r="V53" s="569"/>
      <c r="W53" s="569"/>
      <c r="X53" s="569"/>
      <c r="Y53" s="569"/>
      <c r="Z53" s="569"/>
      <c r="AA53" s="569"/>
      <c r="AB53" s="569"/>
      <c r="AC53" s="570"/>
      <c r="AD53" s="570"/>
      <c r="AE53" s="570"/>
      <c r="AF53" s="570"/>
      <c r="AG53" s="570"/>
      <c r="AH53" s="570"/>
      <c r="AI53" s="570"/>
      <c r="AJ53" s="570"/>
      <c r="AK53" s="570"/>
      <c r="AL53" s="570"/>
      <c r="AM53" s="570"/>
      <c r="AN53" s="570"/>
      <c r="AO53" s="570"/>
      <c r="AP53" s="570"/>
      <c r="AQ53" s="570"/>
      <c r="AR53" s="570"/>
      <c r="AS53" s="570"/>
      <c r="AT53" s="570"/>
      <c r="AU53" s="570"/>
      <c r="AV53" s="570"/>
      <c r="AW53" s="570"/>
      <c r="AX53" s="570"/>
      <c r="AY53" s="570"/>
      <c r="AZ53" s="570"/>
      <c r="BA53" s="570"/>
      <c r="BB53" s="570"/>
      <c r="BC53" s="570"/>
      <c r="BD53" s="570"/>
      <c r="BE53" s="570"/>
      <c r="BF53" s="570"/>
      <c r="BG53" s="570"/>
      <c r="BH53" s="570"/>
      <c r="BI53" s="570"/>
      <c r="BJ53" s="570"/>
      <c r="BK53" s="570"/>
      <c r="BL53" s="570"/>
      <c r="BM53" s="570"/>
      <c r="BN53" s="570"/>
      <c r="BO53" s="570"/>
      <c r="BP53" s="570"/>
      <c r="BQ53" s="570"/>
      <c r="BR53" s="570"/>
      <c r="BS53" s="570"/>
      <c r="BT53" s="570"/>
      <c r="BU53" s="570"/>
      <c r="BV53" s="570"/>
    </row>
    <row r="54" spans="1:74" ht="12" customHeight="1" x14ac:dyDescent="0.35">
      <c r="C54" s="569"/>
      <c r="D54" s="569"/>
      <c r="E54" s="569"/>
      <c r="F54" s="569"/>
      <c r="G54" s="569"/>
      <c r="H54" s="569"/>
      <c r="I54" s="569"/>
      <c r="J54" s="569"/>
      <c r="K54" s="569"/>
      <c r="L54" s="569"/>
      <c r="M54" s="569"/>
      <c r="N54" s="569"/>
      <c r="O54" s="569"/>
      <c r="P54" s="569"/>
      <c r="Q54" s="569"/>
      <c r="R54" s="569"/>
      <c r="S54" s="569"/>
      <c r="T54" s="569"/>
      <c r="U54" s="569"/>
      <c r="V54" s="569"/>
      <c r="W54" s="569"/>
      <c r="X54" s="569"/>
      <c r="Y54" s="569"/>
      <c r="Z54" s="569"/>
      <c r="AA54" s="569"/>
      <c r="AB54" s="569"/>
      <c r="AC54" s="570"/>
      <c r="AD54" s="570"/>
      <c r="AE54" s="570"/>
      <c r="AF54" s="570"/>
      <c r="AG54" s="570"/>
      <c r="AH54" s="570"/>
      <c r="AI54" s="570"/>
      <c r="AJ54" s="570"/>
      <c r="AK54" s="570"/>
      <c r="AL54" s="570"/>
      <c r="AM54" s="570"/>
      <c r="AN54" s="570"/>
      <c r="AO54" s="570"/>
      <c r="AP54" s="570"/>
      <c r="AQ54" s="570"/>
      <c r="AR54" s="570"/>
      <c r="AS54" s="570"/>
      <c r="AT54" s="570"/>
      <c r="AU54" s="570"/>
      <c r="AV54" s="570"/>
      <c r="AW54" s="570"/>
      <c r="AX54" s="570"/>
      <c r="AY54" s="570"/>
      <c r="AZ54" s="570"/>
      <c r="BA54" s="570"/>
      <c r="BB54" s="570"/>
      <c r="BC54" s="570"/>
      <c r="BD54" s="570"/>
      <c r="BE54" s="570"/>
      <c r="BF54" s="570"/>
      <c r="BG54" s="570"/>
      <c r="BH54" s="570"/>
      <c r="BI54" s="570"/>
      <c r="BJ54" s="570"/>
      <c r="BK54" s="570"/>
      <c r="BL54" s="570"/>
      <c r="BM54" s="570"/>
      <c r="BN54" s="570"/>
      <c r="BO54" s="570"/>
      <c r="BP54" s="570"/>
      <c r="BQ54" s="570"/>
      <c r="BR54" s="570"/>
      <c r="BS54" s="570"/>
      <c r="BT54" s="570"/>
      <c r="BU54" s="570"/>
      <c r="BV54" s="570"/>
    </row>
    <row r="55" spans="1:74" ht="12" customHeight="1" x14ac:dyDescent="0.35">
      <c r="C55" s="569"/>
      <c r="D55" s="569"/>
      <c r="E55" s="569"/>
      <c r="F55" s="569"/>
      <c r="G55" s="569"/>
      <c r="H55" s="569"/>
      <c r="I55" s="569"/>
      <c r="J55" s="569"/>
      <c r="K55" s="569"/>
      <c r="L55" s="569"/>
      <c r="M55" s="569"/>
      <c r="N55" s="569"/>
      <c r="O55" s="569"/>
      <c r="P55" s="569"/>
      <c r="Q55" s="569"/>
      <c r="R55" s="569"/>
      <c r="S55" s="569"/>
      <c r="T55" s="569"/>
      <c r="U55" s="569"/>
      <c r="V55" s="569"/>
      <c r="W55" s="569"/>
      <c r="X55" s="569"/>
      <c r="Y55" s="569"/>
      <c r="Z55" s="569"/>
      <c r="AA55" s="569"/>
      <c r="AB55" s="569"/>
      <c r="AC55" s="570"/>
      <c r="AD55" s="570"/>
      <c r="AE55" s="570"/>
      <c r="AF55" s="570"/>
      <c r="AG55" s="570"/>
      <c r="AH55" s="570"/>
      <c r="AI55" s="570"/>
      <c r="AJ55" s="570"/>
      <c r="AK55" s="570"/>
      <c r="AL55" s="570"/>
      <c r="AM55" s="570"/>
      <c r="AN55" s="570"/>
      <c r="AO55" s="570"/>
      <c r="AP55" s="570"/>
      <c r="AQ55" s="570"/>
      <c r="AR55" s="570"/>
      <c r="AS55" s="570"/>
      <c r="AT55" s="570"/>
      <c r="AU55" s="570"/>
      <c r="AV55" s="570"/>
      <c r="AW55" s="570"/>
      <c r="AX55" s="570"/>
      <c r="AY55" s="570"/>
      <c r="AZ55" s="570"/>
      <c r="BA55" s="570"/>
      <c r="BB55" s="570"/>
      <c r="BC55" s="570"/>
      <c r="BD55" s="570"/>
      <c r="BE55" s="570"/>
      <c r="BF55" s="570"/>
      <c r="BG55" s="570"/>
      <c r="BH55" s="570"/>
      <c r="BI55" s="570"/>
      <c r="BJ55" s="570"/>
      <c r="BK55" s="570"/>
      <c r="BL55" s="570"/>
      <c r="BM55" s="570"/>
      <c r="BN55" s="570"/>
      <c r="BO55" s="570"/>
      <c r="BP55" s="570"/>
      <c r="BQ55" s="570"/>
      <c r="BR55" s="570"/>
      <c r="BS55" s="570"/>
      <c r="BT55" s="570"/>
      <c r="BU55" s="570"/>
      <c r="BV55" s="570"/>
    </row>
    <row r="56" spans="1:74" ht="12" customHeight="1" x14ac:dyDescent="0.35">
      <c r="C56" s="569"/>
      <c r="D56" s="569"/>
      <c r="E56" s="569"/>
      <c r="F56" s="569"/>
      <c r="G56" s="569"/>
      <c r="H56" s="569"/>
      <c r="I56" s="569"/>
      <c r="J56" s="569"/>
      <c r="K56" s="569"/>
      <c r="L56" s="569"/>
      <c r="M56" s="569"/>
      <c r="N56" s="569"/>
      <c r="O56" s="569"/>
      <c r="P56" s="569"/>
      <c r="Q56" s="569"/>
      <c r="R56" s="569"/>
      <c r="S56" s="569"/>
      <c r="T56" s="569"/>
      <c r="U56" s="569"/>
      <c r="V56" s="569"/>
      <c r="W56" s="569"/>
      <c r="X56" s="569"/>
      <c r="Y56" s="569"/>
      <c r="Z56" s="569"/>
      <c r="AA56" s="569"/>
      <c r="AB56" s="569"/>
      <c r="AC56" s="570"/>
      <c r="AD56" s="570"/>
      <c r="AE56" s="570"/>
      <c r="AF56" s="570"/>
      <c r="AG56" s="570"/>
      <c r="AH56" s="570"/>
      <c r="AI56" s="570"/>
      <c r="AJ56" s="570"/>
      <c r="AK56" s="570"/>
      <c r="AL56" s="570"/>
      <c r="AM56" s="570"/>
      <c r="AN56" s="570"/>
      <c r="AO56" s="570"/>
      <c r="AP56" s="570"/>
      <c r="AQ56" s="570"/>
      <c r="AR56" s="570"/>
      <c r="AS56" s="570"/>
      <c r="AT56" s="570"/>
      <c r="AU56" s="570"/>
      <c r="AV56" s="570"/>
      <c r="AW56" s="570"/>
      <c r="AX56" s="570"/>
      <c r="AY56" s="570"/>
      <c r="AZ56" s="570"/>
      <c r="BA56" s="570"/>
      <c r="BB56" s="570"/>
      <c r="BC56" s="570"/>
      <c r="BD56" s="570"/>
      <c r="BE56" s="570"/>
      <c r="BF56" s="570"/>
      <c r="BG56" s="570"/>
      <c r="BH56" s="570"/>
      <c r="BI56" s="570"/>
      <c r="BJ56" s="570"/>
      <c r="BK56" s="570"/>
      <c r="BL56" s="570"/>
      <c r="BM56" s="570"/>
      <c r="BN56" s="570"/>
      <c r="BO56" s="570"/>
      <c r="BP56" s="570"/>
      <c r="BQ56" s="570"/>
      <c r="BR56" s="570"/>
      <c r="BS56" s="570"/>
      <c r="BT56" s="570"/>
      <c r="BU56" s="570"/>
      <c r="BV56" s="570"/>
    </row>
    <row r="57" spans="1:74" ht="12" customHeight="1" x14ac:dyDescent="0.35">
      <c r="C57" s="569"/>
      <c r="D57" s="569"/>
      <c r="E57" s="569"/>
      <c r="F57" s="569"/>
      <c r="G57" s="569"/>
      <c r="H57" s="569"/>
      <c r="I57" s="569"/>
      <c r="J57" s="569"/>
      <c r="K57" s="569"/>
      <c r="L57" s="569"/>
      <c r="M57" s="569"/>
      <c r="N57" s="569"/>
      <c r="O57" s="569"/>
      <c r="P57" s="569"/>
      <c r="Q57" s="569"/>
      <c r="R57" s="569"/>
      <c r="S57" s="569"/>
      <c r="T57" s="569"/>
      <c r="U57" s="569"/>
      <c r="V57" s="569"/>
      <c r="W57" s="569"/>
      <c r="X57" s="569"/>
      <c r="Y57" s="569"/>
      <c r="Z57" s="569"/>
      <c r="AA57" s="569"/>
      <c r="AB57" s="569"/>
      <c r="AC57" s="570"/>
      <c r="AD57" s="570"/>
      <c r="AE57" s="570"/>
      <c r="AF57" s="570"/>
      <c r="AG57" s="570"/>
      <c r="AH57" s="570"/>
      <c r="AI57" s="570"/>
      <c r="AJ57" s="570"/>
      <c r="AK57" s="570"/>
      <c r="AL57" s="570"/>
      <c r="AM57" s="570"/>
      <c r="AN57" s="570"/>
      <c r="AO57" s="570"/>
      <c r="AP57" s="570"/>
      <c r="AQ57" s="570"/>
      <c r="AR57" s="570"/>
      <c r="AS57" s="570"/>
      <c r="AT57" s="570"/>
      <c r="AU57" s="570"/>
      <c r="AV57" s="570"/>
      <c r="AW57" s="570"/>
      <c r="AX57" s="570"/>
      <c r="AY57" s="570"/>
      <c r="AZ57" s="570"/>
      <c r="BA57" s="570"/>
      <c r="BB57" s="570"/>
      <c r="BC57" s="570"/>
      <c r="BD57" s="570"/>
      <c r="BE57" s="570"/>
      <c r="BF57" s="570"/>
      <c r="BG57" s="570"/>
      <c r="BH57" s="570"/>
      <c r="BI57" s="570"/>
      <c r="BJ57" s="570"/>
      <c r="BK57" s="570"/>
      <c r="BL57" s="570"/>
      <c r="BM57" s="570"/>
      <c r="BN57" s="570"/>
      <c r="BO57" s="570"/>
      <c r="BP57" s="570"/>
      <c r="BQ57" s="570"/>
      <c r="BR57" s="570"/>
      <c r="BS57" s="570"/>
      <c r="BT57" s="570"/>
      <c r="BU57" s="570"/>
      <c r="BV57" s="570"/>
    </row>
    <row r="58" spans="1:74" ht="12" customHeight="1" x14ac:dyDescent="0.35">
      <c r="C58" s="201"/>
      <c r="D58" s="201"/>
      <c r="E58" s="201"/>
      <c r="F58" s="201"/>
      <c r="G58" s="201"/>
      <c r="H58" s="201"/>
      <c r="I58" s="201"/>
      <c r="J58" s="201"/>
      <c r="K58" s="201"/>
      <c r="L58" s="201"/>
      <c r="M58" s="201"/>
      <c r="N58" s="201"/>
      <c r="O58" s="201"/>
      <c r="P58" s="201"/>
      <c r="Q58" s="201"/>
      <c r="R58" s="201"/>
      <c r="S58" s="201"/>
      <c r="T58" s="201"/>
      <c r="U58" s="201"/>
      <c r="V58" s="201"/>
      <c r="W58" s="201"/>
      <c r="X58" s="201"/>
      <c r="Y58" s="201"/>
      <c r="Z58" s="201"/>
      <c r="AA58" s="201"/>
      <c r="AB58" s="201"/>
      <c r="AC58" s="267"/>
      <c r="AD58" s="267"/>
      <c r="AE58" s="267"/>
      <c r="AF58" s="267"/>
      <c r="AG58" s="267"/>
      <c r="AH58" s="267"/>
      <c r="AI58" s="267"/>
      <c r="AJ58" s="267"/>
      <c r="AK58" s="267"/>
      <c r="AL58" s="267"/>
      <c r="AM58" s="267"/>
      <c r="AN58" s="267"/>
      <c r="AO58" s="267"/>
      <c r="AP58" s="267"/>
      <c r="AQ58" s="267"/>
      <c r="AR58" s="267"/>
      <c r="AS58" s="267"/>
      <c r="AT58" s="267"/>
      <c r="AU58" s="267"/>
      <c r="AV58" s="267"/>
      <c r="AW58" s="267"/>
      <c r="AX58" s="267"/>
      <c r="AY58" s="267"/>
      <c r="AZ58" s="267"/>
      <c r="BA58" s="267"/>
      <c r="BB58" s="267"/>
      <c r="BC58" s="267"/>
      <c r="BD58" s="267"/>
      <c r="BE58" s="267"/>
      <c r="BF58" s="267"/>
      <c r="BG58" s="267"/>
      <c r="BH58" s="267"/>
      <c r="BI58" s="267"/>
      <c r="BJ58" s="267"/>
      <c r="BK58" s="267"/>
      <c r="BL58" s="267"/>
      <c r="BM58" s="267"/>
      <c r="BN58" s="267"/>
      <c r="BO58" s="267"/>
      <c r="BP58" s="267"/>
      <c r="BQ58" s="267"/>
      <c r="BR58" s="267"/>
      <c r="BS58" s="267"/>
      <c r="BT58" s="267"/>
      <c r="BU58" s="267"/>
      <c r="BV58" s="267"/>
    </row>
    <row r="59" spans="1:74" ht="12" customHeight="1" x14ac:dyDescent="0.35">
      <c r="C59" s="569"/>
      <c r="D59" s="569"/>
      <c r="E59" s="569"/>
      <c r="F59" s="569"/>
      <c r="G59" s="569"/>
      <c r="H59" s="569"/>
      <c r="I59" s="569"/>
      <c r="J59" s="569"/>
      <c r="K59" s="569"/>
      <c r="L59" s="569"/>
      <c r="M59" s="569"/>
      <c r="N59" s="569"/>
      <c r="O59" s="569"/>
      <c r="P59" s="569"/>
      <c r="Q59" s="569"/>
      <c r="R59" s="569"/>
      <c r="S59" s="569"/>
      <c r="T59" s="569"/>
      <c r="U59" s="569"/>
      <c r="V59" s="569"/>
      <c r="W59" s="569"/>
      <c r="X59" s="569"/>
      <c r="Y59" s="569"/>
      <c r="Z59" s="569"/>
      <c r="AA59" s="569"/>
      <c r="AB59" s="569"/>
      <c r="AC59" s="570"/>
      <c r="AD59" s="570"/>
      <c r="AE59" s="570"/>
      <c r="AF59" s="570"/>
      <c r="AG59" s="570"/>
      <c r="AH59" s="570"/>
      <c r="AI59" s="570"/>
      <c r="AJ59" s="570"/>
      <c r="AK59" s="570"/>
      <c r="AL59" s="570"/>
      <c r="AM59" s="570"/>
      <c r="AN59" s="570"/>
      <c r="AO59" s="570"/>
      <c r="AP59" s="570"/>
      <c r="AQ59" s="570"/>
      <c r="AR59" s="570"/>
      <c r="AS59" s="570"/>
      <c r="AT59" s="570"/>
      <c r="AU59" s="570"/>
      <c r="AV59" s="570"/>
      <c r="AW59" s="570"/>
      <c r="AX59" s="570"/>
      <c r="AY59" s="570"/>
      <c r="AZ59" s="570"/>
      <c r="BA59" s="570"/>
      <c r="BB59" s="570"/>
      <c r="BC59" s="570"/>
      <c r="BD59" s="570"/>
      <c r="BE59" s="570"/>
      <c r="BF59" s="570"/>
      <c r="BG59" s="570"/>
      <c r="BH59" s="570"/>
      <c r="BI59" s="570"/>
      <c r="BJ59" s="570"/>
      <c r="BK59" s="570"/>
      <c r="BL59" s="570"/>
      <c r="BM59" s="570"/>
      <c r="BN59" s="570"/>
      <c r="BO59" s="570"/>
      <c r="BP59" s="570"/>
      <c r="BQ59" s="570"/>
      <c r="BR59" s="570"/>
      <c r="BS59" s="570"/>
      <c r="BT59" s="570"/>
      <c r="BU59" s="570"/>
      <c r="BV59" s="570"/>
    </row>
    <row r="60" spans="1:74" ht="12" customHeight="1" x14ac:dyDescent="0.35">
      <c r="C60" s="569"/>
      <c r="D60" s="569"/>
      <c r="E60" s="569"/>
      <c r="F60" s="569"/>
      <c r="G60" s="569"/>
      <c r="H60" s="569"/>
      <c r="I60" s="569"/>
      <c r="J60" s="569"/>
      <c r="K60" s="569"/>
      <c r="L60" s="569"/>
      <c r="M60" s="569"/>
      <c r="N60" s="569"/>
      <c r="O60" s="569"/>
      <c r="P60" s="569"/>
      <c r="Q60" s="569"/>
      <c r="R60" s="569"/>
      <c r="S60" s="569"/>
      <c r="T60" s="569"/>
      <c r="U60" s="569"/>
      <c r="V60" s="569"/>
      <c r="W60" s="569"/>
      <c r="X60" s="569"/>
      <c r="Y60" s="569"/>
      <c r="Z60" s="569"/>
      <c r="AA60" s="569"/>
      <c r="AB60" s="569"/>
      <c r="AC60" s="570"/>
      <c r="AD60" s="570"/>
      <c r="AE60" s="570"/>
      <c r="AF60" s="570"/>
      <c r="AG60" s="570"/>
      <c r="AH60" s="570"/>
      <c r="AI60" s="570"/>
      <c r="AJ60" s="570"/>
      <c r="AK60" s="570"/>
      <c r="AL60" s="570"/>
      <c r="AM60" s="570"/>
      <c r="AN60" s="570"/>
      <c r="AO60" s="570"/>
      <c r="AP60" s="570"/>
      <c r="AQ60" s="570"/>
      <c r="AR60" s="570"/>
      <c r="AS60" s="570"/>
      <c r="AT60" s="570"/>
      <c r="AU60" s="570"/>
      <c r="AV60" s="570"/>
      <c r="AW60" s="570"/>
      <c r="AX60" s="570"/>
      <c r="AY60" s="570"/>
      <c r="AZ60" s="570"/>
      <c r="BA60" s="570"/>
      <c r="BB60" s="570"/>
      <c r="BC60" s="570"/>
      <c r="BD60" s="570"/>
      <c r="BE60" s="570"/>
      <c r="BF60" s="570"/>
      <c r="BG60" s="570"/>
      <c r="BH60" s="570"/>
      <c r="BI60" s="570"/>
      <c r="BJ60" s="570"/>
      <c r="BK60" s="570"/>
      <c r="BL60" s="570"/>
      <c r="BM60" s="570"/>
      <c r="BN60" s="570"/>
      <c r="BO60" s="570"/>
      <c r="BP60" s="570"/>
      <c r="BQ60" s="570"/>
      <c r="BR60" s="570"/>
      <c r="BS60" s="570"/>
      <c r="BT60" s="570"/>
      <c r="BU60" s="570"/>
      <c r="BV60" s="570"/>
    </row>
    <row r="61" spans="1:74" ht="12" customHeight="1" x14ac:dyDescent="0.35">
      <c r="C61" s="569"/>
      <c r="D61" s="569"/>
      <c r="E61" s="569"/>
      <c r="F61" s="569"/>
      <c r="G61" s="569"/>
      <c r="H61" s="569"/>
      <c r="I61" s="569"/>
      <c r="J61" s="569"/>
      <c r="K61" s="569"/>
      <c r="L61" s="569"/>
      <c r="M61" s="569"/>
      <c r="N61" s="569"/>
      <c r="O61" s="569"/>
      <c r="P61" s="569"/>
      <c r="Q61" s="569"/>
      <c r="R61" s="569"/>
      <c r="S61" s="569"/>
      <c r="T61" s="569"/>
      <c r="U61" s="569"/>
      <c r="V61" s="569"/>
      <c r="W61" s="569"/>
      <c r="X61" s="569"/>
      <c r="Y61" s="569"/>
      <c r="Z61" s="569"/>
      <c r="AA61" s="569"/>
      <c r="AB61" s="569"/>
      <c r="AC61" s="570"/>
      <c r="AD61" s="570"/>
      <c r="AE61" s="570"/>
      <c r="AF61" s="570"/>
      <c r="AG61" s="570"/>
      <c r="AH61" s="570"/>
      <c r="AI61" s="570"/>
      <c r="AJ61" s="570"/>
      <c r="AK61" s="570"/>
      <c r="AL61" s="570"/>
      <c r="AM61" s="570"/>
      <c r="AN61" s="570"/>
      <c r="AO61" s="570"/>
      <c r="AP61" s="570"/>
      <c r="AQ61" s="570"/>
      <c r="AR61" s="570"/>
      <c r="AS61" s="570"/>
      <c r="AT61" s="570"/>
      <c r="AU61" s="570"/>
      <c r="AV61" s="570"/>
      <c r="AW61" s="570"/>
      <c r="AX61" s="570"/>
      <c r="AY61" s="570"/>
      <c r="AZ61" s="570"/>
      <c r="BA61" s="570"/>
      <c r="BB61" s="570"/>
      <c r="BC61" s="570"/>
      <c r="BD61" s="570"/>
      <c r="BE61" s="570"/>
      <c r="BF61" s="570"/>
      <c r="BG61" s="570"/>
      <c r="BH61" s="570"/>
      <c r="BI61" s="570"/>
      <c r="BJ61" s="570"/>
      <c r="BK61" s="570"/>
      <c r="BL61" s="570"/>
      <c r="BM61" s="570"/>
      <c r="BN61" s="570"/>
      <c r="BO61" s="570"/>
      <c r="BP61" s="570"/>
      <c r="BQ61" s="570"/>
      <c r="BR61" s="570"/>
      <c r="BS61" s="570"/>
      <c r="BT61" s="570"/>
      <c r="BU61" s="570"/>
      <c r="BV61" s="570"/>
    </row>
    <row r="62" spans="1:74" ht="12" customHeight="1" x14ac:dyDescent="0.35">
      <c r="C62" s="569"/>
      <c r="D62" s="569"/>
      <c r="E62" s="569"/>
      <c r="F62" s="569"/>
      <c r="G62" s="569"/>
      <c r="H62" s="569"/>
      <c r="I62" s="569"/>
      <c r="J62" s="569"/>
      <c r="K62" s="569"/>
      <c r="L62" s="569"/>
      <c r="M62" s="569"/>
      <c r="N62" s="569"/>
      <c r="O62" s="569"/>
      <c r="P62" s="569"/>
      <c r="Q62" s="569"/>
      <c r="R62" s="569"/>
      <c r="S62" s="569"/>
      <c r="T62" s="569"/>
      <c r="U62" s="569"/>
      <c r="V62" s="569"/>
      <c r="W62" s="569"/>
      <c r="X62" s="569"/>
      <c r="Y62" s="569"/>
      <c r="Z62" s="569"/>
      <c r="AA62" s="569"/>
      <c r="AB62" s="569"/>
      <c r="AC62" s="570"/>
      <c r="AD62" s="570"/>
      <c r="AE62" s="570"/>
      <c r="AF62" s="570"/>
      <c r="AG62" s="570"/>
      <c r="AH62" s="570"/>
      <c r="AI62" s="570"/>
      <c r="AJ62" s="570"/>
      <c r="AK62" s="570"/>
      <c r="AL62" s="570"/>
      <c r="AM62" s="570"/>
      <c r="AN62" s="570"/>
      <c r="AO62" s="570"/>
      <c r="AP62" s="570"/>
      <c r="AQ62" s="570"/>
      <c r="AR62" s="570"/>
      <c r="AS62" s="570"/>
      <c r="AT62" s="570"/>
      <c r="AU62" s="570"/>
      <c r="AV62" s="570"/>
      <c r="AW62" s="570"/>
      <c r="AX62" s="570"/>
      <c r="AY62" s="570"/>
      <c r="AZ62" s="570"/>
      <c r="BA62" s="570"/>
      <c r="BB62" s="570"/>
      <c r="BC62" s="570"/>
      <c r="BD62" s="570"/>
      <c r="BE62" s="570"/>
      <c r="BF62" s="570"/>
      <c r="BG62" s="570"/>
      <c r="BH62" s="570"/>
      <c r="BI62" s="570"/>
      <c r="BJ62" s="570"/>
      <c r="BK62" s="570"/>
      <c r="BL62" s="570"/>
      <c r="BM62" s="570"/>
      <c r="BN62" s="570"/>
      <c r="BO62" s="570"/>
      <c r="BP62" s="570"/>
      <c r="BQ62" s="570"/>
      <c r="BR62" s="570"/>
      <c r="BS62" s="570"/>
      <c r="BT62" s="570"/>
      <c r="BU62" s="570"/>
      <c r="BV62" s="570"/>
    </row>
    <row r="63" spans="1:74" ht="12" customHeight="1" x14ac:dyDescent="0.35">
      <c r="C63" s="569"/>
      <c r="D63" s="569"/>
      <c r="E63" s="569"/>
      <c r="F63" s="569"/>
      <c r="G63" s="569"/>
      <c r="H63" s="569"/>
      <c r="I63" s="569"/>
      <c r="J63" s="569"/>
      <c r="K63" s="569"/>
      <c r="L63" s="569"/>
      <c r="M63" s="569"/>
      <c r="N63" s="569"/>
      <c r="O63" s="569"/>
      <c r="P63" s="569"/>
      <c r="Q63" s="569"/>
      <c r="R63" s="569"/>
      <c r="S63" s="569"/>
      <c r="T63" s="569"/>
      <c r="U63" s="569"/>
      <c r="V63" s="569"/>
      <c r="W63" s="569"/>
      <c r="X63" s="569"/>
      <c r="Y63" s="569"/>
      <c r="Z63" s="569"/>
      <c r="AA63" s="569"/>
      <c r="AB63" s="569"/>
      <c r="AC63" s="570"/>
      <c r="AD63" s="570"/>
      <c r="AE63" s="570"/>
      <c r="AF63" s="570"/>
      <c r="AG63" s="570"/>
      <c r="AH63" s="570"/>
      <c r="AI63" s="570"/>
      <c r="AJ63" s="570"/>
      <c r="AK63" s="570"/>
      <c r="AL63" s="570"/>
      <c r="AM63" s="570"/>
      <c r="AN63" s="570"/>
      <c r="AO63" s="570"/>
      <c r="AP63" s="570"/>
      <c r="AQ63" s="570"/>
      <c r="AR63" s="570"/>
      <c r="AS63" s="570"/>
      <c r="AT63" s="570"/>
      <c r="AU63" s="570"/>
      <c r="AV63" s="570"/>
      <c r="AW63" s="570"/>
      <c r="AX63" s="570"/>
      <c r="AY63" s="570"/>
      <c r="AZ63" s="570"/>
      <c r="BA63" s="570"/>
      <c r="BB63" s="570"/>
      <c r="BC63" s="570"/>
      <c r="BD63" s="570"/>
      <c r="BE63" s="570"/>
      <c r="BF63" s="570"/>
      <c r="BG63" s="570"/>
      <c r="BH63" s="570"/>
      <c r="BI63" s="570"/>
      <c r="BJ63" s="570"/>
      <c r="BK63" s="570"/>
      <c r="BL63" s="570"/>
      <c r="BM63" s="570"/>
      <c r="BN63" s="570"/>
      <c r="BO63" s="570"/>
      <c r="BP63" s="570"/>
      <c r="BQ63" s="570"/>
      <c r="BR63" s="570"/>
      <c r="BS63" s="570"/>
      <c r="BT63" s="570"/>
      <c r="BU63" s="570"/>
      <c r="BV63" s="570"/>
    </row>
    <row r="64" spans="1:74" ht="12" customHeight="1" x14ac:dyDescent="0.35">
      <c r="C64" s="569"/>
      <c r="D64" s="569"/>
      <c r="E64" s="569"/>
      <c r="F64" s="569"/>
      <c r="G64" s="569"/>
      <c r="H64" s="569"/>
      <c r="I64" s="569"/>
      <c r="J64" s="569"/>
      <c r="K64" s="569"/>
      <c r="L64" s="569"/>
      <c r="M64" s="569"/>
      <c r="N64" s="569"/>
      <c r="O64" s="569"/>
      <c r="P64" s="569"/>
      <c r="Q64" s="569"/>
      <c r="R64" s="569"/>
      <c r="S64" s="569"/>
      <c r="T64" s="569"/>
      <c r="U64" s="569"/>
      <c r="V64" s="569"/>
      <c r="W64" s="569"/>
      <c r="X64" s="569"/>
      <c r="Y64" s="569"/>
      <c r="Z64" s="569"/>
      <c r="AA64" s="569"/>
      <c r="AB64" s="569"/>
      <c r="AC64" s="570"/>
      <c r="AD64" s="570"/>
      <c r="AE64" s="570"/>
      <c r="AF64" s="570"/>
      <c r="AG64" s="570"/>
      <c r="AH64" s="570"/>
      <c r="AI64" s="570"/>
      <c r="AJ64" s="570"/>
      <c r="AK64" s="570"/>
      <c r="AL64" s="570"/>
      <c r="AM64" s="570"/>
      <c r="AN64" s="570"/>
      <c r="AO64" s="570"/>
      <c r="AP64" s="570"/>
      <c r="AQ64" s="570"/>
      <c r="AR64" s="570"/>
      <c r="AS64" s="570"/>
      <c r="AT64" s="570"/>
      <c r="AU64" s="570"/>
      <c r="AV64" s="570"/>
      <c r="AW64" s="570"/>
      <c r="AX64" s="570"/>
      <c r="AY64" s="570"/>
      <c r="AZ64" s="570"/>
      <c r="BA64" s="570"/>
      <c r="BB64" s="570"/>
      <c r="BC64" s="570"/>
      <c r="BD64" s="570"/>
      <c r="BE64" s="570"/>
      <c r="BF64" s="570"/>
      <c r="BG64" s="570"/>
      <c r="BH64" s="570"/>
      <c r="BI64" s="570"/>
      <c r="BJ64" s="570"/>
      <c r="BK64" s="570"/>
      <c r="BL64" s="570"/>
      <c r="BM64" s="570"/>
      <c r="BN64" s="570"/>
      <c r="BO64" s="570"/>
      <c r="BP64" s="570"/>
      <c r="BQ64" s="570"/>
      <c r="BR64" s="570"/>
      <c r="BS64" s="570"/>
      <c r="BT64" s="570"/>
      <c r="BU64" s="570"/>
      <c r="BV64" s="570"/>
    </row>
    <row r="65" spans="3:74" ht="12" customHeight="1" x14ac:dyDescent="0.35">
      <c r="C65" s="569"/>
      <c r="D65" s="569"/>
      <c r="E65" s="569"/>
      <c r="F65" s="569"/>
      <c r="G65" s="569"/>
      <c r="H65" s="569"/>
      <c r="I65" s="569"/>
      <c r="J65" s="569"/>
      <c r="K65" s="569"/>
      <c r="L65" s="569"/>
      <c r="M65" s="569"/>
      <c r="N65" s="569"/>
      <c r="O65" s="569"/>
      <c r="P65" s="569"/>
      <c r="Q65" s="569"/>
      <c r="R65" s="569"/>
      <c r="S65" s="569"/>
      <c r="T65" s="569"/>
      <c r="U65" s="569"/>
      <c r="V65" s="569"/>
      <c r="W65" s="569"/>
      <c r="X65" s="569"/>
      <c r="Y65" s="569"/>
      <c r="Z65" s="569"/>
      <c r="AA65" s="569"/>
      <c r="AB65" s="569"/>
      <c r="AC65" s="570"/>
      <c r="AD65" s="570"/>
      <c r="AE65" s="570"/>
      <c r="AF65" s="570"/>
      <c r="AG65" s="570"/>
      <c r="AH65" s="570"/>
      <c r="AI65" s="570"/>
      <c r="AJ65" s="570"/>
      <c r="AK65" s="570"/>
      <c r="AL65" s="570"/>
      <c r="AM65" s="570"/>
      <c r="AN65" s="570"/>
      <c r="AO65" s="570"/>
      <c r="AP65" s="570"/>
      <c r="AQ65" s="570"/>
      <c r="AR65" s="570"/>
      <c r="AS65" s="570"/>
      <c r="AT65" s="570"/>
      <c r="AU65" s="570"/>
      <c r="AV65" s="570"/>
      <c r="AW65" s="570"/>
      <c r="AX65" s="570"/>
      <c r="AY65" s="570"/>
      <c r="AZ65" s="570"/>
      <c r="BA65" s="570"/>
      <c r="BB65" s="570"/>
      <c r="BC65" s="570"/>
      <c r="BD65" s="570"/>
      <c r="BE65" s="570"/>
      <c r="BF65" s="570"/>
      <c r="BG65" s="570"/>
      <c r="BH65" s="570"/>
      <c r="BI65" s="570"/>
      <c r="BJ65" s="570"/>
      <c r="BK65" s="570"/>
      <c r="BL65" s="570"/>
      <c r="BM65" s="570"/>
      <c r="BN65" s="570"/>
      <c r="BO65" s="570"/>
      <c r="BP65" s="570"/>
      <c r="BQ65" s="570"/>
      <c r="BR65" s="570"/>
      <c r="BS65" s="570"/>
      <c r="BT65" s="570"/>
      <c r="BU65" s="570"/>
      <c r="BV65" s="570"/>
    </row>
    <row r="66" spans="3:74" ht="12" customHeight="1" x14ac:dyDescent="0.35">
      <c r="C66" s="569"/>
      <c r="D66" s="569"/>
      <c r="E66" s="569"/>
      <c r="F66" s="569"/>
      <c r="G66" s="569"/>
      <c r="H66" s="569"/>
      <c r="I66" s="569"/>
      <c r="J66" s="569"/>
      <c r="K66" s="569"/>
      <c r="L66" s="569"/>
      <c r="M66" s="569"/>
      <c r="N66" s="569"/>
      <c r="O66" s="569"/>
      <c r="P66" s="569"/>
      <c r="Q66" s="569"/>
      <c r="R66" s="569"/>
      <c r="S66" s="569"/>
      <c r="T66" s="569"/>
      <c r="U66" s="569"/>
      <c r="V66" s="569"/>
      <c r="W66" s="569"/>
      <c r="X66" s="569"/>
      <c r="Y66" s="569"/>
      <c r="Z66" s="569"/>
      <c r="AA66" s="569"/>
      <c r="AB66" s="569"/>
      <c r="AC66" s="570"/>
      <c r="AD66" s="570"/>
      <c r="AE66" s="570"/>
      <c r="AF66" s="570"/>
      <c r="AG66" s="570"/>
      <c r="AH66" s="570"/>
      <c r="AI66" s="570"/>
      <c r="AJ66" s="570"/>
      <c r="AK66" s="570"/>
      <c r="AL66" s="570"/>
      <c r="AM66" s="570"/>
      <c r="AN66" s="570"/>
      <c r="AO66" s="570"/>
      <c r="AP66" s="570"/>
      <c r="AQ66" s="570"/>
      <c r="AR66" s="570"/>
      <c r="AS66" s="570"/>
      <c r="AT66" s="570"/>
      <c r="AU66" s="570"/>
      <c r="AV66" s="570"/>
      <c r="AW66" s="570"/>
      <c r="AX66" s="570"/>
      <c r="AY66" s="570"/>
      <c r="AZ66" s="570"/>
      <c r="BA66" s="570"/>
      <c r="BB66" s="570"/>
      <c r="BC66" s="570"/>
      <c r="BD66" s="570"/>
      <c r="BE66" s="570"/>
      <c r="BF66" s="570"/>
      <c r="BG66" s="570"/>
      <c r="BH66" s="570"/>
      <c r="BI66" s="570"/>
      <c r="BJ66" s="570"/>
      <c r="BK66" s="570"/>
      <c r="BL66" s="570"/>
      <c r="BM66" s="570"/>
      <c r="BN66" s="570"/>
      <c r="BO66" s="570"/>
      <c r="BP66" s="570"/>
      <c r="BQ66" s="570"/>
      <c r="BR66" s="570"/>
      <c r="BS66" s="570"/>
      <c r="BT66" s="570"/>
      <c r="BU66" s="570"/>
      <c r="BV66" s="570"/>
    </row>
    <row r="67" spans="3:74" ht="12" customHeight="1" x14ac:dyDescent="0.35">
      <c r="C67" s="569"/>
      <c r="D67" s="569"/>
      <c r="E67" s="569"/>
      <c r="F67" s="569"/>
      <c r="G67" s="569"/>
      <c r="H67" s="569"/>
      <c r="I67" s="569"/>
      <c r="J67" s="569"/>
      <c r="K67" s="569"/>
      <c r="L67" s="569"/>
      <c r="M67" s="569"/>
      <c r="N67" s="569"/>
      <c r="O67" s="569"/>
      <c r="P67" s="569"/>
      <c r="Q67" s="569"/>
      <c r="R67" s="569"/>
      <c r="S67" s="569"/>
      <c r="T67" s="569"/>
      <c r="U67" s="569"/>
      <c r="V67" s="569"/>
      <c r="W67" s="569"/>
      <c r="X67" s="569"/>
      <c r="Y67" s="569"/>
      <c r="Z67" s="569"/>
      <c r="AA67" s="569"/>
      <c r="AB67" s="569"/>
      <c r="AC67" s="570"/>
      <c r="AD67" s="570"/>
      <c r="AE67" s="570"/>
      <c r="AF67" s="570"/>
      <c r="AG67" s="570"/>
      <c r="AH67" s="570"/>
      <c r="AI67" s="570"/>
      <c r="AJ67" s="570"/>
      <c r="AK67" s="570"/>
      <c r="AL67" s="570"/>
      <c r="AM67" s="570"/>
      <c r="AN67" s="570"/>
      <c r="AO67" s="570"/>
      <c r="AP67" s="570"/>
      <c r="AQ67" s="570"/>
      <c r="AR67" s="570"/>
      <c r="AS67" s="570"/>
      <c r="AT67" s="570"/>
      <c r="AU67" s="570"/>
      <c r="AV67" s="570"/>
      <c r="AW67" s="570"/>
      <c r="AX67" s="570"/>
      <c r="AY67" s="570"/>
      <c r="AZ67" s="570"/>
      <c r="BA67" s="570"/>
      <c r="BB67" s="570"/>
      <c r="BC67" s="570"/>
      <c r="BD67" s="570"/>
      <c r="BE67" s="570"/>
      <c r="BF67" s="570"/>
      <c r="BG67" s="570"/>
      <c r="BH67" s="570"/>
      <c r="BI67" s="570"/>
      <c r="BJ67" s="570"/>
      <c r="BK67" s="570"/>
      <c r="BL67" s="570"/>
      <c r="BM67" s="570"/>
      <c r="BN67" s="570"/>
      <c r="BO67" s="570"/>
      <c r="BP67" s="570"/>
      <c r="BQ67" s="570"/>
      <c r="BR67" s="570"/>
      <c r="BS67" s="570"/>
      <c r="BT67" s="570"/>
      <c r="BU67" s="570"/>
      <c r="BV67" s="570"/>
    </row>
    <row r="68" spans="3:74" ht="12" customHeight="1" x14ac:dyDescent="0.35">
      <c r="C68" s="569"/>
      <c r="D68" s="569"/>
      <c r="E68" s="569"/>
      <c r="F68" s="569"/>
      <c r="G68" s="569"/>
      <c r="H68" s="569"/>
      <c r="I68" s="569"/>
      <c r="J68" s="569"/>
      <c r="K68" s="569"/>
      <c r="L68" s="569"/>
      <c r="M68" s="569"/>
      <c r="N68" s="569"/>
      <c r="O68" s="569"/>
      <c r="P68" s="569"/>
      <c r="Q68" s="569"/>
      <c r="R68" s="569"/>
      <c r="S68" s="569"/>
      <c r="T68" s="569"/>
      <c r="U68" s="569"/>
      <c r="V68" s="569"/>
      <c r="W68" s="569"/>
      <c r="X68" s="569"/>
      <c r="Y68" s="569"/>
      <c r="Z68" s="569"/>
      <c r="AA68" s="569"/>
      <c r="AB68" s="569"/>
      <c r="AC68" s="570"/>
      <c r="AD68" s="570"/>
      <c r="AE68" s="570"/>
      <c r="AF68" s="570"/>
      <c r="AG68" s="570"/>
      <c r="AH68" s="570"/>
      <c r="AI68" s="570"/>
      <c r="AJ68" s="570"/>
      <c r="AK68" s="570"/>
      <c r="AL68" s="570"/>
      <c r="AM68" s="570"/>
      <c r="AN68" s="570"/>
      <c r="AO68" s="570"/>
      <c r="AP68" s="570"/>
      <c r="AQ68" s="570"/>
      <c r="AR68" s="570"/>
      <c r="AS68" s="570"/>
      <c r="AT68" s="570"/>
      <c r="AU68" s="570"/>
      <c r="AV68" s="570"/>
      <c r="AW68" s="570"/>
      <c r="AX68" s="570"/>
      <c r="AY68" s="570"/>
      <c r="AZ68" s="570"/>
      <c r="BA68" s="570"/>
      <c r="BB68" s="570"/>
      <c r="BC68" s="570"/>
      <c r="BD68" s="570"/>
      <c r="BE68" s="570"/>
      <c r="BF68" s="570"/>
      <c r="BG68" s="570"/>
      <c r="BH68" s="570"/>
      <c r="BI68" s="570"/>
      <c r="BJ68" s="570"/>
      <c r="BK68" s="570"/>
      <c r="BL68" s="570"/>
      <c r="BM68" s="570"/>
      <c r="BN68" s="570"/>
      <c r="BO68" s="570"/>
      <c r="BP68" s="570"/>
      <c r="BQ68" s="570"/>
      <c r="BR68" s="570"/>
      <c r="BS68" s="570"/>
      <c r="BT68" s="570"/>
      <c r="BU68" s="570"/>
      <c r="BV68" s="570"/>
    </row>
    <row r="69" spans="3:74" ht="12" customHeight="1" x14ac:dyDescent="0.35">
      <c r="C69" s="569"/>
      <c r="D69" s="569"/>
      <c r="E69" s="569"/>
      <c r="F69" s="569"/>
      <c r="G69" s="569"/>
      <c r="H69" s="569"/>
      <c r="I69" s="569"/>
      <c r="J69" s="569"/>
      <c r="K69" s="569"/>
      <c r="L69" s="569"/>
      <c r="M69" s="569"/>
      <c r="N69" s="569"/>
      <c r="O69" s="569"/>
      <c r="P69" s="569"/>
      <c r="Q69" s="569"/>
      <c r="R69" s="569"/>
      <c r="S69" s="569"/>
      <c r="T69" s="569"/>
      <c r="U69" s="569"/>
      <c r="V69" s="569"/>
      <c r="W69" s="569"/>
      <c r="X69" s="569"/>
      <c r="Y69" s="569"/>
      <c r="Z69" s="569"/>
      <c r="AA69" s="569"/>
      <c r="AB69" s="569"/>
      <c r="AC69" s="570"/>
      <c r="AD69" s="570"/>
      <c r="AE69" s="570"/>
      <c r="AF69" s="570"/>
      <c r="AG69" s="570"/>
      <c r="AH69" s="570"/>
      <c r="AI69" s="570"/>
      <c r="AJ69" s="570"/>
      <c r="AK69" s="570"/>
      <c r="AL69" s="570"/>
      <c r="AM69" s="570"/>
      <c r="AN69" s="570"/>
      <c r="AO69" s="570"/>
      <c r="AP69" s="570"/>
      <c r="AQ69" s="570"/>
      <c r="AR69" s="570"/>
      <c r="AS69" s="570"/>
      <c r="AT69" s="570"/>
      <c r="AU69" s="570"/>
      <c r="AV69" s="570"/>
      <c r="AW69" s="570"/>
      <c r="AX69" s="570"/>
      <c r="AY69" s="570"/>
      <c r="AZ69" s="570"/>
      <c r="BA69" s="570"/>
      <c r="BB69" s="570"/>
      <c r="BC69" s="570"/>
      <c r="BD69" s="570"/>
      <c r="BE69" s="570"/>
      <c r="BF69" s="570"/>
      <c r="BG69" s="570"/>
      <c r="BH69" s="570"/>
      <c r="BI69" s="570"/>
      <c r="BJ69" s="570"/>
      <c r="BK69" s="570"/>
      <c r="BL69" s="570"/>
      <c r="BM69" s="570"/>
      <c r="BN69" s="570"/>
      <c r="BO69" s="570"/>
      <c r="BP69" s="570"/>
      <c r="BQ69" s="570"/>
      <c r="BR69" s="570"/>
      <c r="BS69" s="570"/>
      <c r="BT69" s="570"/>
      <c r="BU69" s="570"/>
      <c r="BV69" s="570"/>
    </row>
    <row r="70" spans="3:74" ht="12" customHeight="1" x14ac:dyDescent="0.35">
      <c r="C70" s="424"/>
      <c r="D70" s="424"/>
      <c r="E70" s="424"/>
      <c r="F70" s="424"/>
      <c r="G70" s="424"/>
      <c r="H70" s="424"/>
      <c r="I70" s="424"/>
      <c r="J70" s="424"/>
      <c r="K70" s="424"/>
      <c r="L70" s="424"/>
      <c r="M70" s="424"/>
      <c r="N70" s="424"/>
      <c r="O70" s="424"/>
      <c r="P70" s="424"/>
      <c r="Q70" s="424"/>
      <c r="R70" s="424"/>
      <c r="S70" s="424"/>
      <c r="T70" s="424"/>
      <c r="U70" s="424"/>
      <c r="V70" s="424"/>
      <c r="W70" s="424"/>
      <c r="X70" s="424"/>
      <c r="Y70" s="424"/>
      <c r="Z70" s="424"/>
      <c r="AA70" s="424"/>
      <c r="AB70" s="424"/>
      <c r="AC70" s="424"/>
      <c r="AD70" s="424"/>
      <c r="AE70" s="424"/>
      <c r="AF70" s="516"/>
      <c r="AG70" s="516"/>
      <c r="AH70" s="516"/>
      <c r="AI70" s="424"/>
      <c r="AJ70" s="424"/>
      <c r="AK70" s="424"/>
      <c r="AL70" s="424"/>
      <c r="AM70" s="424"/>
      <c r="AN70" s="424"/>
      <c r="AO70" s="424"/>
      <c r="AP70" s="424"/>
      <c r="AQ70" s="424"/>
      <c r="AR70" s="424"/>
      <c r="AS70" s="424"/>
      <c r="AT70" s="424"/>
      <c r="AU70" s="424"/>
      <c r="AV70" s="424"/>
      <c r="AW70" s="424"/>
      <c r="AX70" s="424"/>
      <c r="AY70" s="424"/>
      <c r="AZ70" s="424"/>
      <c r="BA70" s="424"/>
      <c r="BB70" s="424"/>
      <c r="BC70" s="424"/>
      <c r="BD70" s="424"/>
      <c r="BE70" s="424"/>
      <c r="BF70" s="424"/>
      <c r="BG70" s="424"/>
      <c r="BH70" s="424"/>
      <c r="BI70" s="424"/>
      <c r="BJ70" s="424"/>
      <c r="BK70" s="424"/>
      <c r="BL70" s="424"/>
      <c r="BM70" s="424"/>
      <c r="BN70" s="424"/>
      <c r="BO70" s="424"/>
      <c r="BP70" s="424"/>
      <c r="BQ70" s="424"/>
      <c r="BR70" s="424"/>
      <c r="BS70" s="424"/>
      <c r="BT70" s="424"/>
      <c r="BU70" s="424"/>
      <c r="BV70" s="424"/>
    </row>
    <row r="71" spans="3:74" ht="12" customHeight="1" x14ac:dyDescent="0.35">
      <c r="C71" s="424"/>
      <c r="D71" s="424"/>
      <c r="E71" s="424"/>
      <c r="F71" s="424"/>
      <c r="G71" s="424"/>
      <c r="H71" s="424"/>
      <c r="I71" s="424"/>
      <c r="J71" s="424"/>
      <c r="K71" s="424"/>
      <c r="L71" s="424"/>
      <c r="M71" s="424"/>
      <c r="N71" s="424"/>
      <c r="O71" s="424"/>
      <c r="P71" s="424"/>
      <c r="Q71" s="424"/>
      <c r="R71" s="424"/>
      <c r="S71" s="424"/>
      <c r="T71" s="424"/>
      <c r="U71" s="424"/>
      <c r="V71" s="424"/>
      <c r="W71" s="424"/>
      <c r="X71" s="424"/>
      <c r="Y71" s="424"/>
      <c r="Z71" s="424"/>
      <c r="AA71" s="424"/>
      <c r="AB71" s="424"/>
      <c r="AC71" s="424"/>
      <c r="AD71" s="424"/>
      <c r="AE71" s="424"/>
      <c r="AF71" s="516"/>
      <c r="AG71" s="516"/>
      <c r="AH71" s="516"/>
      <c r="AI71" s="424"/>
      <c r="AJ71" s="424"/>
      <c r="AK71" s="424"/>
      <c r="AL71" s="424"/>
      <c r="AM71" s="424"/>
      <c r="AN71" s="424"/>
      <c r="AO71" s="424"/>
      <c r="AP71" s="424"/>
      <c r="AQ71" s="424"/>
      <c r="AR71" s="424"/>
      <c r="AS71" s="424"/>
      <c r="AT71" s="424"/>
      <c r="AU71" s="424"/>
      <c r="AV71" s="424"/>
      <c r="AW71" s="424"/>
      <c r="AX71" s="424"/>
      <c r="AY71" s="424"/>
      <c r="AZ71" s="424"/>
      <c r="BA71" s="424"/>
      <c r="BB71" s="424"/>
      <c r="BC71" s="424"/>
      <c r="BD71" s="424"/>
      <c r="BE71" s="424"/>
      <c r="BF71" s="424"/>
      <c r="BG71" s="424"/>
      <c r="BH71" s="424"/>
      <c r="BI71" s="424"/>
      <c r="BJ71" s="424"/>
      <c r="BK71" s="424"/>
      <c r="BL71" s="424"/>
      <c r="BM71" s="424"/>
      <c r="BN71" s="424"/>
      <c r="BO71" s="424"/>
      <c r="BP71" s="424"/>
      <c r="BQ71" s="424"/>
      <c r="BR71" s="424"/>
      <c r="BS71" s="424"/>
      <c r="BT71" s="424"/>
      <c r="BU71" s="424"/>
      <c r="BV71" s="424"/>
    </row>
    <row r="72" spans="3:74" ht="12" customHeight="1" x14ac:dyDescent="0.35">
      <c r="C72" s="424"/>
      <c r="D72" s="424"/>
      <c r="E72" s="424"/>
      <c r="F72" s="424"/>
      <c r="G72" s="424"/>
      <c r="H72" s="424"/>
      <c r="I72" s="424"/>
      <c r="J72" s="424"/>
      <c r="K72" s="424"/>
      <c r="L72" s="424"/>
      <c r="M72" s="424"/>
      <c r="N72" s="424"/>
      <c r="O72" s="424"/>
      <c r="P72" s="424"/>
      <c r="Q72" s="424"/>
      <c r="R72" s="424"/>
      <c r="S72" s="424"/>
      <c r="T72" s="424"/>
      <c r="U72" s="424"/>
      <c r="V72" s="424"/>
      <c r="W72" s="424"/>
      <c r="X72" s="424"/>
      <c r="Y72" s="424"/>
      <c r="Z72" s="424"/>
      <c r="AA72" s="424"/>
      <c r="AB72" s="424"/>
      <c r="AC72" s="424"/>
      <c r="AD72" s="424"/>
      <c r="AE72" s="424"/>
      <c r="AF72" s="516"/>
      <c r="AG72" s="516"/>
      <c r="AH72" s="516"/>
      <c r="AI72" s="424"/>
      <c r="AJ72" s="424"/>
      <c r="AK72" s="424"/>
      <c r="AL72" s="424"/>
      <c r="AM72" s="424"/>
      <c r="AN72" s="424"/>
      <c r="AO72" s="424"/>
      <c r="AP72" s="424"/>
      <c r="AQ72" s="424"/>
      <c r="AR72" s="424"/>
      <c r="AS72" s="424"/>
      <c r="AT72" s="424"/>
      <c r="AU72" s="424"/>
      <c r="AV72" s="424"/>
      <c r="AW72" s="424"/>
      <c r="AX72" s="424"/>
      <c r="AY72" s="424"/>
      <c r="AZ72" s="424"/>
      <c r="BA72" s="424"/>
      <c r="BB72" s="424"/>
      <c r="BC72" s="424"/>
      <c r="BD72" s="424"/>
      <c r="BE72" s="424"/>
      <c r="BF72" s="424"/>
      <c r="BG72" s="424"/>
      <c r="BH72" s="424"/>
      <c r="BI72" s="424"/>
      <c r="BJ72" s="424"/>
      <c r="BK72" s="424"/>
      <c r="BL72" s="424"/>
      <c r="BM72" s="424"/>
      <c r="BN72" s="424"/>
      <c r="BO72" s="424"/>
      <c r="BP72" s="424"/>
      <c r="BQ72" s="424"/>
      <c r="BR72" s="424"/>
      <c r="BS72" s="424"/>
      <c r="BT72" s="424"/>
      <c r="BU72" s="424"/>
      <c r="BV72" s="424"/>
    </row>
    <row r="73" spans="3:74" ht="12" customHeight="1" x14ac:dyDescent="0.35">
      <c r="C73" s="424"/>
      <c r="D73" s="424"/>
      <c r="E73" s="424"/>
      <c r="F73" s="424"/>
      <c r="G73" s="424"/>
      <c r="H73" s="424"/>
      <c r="I73" s="424"/>
      <c r="J73" s="424"/>
      <c r="K73" s="424"/>
      <c r="L73" s="424"/>
      <c r="M73" s="424"/>
      <c r="N73" s="424"/>
      <c r="O73" s="424"/>
      <c r="P73" s="424"/>
      <c r="Q73" s="424"/>
      <c r="R73" s="424"/>
      <c r="S73" s="424"/>
      <c r="T73" s="424"/>
      <c r="U73" s="424"/>
      <c r="V73" s="424"/>
      <c r="W73" s="424"/>
      <c r="X73" s="424"/>
      <c r="Y73" s="424"/>
      <c r="Z73" s="424"/>
      <c r="AA73" s="424"/>
      <c r="AB73" s="424"/>
      <c r="AC73" s="424"/>
      <c r="AD73" s="424"/>
      <c r="AE73" s="424"/>
      <c r="AF73" s="516"/>
      <c r="AG73" s="516"/>
      <c r="AH73" s="516"/>
      <c r="AI73" s="424"/>
      <c r="AJ73" s="424"/>
      <c r="AK73" s="424"/>
      <c r="AL73" s="424"/>
      <c r="AM73" s="424"/>
      <c r="AN73" s="424"/>
      <c r="AO73" s="424"/>
      <c r="AP73" s="424"/>
      <c r="AQ73" s="424"/>
      <c r="AR73" s="424"/>
      <c r="AS73" s="424"/>
      <c r="AT73" s="424"/>
      <c r="AU73" s="424"/>
      <c r="AV73" s="424"/>
      <c r="AW73" s="424"/>
      <c r="AX73" s="424"/>
      <c r="AY73" s="424"/>
      <c r="AZ73" s="424"/>
      <c r="BA73" s="424"/>
      <c r="BB73" s="424"/>
      <c r="BC73" s="424"/>
      <c r="BD73" s="424"/>
      <c r="BE73" s="424"/>
      <c r="BF73" s="424"/>
      <c r="BG73" s="424"/>
      <c r="BH73" s="424"/>
      <c r="BI73" s="424"/>
      <c r="BJ73" s="424"/>
      <c r="BK73" s="424"/>
      <c r="BL73" s="424"/>
      <c r="BM73" s="424"/>
      <c r="BN73" s="424"/>
      <c r="BO73" s="424"/>
      <c r="BP73" s="424"/>
      <c r="BQ73" s="424"/>
      <c r="BR73" s="424"/>
      <c r="BS73" s="424"/>
      <c r="BT73" s="424"/>
      <c r="BU73" s="424"/>
      <c r="BV73" s="424"/>
    </row>
    <row r="74" spans="3:74" ht="12" customHeight="1" x14ac:dyDescent="0.35">
      <c r="C74" s="424"/>
      <c r="D74" s="424"/>
      <c r="E74" s="424"/>
      <c r="F74" s="424"/>
      <c r="G74" s="424"/>
      <c r="H74" s="424"/>
      <c r="I74" s="424"/>
      <c r="J74" s="424"/>
      <c r="K74" s="424"/>
      <c r="L74" s="424"/>
      <c r="M74" s="424"/>
      <c r="N74" s="424"/>
      <c r="O74" s="424"/>
      <c r="P74" s="424"/>
      <c r="Q74" s="424"/>
      <c r="R74" s="424"/>
      <c r="S74" s="424"/>
      <c r="T74" s="424"/>
      <c r="U74" s="424"/>
      <c r="V74" s="424"/>
      <c r="W74" s="424"/>
      <c r="X74" s="424"/>
      <c r="Y74" s="424"/>
      <c r="Z74" s="424"/>
      <c r="AA74" s="424"/>
      <c r="AB74" s="424"/>
      <c r="AC74" s="424"/>
      <c r="AD74" s="424"/>
      <c r="AE74" s="424"/>
      <c r="AF74" s="516"/>
      <c r="AG74" s="516"/>
      <c r="AH74" s="516"/>
      <c r="AI74" s="424"/>
      <c r="AJ74" s="424"/>
      <c r="AK74" s="424"/>
      <c r="AL74" s="424"/>
      <c r="AM74" s="424"/>
      <c r="AN74" s="424"/>
      <c r="AO74" s="424"/>
      <c r="AP74" s="424"/>
      <c r="AQ74" s="424"/>
      <c r="AR74" s="424"/>
      <c r="AS74" s="424"/>
      <c r="AT74" s="424"/>
      <c r="AU74" s="424"/>
      <c r="AV74" s="424"/>
      <c r="AW74" s="424"/>
      <c r="AX74" s="424"/>
      <c r="AY74" s="424"/>
      <c r="AZ74" s="424"/>
      <c r="BA74" s="424"/>
      <c r="BB74" s="424"/>
      <c r="BC74" s="424"/>
      <c r="BD74" s="424"/>
      <c r="BE74" s="424"/>
      <c r="BF74" s="424"/>
      <c r="BG74" s="424"/>
      <c r="BH74" s="424"/>
      <c r="BI74" s="424"/>
      <c r="BJ74" s="424"/>
      <c r="BK74" s="424"/>
      <c r="BL74" s="424"/>
      <c r="BM74" s="424"/>
      <c r="BN74" s="424"/>
      <c r="BO74" s="424"/>
      <c r="BP74" s="424"/>
      <c r="BQ74" s="424"/>
      <c r="BR74" s="424"/>
      <c r="BS74" s="424"/>
      <c r="BT74" s="424"/>
      <c r="BU74" s="424"/>
      <c r="BV74" s="424"/>
    </row>
    <row r="75" spans="3:74" ht="12" customHeight="1" x14ac:dyDescent="0.35">
      <c r="C75" s="424"/>
      <c r="D75" s="424"/>
      <c r="E75" s="424"/>
      <c r="F75" s="424"/>
      <c r="G75" s="424"/>
      <c r="H75" s="424"/>
      <c r="I75" s="424"/>
      <c r="J75" s="424"/>
      <c r="K75" s="424"/>
      <c r="L75" s="424"/>
      <c r="M75" s="424"/>
      <c r="N75" s="424"/>
      <c r="O75" s="424"/>
      <c r="P75" s="424"/>
      <c r="Q75" s="424"/>
      <c r="R75" s="424"/>
      <c r="S75" s="424"/>
      <c r="T75" s="424"/>
      <c r="U75" s="424"/>
      <c r="V75" s="424"/>
      <c r="W75" s="424"/>
      <c r="X75" s="424"/>
      <c r="Y75" s="424"/>
      <c r="Z75" s="424"/>
      <c r="AA75" s="424"/>
      <c r="AB75" s="424"/>
      <c r="AC75" s="424"/>
      <c r="AD75" s="424"/>
      <c r="AE75" s="424"/>
      <c r="AF75" s="516"/>
      <c r="AG75" s="516"/>
      <c r="AH75" s="516"/>
      <c r="AI75" s="424"/>
      <c r="AJ75" s="424"/>
      <c r="AK75" s="424"/>
      <c r="AL75" s="424"/>
      <c r="AM75" s="424"/>
      <c r="AN75" s="424"/>
      <c r="AO75" s="424"/>
      <c r="AP75" s="424"/>
      <c r="AQ75" s="424"/>
      <c r="AR75" s="424"/>
      <c r="AS75" s="424"/>
      <c r="AT75" s="424"/>
      <c r="AU75" s="424"/>
      <c r="AV75" s="424"/>
      <c r="AW75" s="424"/>
      <c r="AX75" s="424"/>
      <c r="AY75" s="424"/>
      <c r="AZ75" s="424"/>
      <c r="BA75" s="424"/>
      <c r="BB75" s="424"/>
      <c r="BC75" s="424"/>
      <c r="BD75" s="424"/>
      <c r="BE75" s="424"/>
      <c r="BF75" s="424"/>
      <c r="BG75" s="424"/>
      <c r="BH75" s="424"/>
      <c r="BI75" s="424"/>
      <c r="BJ75" s="424"/>
      <c r="BK75" s="424"/>
      <c r="BL75" s="424"/>
      <c r="BM75" s="424"/>
      <c r="BN75" s="424"/>
      <c r="BO75" s="424"/>
      <c r="BP75" s="424"/>
      <c r="BQ75" s="424"/>
      <c r="BR75" s="424"/>
      <c r="BS75" s="424"/>
      <c r="BT75" s="424"/>
      <c r="BU75" s="424"/>
      <c r="BV75" s="424"/>
    </row>
    <row r="76" spans="3:74" ht="12" customHeight="1" x14ac:dyDescent="0.35">
      <c r="C76" s="424"/>
      <c r="D76" s="424"/>
      <c r="E76" s="424"/>
      <c r="F76" s="424"/>
      <c r="G76" s="424"/>
      <c r="H76" s="424"/>
      <c r="I76" s="424"/>
      <c r="J76" s="424"/>
      <c r="K76" s="424"/>
      <c r="L76" s="424"/>
      <c r="M76" s="424"/>
      <c r="N76" s="424"/>
      <c r="O76" s="424"/>
      <c r="P76" s="424"/>
      <c r="Q76" s="424"/>
      <c r="R76" s="424"/>
      <c r="S76" s="424"/>
      <c r="T76" s="424"/>
      <c r="U76" s="424"/>
      <c r="V76" s="424"/>
      <c r="W76" s="424"/>
      <c r="X76" s="424"/>
      <c r="Y76" s="424"/>
      <c r="Z76" s="424"/>
      <c r="AA76" s="424"/>
      <c r="AB76" s="424"/>
      <c r="AC76" s="424"/>
      <c r="AD76" s="424"/>
      <c r="AE76" s="424"/>
      <c r="AF76" s="516"/>
      <c r="AG76" s="516"/>
      <c r="AH76" s="516"/>
      <c r="AI76" s="424"/>
      <c r="AJ76" s="424"/>
      <c r="AK76" s="424"/>
      <c r="AL76" s="424"/>
      <c r="AM76" s="424"/>
      <c r="AN76" s="424"/>
      <c r="AO76" s="424"/>
      <c r="AP76" s="424"/>
      <c r="AQ76" s="424"/>
      <c r="AR76" s="424"/>
      <c r="AS76" s="424"/>
      <c r="AT76" s="424"/>
      <c r="AU76" s="424"/>
      <c r="AV76" s="424"/>
      <c r="AW76" s="424"/>
      <c r="AX76" s="424"/>
      <c r="AY76" s="424"/>
      <c r="AZ76" s="424"/>
      <c r="BA76" s="424"/>
      <c r="BB76" s="424"/>
      <c r="BC76" s="424"/>
      <c r="BD76" s="424"/>
      <c r="BE76" s="424"/>
      <c r="BF76" s="424"/>
      <c r="BG76" s="424"/>
      <c r="BH76" s="424"/>
      <c r="BI76" s="424"/>
      <c r="BJ76" s="424"/>
      <c r="BK76" s="424"/>
      <c r="BL76" s="424"/>
      <c r="BM76" s="424"/>
      <c r="BN76" s="424"/>
      <c r="BO76" s="424"/>
      <c r="BP76" s="424"/>
      <c r="BQ76" s="424"/>
      <c r="BR76" s="424"/>
      <c r="BS76" s="424"/>
      <c r="BT76" s="424"/>
      <c r="BU76" s="424"/>
      <c r="BV76" s="424"/>
    </row>
    <row r="77" spans="3:74" ht="12" customHeight="1" x14ac:dyDescent="0.35">
      <c r="C77" s="424"/>
      <c r="D77" s="424"/>
      <c r="E77" s="424"/>
      <c r="F77" s="424"/>
      <c r="G77" s="424"/>
      <c r="H77" s="424"/>
      <c r="I77" s="424"/>
      <c r="J77" s="424"/>
      <c r="K77" s="424"/>
      <c r="L77" s="424"/>
      <c r="M77" s="424"/>
      <c r="N77" s="424"/>
      <c r="O77" s="424"/>
      <c r="P77" s="424"/>
      <c r="Q77" s="424"/>
      <c r="R77" s="424"/>
      <c r="S77" s="424"/>
      <c r="T77" s="424"/>
      <c r="U77" s="424"/>
      <c r="V77" s="424"/>
      <c r="W77" s="424"/>
      <c r="X77" s="424"/>
      <c r="Y77" s="424"/>
      <c r="Z77" s="424"/>
      <c r="AA77" s="424"/>
      <c r="AB77" s="424"/>
      <c r="AC77" s="424"/>
      <c r="AD77" s="424"/>
      <c r="AE77" s="424"/>
      <c r="AF77" s="516"/>
      <c r="AG77" s="516"/>
      <c r="AH77" s="516"/>
      <c r="AI77" s="424"/>
      <c r="AJ77" s="424"/>
      <c r="AK77" s="424"/>
      <c r="AL77" s="424"/>
      <c r="AM77" s="424"/>
      <c r="AN77" s="424"/>
      <c r="AO77" s="424"/>
      <c r="AP77" s="424"/>
      <c r="AQ77" s="424"/>
      <c r="AR77" s="424"/>
      <c r="AS77" s="424"/>
      <c r="AT77" s="424"/>
      <c r="AU77" s="424"/>
      <c r="AV77" s="424"/>
      <c r="AW77" s="424"/>
      <c r="AX77" s="424"/>
      <c r="AY77" s="424"/>
      <c r="AZ77" s="424"/>
      <c r="BA77" s="424"/>
      <c r="BB77" s="424"/>
      <c r="BC77" s="424"/>
      <c r="BD77" s="424"/>
      <c r="BE77" s="424"/>
      <c r="BF77" s="424"/>
      <c r="BG77" s="424"/>
      <c r="BH77" s="424"/>
      <c r="BI77" s="424"/>
      <c r="BJ77" s="424"/>
      <c r="BK77" s="424"/>
      <c r="BL77" s="424"/>
      <c r="BM77" s="424"/>
      <c r="BN77" s="424"/>
      <c r="BO77" s="424"/>
      <c r="BP77" s="424"/>
      <c r="BQ77" s="424"/>
      <c r="BR77" s="424"/>
      <c r="BS77" s="424"/>
      <c r="BT77" s="424"/>
      <c r="BU77" s="424"/>
      <c r="BV77" s="424"/>
    </row>
    <row r="78" spans="3:74" ht="12" customHeight="1" x14ac:dyDescent="0.35">
      <c r="C78" s="425"/>
      <c r="D78" s="426"/>
      <c r="E78" s="426"/>
      <c r="F78" s="426"/>
      <c r="G78" s="426"/>
      <c r="H78" s="426"/>
      <c r="I78" s="426"/>
      <c r="J78" s="426"/>
      <c r="K78" s="426"/>
      <c r="L78" s="426"/>
      <c r="M78" s="426"/>
      <c r="N78" s="426"/>
      <c r="O78" s="425"/>
      <c r="P78" s="426"/>
      <c r="Q78" s="426"/>
      <c r="R78" s="426"/>
      <c r="S78" s="426"/>
      <c r="T78" s="426"/>
      <c r="U78" s="426"/>
      <c r="V78" s="426"/>
      <c r="W78" s="426"/>
      <c r="X78" s="426"/>
      <c r="Y78" s="426"/>
      <c r="Z78" s="426"/>
      <c r="AA78" s="425"/>
      <c r="AB78" s="426"/>
      <c r="AC78" s="426"/>
      <c r="AD78" s="426"/>
      <c r="AE78" s="426"/>
      <c r="AF78" s="504"/>
      <c r="AG78" s="504"/>
      <c r="AH78" s="504"/>
      <c r="AI78" s="426"/>
      <c r="AJ78" s="426"/>
      <c r="AK78" s="426"/>
      <c r="AL78" s="426"/>
      <c r="AM78" s="425"/>
      <c r="AN78" s="426"/>
      <c r="AO78" s="426"/>
      <c r="AP78" s="426"/>
      <c r="AQ78" s="426"/>
      <c r="AR78" s="426"/>
      <c r="AS78" s="426"/>
      <c r="AT78" s="426"/>
      <c r="AU78" s="426"/>
      <c r="AV78" s="426"/>
      <c r="AW78" s="426"/>
      <c r="AX78" s="426"/>
      <c r="AY78" s="425"/>
      <c r="AZ78" s="426"/>
      <c r="BA78" s="426"/>
      <c r="BB78" s="426"/>
      <c r="BC78" s="426"/>
      <c r="BD78" s="426"/>
      <c r="BE78" s="426"/>
      <c r="BF78" s="426"/>
      <c r="BG78" s="426"/>
      <c r="BH78" s="426"/>
      <c r="BI78" s="426"/>
      <c r="BJ78" s="426"/>
      <c r="BK78" s="425"/>
      <c r="BL78" s="426"/>
      <c r="BM78" s="426"/>
      <c r="BN78" s="426"/>
      <c r="BO78" s="426"/>
      <c r="BP78" s="426"/>
      <c r="BQ78" s="426"/>
      <c r="BR78" s="426"/>
      <c r="BS78" s="426"/>
      <c r="BT78" s="426"/>
      <c r="BU78" s="426"/>
      <c r="BV78" s="426"/>
    </row>
    <row r="79" spans="3:74" ht="12" customHeight="1" x14ac:dyDescent="0.35">
      <c r="C79" s="428"/>
      <c r="D79" s="428"/>
      <c r="E79" s="428"/>
      <c r="F79" s="428"/>
      <c r="G79" s="428"/>
      <c r="H79" s="428"/>
      <c r="I79" s="428"/>
      <c r="J79" s="428"/>
      <c r="K79" s="428"/>
      <c r="L79" s="428"/>
      <c r="M79" s="428"/>
      <c r="N79" s="428"/>
      <c r="O79" s="428"/>
      <c r="P79" s="428"/>
      <c r="Q79" s="428"/>
      <c r="R79" s="428"/>
      <c r="S79" s="428"/>
      <c r="T79" s="428"/>
      <c r="U79" s="428"/>
      <c r="V79" s="428"/>
      <c r="W79" s="428"/>
      <c r="X79" s="428"/>
      <c r="Y79" s="428"/>
      <c r="Z79" s="428"/>
      <c r="AA79" s="428"/>
      <c r="AB79" s="428"/>
      <c r="AC79" s="428"/>
      <c r="AD79" s="428"/>
      <c r="AE79" s="428"/>
      <c r="AF79" s="517"/>
      <c r="AG79" s="517"/>
      <c r="AH79" s="517"/>
      <c r="AI79" s="428"/>
      <c r="AJ79" s="428"/>
      <c r="AK79" s="428"/>
      <c r="AL79" s="428"/>
      <c r="AM79" s="428"/>
      <c r="AN79" s="428"/>
      <c r="AO79" s="428"/>
      <c r="AP79" s="428"/>
      <c r="AQ79" s="428"/>
      <c r="AR79" s="428"/>
      <c r="AS79" s="428"/>
      <c r="AT79" s="428"/>
      <c r="AU79" s="428"/>
      <c r="AV79" s="428"/>
      <c r="AW79" s="428"/>
      <c r="AX79" s="428"/>
      <c r="AY79" s="428"/>
      <c r="AZ79" s="428"/>
      <c r="BA79" s="428"/>
      <c r="BB79" s="428"/>
      <c r="BC79" s="428"/>
      <c r="BD79" s="428"/>
      <c r="BE79" s="428"/>
      <c r="BF79" s="428"/>
      <c r="BG79" s="428"/>
      <c r="BH79" s="428"/>
      <c r="BI79" s="428"/>
      <c r="BJ79" s="428"/>
      <c r="BK79" s="428"/>
      <c r="BL79" s="428"/>
      <c r="BM79" s="428"/>
      <c r="BN79" s="428"/>
      <c r="BO79" s="428"/>
      <c r="BP79" s="428"/>
      <c r="BQ79" s="428"/>
      <c r="BR79" s="428"/>
      <c r="BS79" s="428"/>
      <c r="BT79" s="428"/>
      <c r="BU79" s="428"/>
      <c r="BV79" s="428"/>
    </row>
    <row r="80" spans="3:74" ht="12" customHeight="1" x14ac:dyDescent="0.35">
      <c r="C80" s="428"/>
      <c r="D80" s="428"/>
      <c r="E80" s="428"/>
      <c r="F80" s="428"/>
      <c r="G80" s="428"/>
      <c r="H80" s="428"/>
      <c r="I80" s="428"/>
      <c r="J80" s="428"/>
      <c r="K80" s="428"/>
      <c r="L80" s="428"/>
      <c r="M80" s="428"/>
      <c r="N80" s="428"/>
      <c r="O80" s="428"/>
      <c r="P80" s="428"/>
      <c r="Q80" s="428"/>
      <c r="R80" s="428"/>
      <c r="S80" s="428"/>
      <c r="T80" s="428"/>
      <c r="U80" s="428"/>
      <c r="V80" s="428"/>
      <c r="W80" s="428"/>
      <c r="X80" s="428"/>
      <c r="Y80" s="428"/>
      <c r="Z80" s="428"/>
      <c r="AA80" s="428"/>
      <c r="AB80" s="428"/>
      <c r="AC80" s="428"/>
      <c r="AD80" s="428"/>
      <c r="AE80" s="428"/>
      <c r="AF80" s="517"/>
      <c r="AG80" s="517"/>
      <c r="AH80" s="517"/>
      <c r="AI80" s="428"/>
      <c r="AJ80" s="428"/>
      <c r="AK80" s="428"/>
      <c r="AL80" s="428"/>
      <c r="AM80" s="428"/>
      <c r="AN80" s="428"/>
      <c r="AO80" s="428"/>
      <c r="AP80" s="428"/>
      <c r="AQ80" s="428"/>
      <c r="AR80" s="428"/>
      <c r="AS80" s="428"/>
      <c r="AT80" s="428"/>
      <c r="AU80" s="428"/>
      <c r="AV80" s="428"/>
      <c r="AW80" s="428"/>
      <c r="AX80" s="428"/>
      <c r="AY80" s="428"/>
      <c r="AZ80" s="428"/>
      <c r="BA80" s="428"/>
      <c r="BB80" s="428"/>
      <c r="BC80" s="428"/>
      <c r="BD80" s="428"/>
      <c r="BE80" s="428"/>
      <c r="BF80" s="428"/>
      <c r="BG80" s="428"/>
      <c r="BH80" s="428"/>
      <c r="BI80" s="428"/>
      <c r="BJ80" s="428"/>
      <c r="BK80" s="428"/>
      <c r="BL80" s="428"/>
      <c r="BM80" s="428"/>
      <c r="BN80" s="428"/>
      <c r="BO80" s="428"/>
      <c r="BP80" s="428"/>
      <c r="BQ80" s="428"/>
      <c r="BR80" s="428"/>
      <c r="BS80" s="428"/>
      <c r="BT80" s="428"/>
      <c r="BU80" s="428"/>
      <c r="BV80" s="428"/>
    </row>
    <row r="81" spans="3:74" ht="12" customHeight="1" x14ac:dyDescent="0.35">
      <c r="C81" s="428"/>
      <c r="D81" s="428"/>
      <c r="E81" s="428"/>
      <c r="F81" s="428"/>
      <c r="G81" s="428"/>
      <c r="H81" s="428"/>
      <c r="I81" s="428"/>
      <c r="J81" s="428"/>
      <c r="K81" s="428"/>
      <c r="L81" s="428"/>
      <c r="M81" s="428"/>
      <c r="N81" s="428"/>
      <c r="O81" s="428"/>
      <c r="P81" s="428"/>
      <c r="Q81" s="428"/>
      <c r="R81" s="428"/>
      <c r="S81" s="428"/>
      <c r="T81" s="428"/>
      <c r="U81" s="428"/>
      <c r="V81" s="428"/>
      <c r="W81" s="428"/>
      <c r="X81" s="428"/>
      <c r="Y81" s="428"/>
      <c r="Z81" s="428"/>
      <c r="AA81" s="428"/>
      <c r="AB81" s="428"/>
      <c r="AC81" s="428"/>
      <c r="AD81" s="428"/>
      <c r="AE81" s="428"/>
      <c r="AF81" s="517"/>
      <c r="AG81" s="517"/>
      <c r="AH81" s="517"/>
      <c r="AI81" s="428"/>
      <c r="AJ81" s="428"/>
      <c r="AK81" s="428"/>
      <c r="AL81" s="428"/>
      <c r="AM81" s="428"/>
      <c r="AN81" s="428"/>
      <c r="AO81" s="428"/>
      <c r="AP81" s="428"/>
      <c r="AQ81" s="428"/>
      <c r="AR81" s="428"/>
      <c r="AS81" s="428"/>
      <c r="AT81" s="428"/>
      <c r="AU81" s="428"/>
      <c r="AV81" s="428"/>
      <c r="AW81" s="428"/>
      <c r="AX81" s="428"/>
      <c r="AY81" s="428"/>
      <c r="AZ81" s="428"/>
      <c r="BA81" s="428"/>
      <c r="BB81" s="428"/>
      <c r="BC81" s="428"/>
      <c r="BD81" s="428"/>
      <c r="BE81" s="428"/>
      <c r="BF81" s="428"/>
      <c r="BG81" s="428"/>
      <c r="BH81" s="428"/>
      <c r="BI81" s="428"/>
      <c r="BJ81" s="428"/>
      <c r="BK81" s="428"/>
      <c r="BL81" s="428"/>
      <c r="BM81" s="428"/>
      <c r="BN81" s="428"/>
      <c r="BO81" s="428"/>
      <c r="BP81" s="428"/>
      <c r="BQ81" s="428"/>
      <c r="BR81" s="428"/>
      <c r="BS81" s="428"/>
      <c r="BT81" s="428"/>
      <c r="BU81" s="428"/>
      <c r="BV81" s="428"/>
    </row>
    <row r="83" spans="3:74" ht="12" customHeight="1" x14ac:dyDescent="0.35">
      <c r="C83" s="428"/>
      <c r="D83" s="428"/>
      <c r="E83" s="428"/>
      <c r="F83" s="428"/>
      <c r="G83" s="428"/>
      <c r="H83" s="428"/>
      <c r="I83" s="428"/>
      <c r="J83" s="428"/>
      <c r="K83" s="428"/>
      <c r="L83" s="428"/>
      <c r="M83" s="428"/>
      <c r="N83" s="428"/>
      <c r="O83" s="428"/>
      <c r="P83" s="428"/>
      <c r="Q83" s="428"/>
      <c r="R83" s="428"/>
      <c r="S83" s="428"/>
      <c r="T83" s="428"/>
      <c r="U83" s="428"/>
      <c r="V83" s="428"/>
      <c r="W83" s="428"/>
      <c r="X83" s="428"/>
      <c r="Y83" s="428"/>
      <c r="Z83" s="428"/>
      <c r="AA83" s="428"/>
      <c r="AB83" s="428"/>
      <c r="AC83" s="428"/>
      <c r="AD83" s="428"/>
      <c r="AE83" s="428"/>
      <c r="AF83" s="517"/>
      <c r="AG83" s="517"/>
      <c r="AH83" s="517"/>
      <c r="AI83" s="428"/>
      <c r="AJ83" s="428"/>
      <c r="AK83" s="428"/>
      <c r="AL83" s="428"/>
      <c r="AM83" s="428"/>
      <c r="AN83" s="428"/>
      <c r="AO83" s="428"/>
      <c r="AP83" s="428"/>
      <c r="AQ83" s="428"/>
      <c r="AR83" s="428"/>
      <c r="AS83" s="428"/>
      <c r="AT83" s="428"/>
      <c r="AU83" s="428"/>
      <c r="AV83" s="428"/>
      <c r="AW83" s="428"/>
      <c r="AX83" s="428"/>
      <c r="AY83" s="428"/>
      <c r="AZ83" s="428"/>
      <c r="BA83" s="428"/>
      <c r="BB83" s="428"/>
      <c r="BC83" s="428"/>
      <c r="BD83" s="428"/>
      <c r="BE83" s="428"/>
      <c r="BF83" s="428"/>
      <c r="BG83" s="428"/>
      <c r="BH83" s="428"/>
      <c r="BI83" s="428"/>
      <c r="BJ83" s="428"/>
      <c r="BK83" s="428"/>
      <c r="BL83" s="428"/>
      <c r="BM83" s="428"/>
      <c r="BN83" s="428"/>
      <c r="BO83" s="428"/>
      <c r="BP83" s="428"/>
      <c r="BQ83" s="428"/>
      <c r="BR83" s="428"/>
      <c r="BS83" s="428"/>
      <c r="BT83" s="428"/>
      <c r="BU83" s="428"/>
      <c r="BV83" s="428"/>
    </row>
    <row r="84" spans="3:74" ht="12" customHeight="1" x14ac:dyDescent="0.35">
      <c r="C84" s="428"/>
      <c r="D84" s="428"/>
      <c r="E84" s="428"/>
      <c r="F84" s="428"/>
      <c r="G84" s="428"/>
      <c r="H84" s="428"/>
      <c r="I84" s="428"/>
      <c r="J84" s="428"/>
      <c r="K84" s="428"/>
      <c r="L84" s="428"/>
      <c r="M84" s="428"/>
      <c r="N84" s="428"/>
      <c r="O84" s="428"/>
      <c r="P84" s="428"/>
      <c r="Q84" s="428"/>
      <c r="R84" s="428"/>
      <c r="S84" s="428"/>
      <c r="T84" s="428"/>
      <c r="U84" s="428"/>
      <c r="V84" s="428"/>
      <c r="W84" s="428"/>
      <c r="X84" s="428"/>
      <c r="Y84" s="428"/>
      <c r="Z84" s="428"/>
      <c r="AA84" s="428"/>
      <c r="AB84" s="428"/>
      <c r="AC84" s="428"/>
      <c r="AD84" s="428"/>
      <c r="AE84" s="428"/>
      <c r="AF84" s="517"/>
      <c r="AG84" s="517"/>
      <c r="AH84" s="517"/>
      <c r="AI84" s="428"/>
      <c r="AJ84" s="428"/>
      <c r="AK84" s="428"/>
      <c r="AL84" s="428"/>
      <c r="AM84" s="428"/>
      <c r="AN84" s="428"/>
      <c r="AO84" s="428"/>
      <c r="AP84" s="428"/>
      <c r="AQ84" s="428"/>
      <c r="AR84" s="428"/>
      <c r="AS84" s="428"/>
      <c r="AT84" s="428"/>
      <c r="AU84" s="428"/>
      <c r="AV84" s="428"/>
      <c r="AW84" s="428"/>
      <c r="AX84" s="428"/>
      <c r="AY84" s="428"/>
      <c r="AZ84" s="428"/>
      <c r="BA84" s="428"/>
      <c r="BB84" s="428"/>
      <c r="BC84" s="428"/>
      <c r="BD84" s="428"/>
      <c r="BE84" s="428"/>
      <c r="BF84" s="428"/>
      <c r="BG84" s="428"/>
      <c r="BH84" s="428"/>
      <c r="BI84" s="428"/>
      <c r="BJ84" s="428"/>
      <c r="BK84" s="428"/>
      <c r="BL84" s="428"/>
      <c r="BM84" s="428"/>
      <c r="BN84" s="428"/>
      <c r="BO84" s="428"/>
      <c r="BP84" s="428"/>
      <c r="BQ84" s="428"/>
      <c r="BR84" s="428"/>
      <c r="BS84" s="428"/>
      <c r="BT84" s="428"/>
      <c r="BU84" s="428"/>
      <c r="BV84" s="428"/>
    </row>
    <row r="85" spans="3:74" ht="12" customHeight="1" x14ac:dyDescent="0.35">
      <c r="C85" s="428"/>
      <c r="D85" s="428"/>
      <c r="E85" s="428"/>
      <c r="F85" s="428"/>
      <c r="G85" s="428"/>
      <c r="H85" s="428"/>
      <c r="I85" s="428"/>
      <c r="J85" s="428"/>
      <c r="K85" s="428"/>
      <c r="L85" s="428"/>
      <c r="M85" s="428"/>
      <c r="N85" s="428"/>
      <c r="O85" s="428"/>
      <c r="P85" s="428"/>
      <c r="Q85" s="428"/>
      <c r="R85" s="428"/>
      <c r="S85" s="428"/>
      <c r="T85" s="428"/>
      <c r="U85" s="428"/>
      <c r="V85" s="428"/>
      <c r="W85" s="428"/>
      <c r="X85" s="428"/>
      <c r="Y85" s="428"/>
      <c r="Z85" s="428"/>
      <c r="AA85" s="428"/>
      <c r="AB85" s="428"/>
      <c r="AC85" s="428"/>
      <c r="AD85" s="428"/>
      <c r="AE85" s="428"/>
      <c r="AF85" s="517"/>
      <c r="AG85" s="517"/>
      <c r="AH85" s="517"/>
      <c r="AI85" s="428"/>
      <c r="AJ85" s="428"/>
      <c r="AK85" s="428"/>
      <c r="AL85" s="428"/>
      <c r="AM85" s="428"/>
      <c r="AN85" s="428"/>
      <c r="AO85" s="428"/>
      <c r="AP85" s="428"/>
      <c r="AQ85" s="428"/>
      <c r="AR85" s="428"/>
      <c r="AS85" s="428"/>
      <c r="AT85" s="428"/>
      <c r="AU85" s="428"/>
      <c r="AV85" s="428"/>
      <c r="AW85" s="428"/>
      <c r="AX85" s="428"/>
      <c r="AY85" s="428"/>
      <c r="AZ85" s="428"/>
      <c r="BA85" s="428"/>
      <c r="BB85" s="428"/>
      <c r="BC85" s="428"/>
      <c r="BD85" s="428"/>
      <c r="BE85" s="428"/>
      <c r="BF85" s="428"/>
      <c r="BG85" s="428"/>
      <c r="BH85" s="428"/>
      <c r="BI85" s="428"/>
      <c r="BJ85" s="428"/>
      <c r="BK85" s="428"/>
      <c r="BL85" s="428"/>
      <c r="BM85" s="428"/>
      <c r="BN85" s="428"/>
      <c r="BO85" s="428"/>
      <c r="BP85" s="428"/>
      <c r="BQ85" s="428"/>
      <c r="BR85" s="428"/>
      <c r="BS85" s="428"/>
      <c r="BT85" s="428"/>
      <c r="BU85" s="428"/>
      <c r="BV85" s="428"/>
    </row>
    <row r="86" spans="3:74" ht="12" customHeight="1" x14ac:dyDescent="0.35">
      <c r="C86" s="428"/>
      <c r="D86" s="428"/>
      <c r="E86" s="428"/>
      <c r="F86" s="428"/>
      <c r="G86" s="428"/>
      <c r="H86" s="428"/>
      <c r="I86" s="428"/>
      <c r="J86" s="428"/>
      <c r="K86" s="428"/>
      <c r="L86" s="428"/>
      <c r="M86" s="428"/>
      <c r="N86" s="428"/>
      <c r="O86" s="428"/>
      <c r="P86" s="428"/>
      <c r="Q86" s="428"/>
      <c r="R86" s="428"/>
      <c r="S86" s="428"/>
      <c r="T86" s="428"/>
      <c r="U86" s="428"/>
      <c r="V86" s="428"/>
      <c r="W86" s="428"/>
      <c r="X86" s="428"/>
      <c r="Y86" s="428"/>
      <c r="Z86" s="428"/>
      <c r="AA86" s="428"/>
      <c r="AB86" s="428"/>
      <c r="AC86" s="428"/>
      <c r="AD86" s="428"/>
      <c r="AE86" s="428"/>
      <c r="AF86" s="517"/>
      <c r="AG86" s="517"/>
      <c r="AH86" s="517"/>
      <c r="AI86" s="428"/>
      <c r="AJ86" s="428"/>
      <c r="AK86" s="428"/>
      <c r="AL86" s="428"/>
      <c r="AM86" s="428"/>
      <c r="AN86" s="428"/>
      <c r="AO86" s="428"/>
      <c r="AP86" s="428"/>
      <c r="AQ86" s="428"/>
      <c r="AR86" s="428"/>
      <c r="AS86" s="428"/>
      <c r="AT86" s="428"/>
      <c r="AU86" s="428"/>
      <c r="AV86" s="428"/>
      <c r="AW86" s="428"/>
      <c r="AX86" s="428"/>
      <c r="AY86" s="428"/>
      <c r="AZ86" s="428"/>
      <c r="BA86" s="428"/>
      <c r="BB86" s="428"/>
      <c r="BC86" s="428"/>
      <c r="BD86" s="428"/>
      <c r="BE86" s="428"/>
      <c r="BF86" s="428"/>
      <c r="BG86" s="428"/>
      <c r="BH86" s="428"/>
      <c r="BI86" s="428"/>
      <c r="BJ86" s="428"/>
      <c r="BK86" s="428"/>
      <c r="BL86" s="428"/>
      <c r="BM86" s="428"/>
      <c r="BN86" s="428"/>
      <c r="BO86" s="428"/>
      <c r="BP86" s="428"/>
      <c r="BQ86" s="428"/>
      <c r="BR86" s="428"/>
      <c r="BS86" s="428"/>
      <c r="BT86" s="428"/>
      <c r="BU86" s="428"/>
      <c r="BV86" s="428"/>
    </row>
    <row r="87" spans="3:74" ht="12" customHeight="1" x14ac:dyDescent="0.35">
      <c r="C87" s="428"/>
      <c r="D87" s="428"/>
      <c r="E87" s="428"/>
      <c r="F87" s="428"/>
      <c r="G87" s="428"/>
      <c r="H87" s="428"/>
      <c r="I87" s="428"/>
      <c r="J87" s="428"/>
      <c r="K87" s="428"/>
      <c r="L87" s="428"/>
      <c r="M87" s="428"/>
      <c r="N87" s="428"/>
      <c r="O87" s="428"/>
      <c r="P87" s="428"/>
      <c r="Q87" s="428"/>
      <c r="R87" s="428"/>
      <c r="S87" s="428"/>
      <c r="T87" s="428"/>
      <c r="U87" s="428"/>
      <c r="V87" s="428"/>
      <c r="W87" s="428"/>
      <c r="X87" s="428"/>
      <c r="Y87" s="428"/>
      <c r="Z87" s="428"/>
      <c r="AA87" s="428"/>
      <c r="AB87" s="428"/>
      <c r="AC87" s="428"/>
      <c r="AD87" s="428"/>
      <c r="AE87" s="428"/>
      <c r="AF87" s="517"/>
      <c r="AG87" s="517"/>
      <c r="AH87" s="517"/>
      <c r="AI87" s="428"/>
      <c r="AJ87" s="428"/>
      <c r="AK87" s="428"/>
      <c r="AL87" s="428"/>
      <c r="AM87" s="428"/>
      <c r="AN87" s="428"/>
      <c r="AO87" s="428"/>
      <c r="AP87" s="428"/>
      <c r="AQ87" s="428"/>
      <c r="AR87" s="428"/>
      <c r="AS87" s="428"/>
      <c r="AT87" s="428"/>
      <c r="AU87" s="428"/>
      <c r="AV87" s="428"/>
      <c r="AW87" s="428"/>
      <c r="AX87" s="428"/>
      <c r="AY87" s="428"/>
      <c r="AZ87" s="428"/>
      <c r="BA87" s="428"/>
      <c r="BB87" s="428"/>
      <c r="BC87" s="428"/>
      <c r="BD87" s="428"/>
      <c r="BE87" s="428"/>
      <c r="BF87" s="428"/>
      <c r="BG87" s="428"/>
      <c r="BH87" s="428"/>
      <c r="BI87" s="428"/>
      <c r="BJ87" s="428"/>
      <c r="BK87" s="428"/>
      <c r="BL87" s="428"/>
      <c r="BM87" s="428"/>
      <c r="BN87" s="428"/>
      <c r="BO87" s="428"/>
      <c r="BP87" s="428"/>
      <c r="BQ87" s="428"/>
      <c r="BR87" s="428"/>
      <c r="BS87" s="428"/>
      <c r="BT87" s="428"/>
      <c r="BU87" s="428"/>
      <c r="BV87" s="428"/>
    </row>
    <row r="88" spans="3:74" ht="12" customHeight="1" x14ac:dyDescent="0.35">
      <c r="C88" s="428"/>
      <c r="D88" s="428"/>
      <c r="E88" s="428"/>
      <c r="F88" s="428"/>
      <c r="G88" s="428"/>
      <c r="H88" s="428"/>
      <c r="I88" s="428"/>
      <c r="J88" s="428"/>
      <c r="K88" s="428"/>
      <c r="L88" s="428"/>
      <c r="M88" s="428"/>
      <c r="N88" s="428"/>
      <c r="O88" s="428"/>
      <c r="P88" s="428"/>
      <c r="Q88" s="428"/>
      <c r="R88" s="428"/>
      <c r="S88" s="428"/>
      <c r="T88" s="428"/>
      <c r="U88" s="428"/>
      <c r="V88" s="428"/>
      <c r="W88" s="428"/>
      <c r="X88" s="428"/>
      <c r="Y88" s="428"/>
      <c r="Z88" s="428"/>
      <c r="AA88" s="428"/>
      <c r="AB88" s="428"/>
      <c r="AC88" s="428"/>
      <c r="AD88" s="428"/>
      <c r="AE88" s="428"/>
      <c r="AF88" s="517"/>
      <c r="AG88" s="517"/>
      <c r="AH88" s="517"/>
      <c r="AI88" s="428"/>
      <c r="AJ88" s="428"/>
      <c r="AK88" s="428"/>
      <c r="AL88" s="428"/>
      <c r="AM88" s="428"/>
      <c r="AN88" s="428"/>
      <c r="AO88" s="428"/>
      <c r="AP88" s="428"/>
      <c r="AQ88" s="428"/>
      <c r="AR88" s="428"/>
      <c r="AS88" s="428"/>
      <c r="AT88" s="428"/>
      <c r="AU88" s="428"/>
      <c r="AV88" s="428"/>
      <c r="AW88" s="428"/>
      <c r="AX88" s="428"/>
      <c r="AY88" s="428"/>
      <c r="AZ88" s="428"/>
      <c r="BA88" s="428"/>
      <c r="BB88" s="428"/>
      <c r="BC88" s="428"/>
      <c r="BD88" s="428"/>
      <c r="BE88" s="428"/>
      <c r="BF88" s="428"/>
      <c r="BG88" s="428"/>
      <c r="BH88" s="428"/>
      <c r="BI88" s="428"/>
      <c r="BJ88" s="428"/>
      <c r="BK88" s="428"/>
      <c r="BL88" s="428"/>
      <c r="BM88" s="428"/>
      <c r="BN88" s="428"/>
      <c r="BO88" s="428"/>
      <c r="BP88" s="428"/>
      <c r="BQ88" s="428"/>
      <c r="BR88" s="428"/>
      <c r="BS88" s="428"/>
      <c r="BT88" s="428"/>
      <c r="BU88" s="428"/>
      <c r="BV88" s="428"/>
    </row>
    <row r="89" spans="3:74" ht="12" customHeight="1" x14ac:dyDescent="0.35">
      <c r="C89" s="428"/>
      <c r="D89" s="428"/>
      <c r="E89" s="428"/>
      <c r="F89" s="428"/>
      <c r="G89" s="428"/>
      <c r="H89" s="428"/>
      <c r="I89" s="428"/>
      <c r="J89" s="428"/>
      <c r="K89" s="428"/>
      <c r="L89" s="428"/>
      <c r="M89" s="428"/>
      <c r="N89" s="428"/>
      <c r="O89" s="428"/>
      <c r="P89" s="428"/>
      <c r="Q89" s="428"/>
      <c r="R89" s="428"/>
      <c r="S89" s="428"/>
      <c r="T89" s="428"/>
      <c r="U89" s="428"/>
      <c r="V89" s="428"/>
      <c r="W89" s="428"/>
      <c r="X89" s="428"/>
      <c r="Y89" s="428"/>
      <c r="Z89" s="428"/>
      <c r="AA89" s="428"/>
      <c r="AB89" s="428"/>
      <c r="AC89" s="428"/>
      <c r="AD89" s="428"/>
      <c r="AE89" s="428"/>
      <c r="AF89" s="517"/>
      <c r="AG89" s="517"/>
      <c r="AH89" s="517"/>
      <c r="AI89" s="428"/>
      <c r="AJ89" s="428"/>
      <c r="AK89" s="428"/>
      <c r="AL89" s="428"/>
      <c r="AM89" s="428"/>
      <c r="AN89" s="428"/>
      <c r="AO89" s="428"/>
      <c r="AP89" s="428"/>
      <c r="AQ89" s="428"/>
      <c r="AR89" s="428"/>
      <c r="AS89" s="428"/>
      <c r="AT89" s="428"/>
      <c r="AU89" s="428"/>
      <c r="AV89" s="428"/>
      <c r="AW89" s="428"/>
      <c r="AX89" s="428"/>
      <c r="AY89" s="428"/>
      <c r="AZ89" s="428"/>
      <c r="BA89" s="428"/>
      <c r="BB89" s="428"/>
      <c r="BC89" s="428"/>
      <c r="BD89" s="428"/>
      <c r="BE89" s="428"/>
      <c r="BF89" s="428"/>
      <c r="BG89" s="428"/>
      <c r="BH89" s="428"/>
      <c r="BI89" s="428"/>
      <c r="BJ89" s="428"/>
      <c r="BK89" s="428"/>
      <c r="BL89" s="428"/>
      <c r="BM89" s="428"/>
      <c r="BN89" s="428"/>
      <c r="BO89" s="428"/>
      <c r="BP89" s="428"/>
      <c r="BQ89" s="428"/>
      <c r="BR89" s="428"/>
      <c r="BS89" s="428"/>
      <c r="BT89" s="428"/>
      <c r="BU89" s="428"/>
      <c r="BV89" s="428"/>
    </row>
    <row r="91" spans="3:74" ht="12" customHeight="1" x14ac:dyDescent="0.35">
      <c r="C91" s="428"/>
      <c r="D91" s="428"/>
      <c r="E91" s="428"/>
      <c r="F91" s="428"/>
      <c r="G91" s="428"/>
      <c r="H91" s="428"/>
      <c r="I91" s="428"/>
      <c r="J91" s="428"/>
      <c r="K91" s="428"/>
      <c r="L91" s="428"/>
      <c r="M91" s="428"/>
      <c r="N91" s="428"/>
      <c r="O91" s="428"/>
      <c r="P91" s="428"/>
      <c r="Q91" s="428"/>
      <c r="R91" s="428"/>
      <c r="S91" s="428"/>
      <c r="T91" s="428"/>
      <c r="U91" s="428"/>
      <c r="V91" s="428"/>
      <c r="W91" s="428"/>
      <c r="X91" s="428"/>
      <c r="Y91" s="428"/>
      <c r="Z91" s="428"/>
      <c r="AA91" s="428"/>
      <c r="AB91" s="428"/>
      <c r="AC91" s="428"/>
      <c r="AD91" s="428"/>
      <c r="AE91" s="428"/>
      <c r="AF91" s="517"/>
      <c r="AG91" s="517"/>
      <c r="AH91" s="517"/>
      <c r="AI91" s="428"/>
      <c r="AJ91" s="428"/>
      <c r="AK91" s="428"/>
      <c r="AL91" s="428"/>
      <c r="AM91" s="428"/>
      <c r="AN91" s="428"/>
      <c r="AO91" s="428"/>
      <c r="AP91" s="428"/>
      <c r="AQ91" s="428"/>
      <c r="AR91" s="428"/>
      <c r="AS91" s="428"/>
      <c r="AT91" s="428"/>
      <c r="AU91" s="428"/>
      <c r="AV91" s="428"/>
      <c r="AW91" s="428"/>
      <c r="AX91" s="428"/>
      <c r="AY91" s="428"/>
      <c r="AZ91" s="428"/>
      <c r="BA91" s="428"/>
      <c r="BB91" s="428"/>
      <c r="BC91" s="428"/>
      <c r="BD91" s="428"/>
      <c r="BE91" s="428"/>
      <c r="BF91" s="428"/>
      <c r="BG91" s="428"/>
      <c r="BH91" s="428"/>
      <c r="BI91" s="428"/>
      <c r="BJ91" s="428"/>
      <c r="BK91" s="428"/>
      <c r="BL91" s="428"/>
      <c r="BM91" s="428"/>
      <c r="BN91" s="428"/>
      <c r="BO91" s="428"/>
      <c r="BP91" s="428"/>
      <c r="BQ91" s="428"/>
      <c r="BR91" s="428"/>
      <c r="BS91" s="428"/>
      <c r="BT91" s="428"/>
      <c r="BU91" s="428"/>
      <c r="BV91" s="428"/>
    </row>
    <row r="92" spans="3:74" ht="12" customHeight="1" x14ac:dyDescent="0.35">
      <c r="C92" s="428"/>
      <c r="D92" s="428"/>
      <c r="E92" s="428"/>
      <c r="F92" s="428"/>
      <c r="G92" s="428"/>
      <c r="H92" s="428"/>
      <c r="I92" s="428"/>
      <c r="J92" s="428"/>
      <c r="K92" s="428"/>
      <c r="L92" s="428"/>
      <c r="M92" s="428"/>
      <c r="N92" s="428"/>
      <c r="O92" s="428"/>
      <c r="P92" s="428"/>
      <c r="Q92" s="428"/>
      <c r="R92" s="428"/>
      <c r="S92" s="428"/>
      <c r="T92" s="428"/>
      <c r="U92" s="428"/>
      <c r="V92" s="428"/>
      <c r="W92" s="428"/>
      <c r="X92" s="428"/>
      <c r="Y92" s="428"/>
      <c r="Z92" s="428"/>
      <c r="AA92" s="428"/>
      <c r="AB92" s="428"/>
      <c r="AC92" s="428"/>
      <c r="AD92" s="428"/>
      <c r="AE92" s="428"/>
      <c r="AF92" s="517"/>
      <c r="AG92" s="517"/>
      <c r="AH92" s="517"/>
      <c r="AI92" s="428"/>
      <c r="AJ92" s="428"/>
      <c r="AK92" s="428"/>
      <c r="AL92" s="428"/>
      <c r="AM92" s="428"/>
      <c r="AN92" s="428"/>
      <c r="AO92" s="428"/>
      <c r="AP92" s="428"/>
      <c r="AQ92" s="428"/>
      <c r="AR92" s="428"/>
      <c r="AS92" s="428"/>
      <c r="AT92" s="428"/>
      <c r="AU92" s="428"/>
      <c r="AV92" s="428"/>
      <c r="AW92" s="428"/>
      <c r="AX92" s="428"/>
      <c r="AY92" s="428"/>
      <c r="AZ92" s="428"/>
      <c r="BA92" s="428"/>
      <c r="BB92" s="428"/>
      <c r="BC92" s="428"/>
      <c r="BD92" s="428"/>
      <c r="BE92" s="428"/>
      <c r="BF92" s="428"/>
      <c r="BG92" s="428"/>
      <c r="BH92" s="428"/>
      <c r="BI92" s="428"/>
      <c r="BJ92" s="428"/>
      <c r="BK92" s="428"/>
      <c r="BL92" s="428"/>
      <c r="BM92" s="428"/>
      <c r="BN92" s="428"/>
      <c r="BO92" s="428"/>
      <c r="BP92" s="428"/>
      <c r="BQ92" s="428"/>
      <c r="BR92" s="428"/>
      <c r="BS92" s="428"/>
      <c r="BT92" s="428"/>
      <c r="BU92" s="428"/>
      <c r="BV92" s="428"/>
    </row>
    <row r="93" spans="3:74" ht="12" customHeight="1" x14ac:dyDescent="0.35">
      <c r="C93" s="428"/>
      <c r="D93" s="428"/>
      <c r="E93" s="428"/>
      <c r="F93" s="428"/>
      <c r="G93" s="428"/>
      <c r="H93" s="428"/>
      <c r="I93" s="428"/>
      <c r="J93" s="428"/>
      <c r="K93" s="428"/>
      <c r="L93" s="428"/>
      <c r="M93" s="428"/>
      <c r="N93" s="428"/>
      <c r="O93" s="428"/>
      <c r="P93" s="428"/>
      <c r="Q93" s="428"/>
      <c r="R93" s="428"/>
      <c r="S93" s="428"/>
      <c r="T93" s="428"/>
      <c r="U93" s="428"/>
      <c r="V93" s="428"/>
      <c r="W93" s="428"/>
      <c r="X93" s="428"/>
      <c r="Y93" s="428"/>
      <c r="Z93" s="428"/>
      <c r="AA93" s="428"/>
      <c r="AB93" s="428"/>
      <c r="AC93" s="428"/>
      <c r="AD93" s="428"/>
      <c r="AE93" s="428"/>
      <c r="AF93" s="517"/>
      <c r="AG93" s="517"/>
      <c r="AH93" s="517"/>
      <c r="AI93" s="428"/>
      <c r="AJ93" s="428"/>
      <c r="AK93" s="428"/>
      <c r="AL93" s="428"/>
      <c r="AM93" s="428"/>
      <c r="AN93" s="428"/>
      <c r="AO93" s="428"/>
      <c r="AP93" s="428"/>
      <c r="AQ93" s="428"/>
      <c r="AR93" s="428"/>
      <c r="AS93" s="428"/>
      <c r="AT93" s="428"/>
      <c r="AU93" s="428"/>
      <c r="AV93" s="428"/>
      <c r="AW93" s="428"/>
      <c r="AX93" s="428"/>
      <c r="AY93" s="428"/>
      <c r="AZ93" s="428"/>
      <c r="BA93" s="428"/>
      <c r="BB93" s="428"/>
      <c r="BC93" s="428"/>
      <c r="BD93" s="428"/>
      <c r="BE93" s="428"/>
      <c r="BF93" s="428"/>
      <c r="BG93" s="428"/>
      <c r="BH93" s="428"/>
      <c r="BI93" s="428"/>
      <c r="BJ93" s="428"/>
      <c r="BK93" s="428"/>
      <c r="BL93" s="428"/>
      <c r="BM93" s="428"/>
      <c r="BN93" s="428"/>
      <c r="BO93" s="428"/>
      <c r="BP93" s="428"/>
      <c r="BQ93" s="428"/>
      <c r="BR93" s="428"/>
      <c r="BS93" s="428"/>
      <c r="BT93" s="428"/>
      <c r="BU93" s="428"/>
      <c r="BV93" s="428"/>
    </row>
    <row r="95" spans="3:74" ht="12" customHeight="1" x14ac:dyDescent="0.35">
      <c r="C95" s="429"/>
      <c r="D95" s="429"/>
      <c r="E95" s="429"/>
      <c r="F95" s="429"/>
      <c r="G95" s="429"/>
      <c r="H95" s="429"/>
      <c r="I95" s="429"/>
      <c r="J95" s="429"/>
      <c r="K95" s="429"/>
      <c r="L95" s="429"/>
      <c r="M95" s="429"/>
      <c r="N95" s="429"/>
      <c r="O95" s="429"/>
      <c r="P95" s="429"/>
      <c r="Q95" s="429"/>
      <c r="R95" s="429"/>
      <c r="S95" s="429"/>
      <c r="T95" s="429"/>
      <c r="U95" s="429"/>
      <c r="V95" s="429"/>
      <c r="W95" s="429"/>
      <c r="X95" s="429"/>
      <c r="Y95" s="429"/>
      <c r="Z95" s="429"/>
      <c r="AA95" s="429"/>
      <c r="AB95" s="429"/>
      <c r="AC95" s="429"/>
      <c r="AD95" s="429"/>
      <c r="AE95" s="429"/>
      <c r="AF95" s="518"/>
      <c r="AG95" s="518"/>
      <c r="AH95" s="518"/>
      <c r="AI95" s="429"/>
      <c r="AJ95" s="429"/>
      <c r="AK95" s="429"/>
      <c r="AL95" s="429"/>
      <c r="AM95" s="429"/>
      <c r="AN95" s="429"/>
      <c r="AO95" s="429"/>
      <c r="AP95" s="429"/>
      <c r="AQ95" s="429"/>
      <c r="AR95" s="429"/>
      <c r="AS95" s="429"/>
      <c r="AT95" s="429"/>
      <c r="AU95" s="429"/>
      <c r="AV95" s="429"/>
      <c r="AW95" s="429"/>
      <c r="AX95" s="429"/>
      <c r="AY95" s="429"/>
      <c r="AZ95" s="429"/>
      <c r="BA95" s="429"/>
      <c r="BB95" s="429"/>
      <c r="BC95" s="429"/>
      <c r="BD95" s="429"/>
      <c r="BE95" s="429"/>
      <c r="BF95" s="429"/>
      <c r="BG95" s="429"/>
      <c r="BH95" s="429"/>
      <c r="BI95" s="429"/>
      <c r="BJ95" s="429"/>
      <c r="BK95" s="429"/>
      <c r="BL95" s="429"/>
      <c r="BM95" s="429"/>
      <c r="BN95" s="429"/>
      <c r="BO95" s="429"/>
      <c r="BP95" s="429"/>
      <c r="BQ95" s="429"/>
      <c r="BR95" s="429"/>
      <c r="BS95" s="429"/>
      <c r="BT95" s="429"/>
      <c r="BU95" s="429"/>
      <c r="BV95" s="429"/>
    </row>
    <row r="96" spans="3:74" ht="12" customHeight="1" x14ac:dyDescent="0.35">
      <c r="C96" s="429"/>
      <c r="D96" s="429"/>
      <c r="E96" s="429"/>
      <c r="F96" s="429"/>
      <c r="G96" s="429"/>
      <c r="H96" s="429"/>
      <c r="I96" s="429"/>
      <c r="J96" s="429"/>
      <c r="K96" s="429"/>
      <c r="L96" s="429"/>
      <c r="M96" s="429"/>
      <c r="N96" s="429"/>
      <c r="O96" s="429"/>
      <c r="P96" s="429"/>
      <c r="Q96" s="429"/>
      <c r="R96" s="429"/>
      <c r="S96" s="429"/>
      <c r="T96" s="429"/>
      <c r="U96" s="429"/>
      <c r="V96" s="429"/>
      <c r="W96" s="429"/>
      <c r="X96" s="429"/>
      <c r="Y96" s="429"/>
      <c r="Z96" s="429"/>
      <c r="AA96" s="429"/>
      <c r="AB96" s="429"/>
      <c r="AC96" s="429"/>
      <c r="AD96" s="429"/>
      <c r="AE96" s="429"/>
      <c r="AF96" s="518"/>
      <c r="AG96" s="518"/>
      <c r="AH96" s="518"/>
      <c r="AI96" s="429"/>
      <c r="AJ96" s="429"/>
      <c r="AK96" s="429"/>
      <c r="AL96" s="429"/>
      <c r="AM96" s="429"/>
      <c r="AN96" s="429"/>
      <c r="AO96" s="429"/>
      <c r="AP96" s="429"/>
      <c r="AQ96" s="429"/>
      <c r="AR96" s="429"/>
      <c r="AS96" s="429"/>
      <c r="AT96" s="429"/>
      <c r="AU96" s="429"/>
      <c r="AV96" s="429"/>
      <c r="AW96" s="429"/>
      <c r="AX96" s="429"/>
      <c r="AY96" s="429"/>
      <c r="AZ96" s="429"/>
      <c r="BA96" s="429"/>
      <c r="BB96" s="429"/>
      <c r="BC96" s="429"/>
      <c r="BD96" s="429"/>
      <c r="BE96" s="429"/>
      <c r="BF96" s="429"/>
      <c r="BG96" s="429"/>
      <c r="BH96" s="429"/>
      <c r="BI96" s="429"/>
      <c r="BJ96" s="429"/>
      <c r="BK96" s="429"/>
      <c r="BL96" s="429"/>
      <c r="BM96" s="429"/>
      <c r="BN96" s="429"/>
      <c r="BO96" s="429"/>
      <c r="BP96" s="429"/>
      <c r="BQ96" s="429"/>
      <c r="BR96" s="429"/>
      <c r="BS96" s="429"/>
      <c r="BT96" s="429"/>
      <c r="BU96" s="429"/>
      <c r="BV96" s="429"/>
    </row>
    <row r="97" spans="3:74" ht="12" customHeight="1" x14ac:dyDescent="0.35">
      <c r="C97" s="428"/>
      <c r="D97" s="428"/>
      <c r="E97" s="428"/>
      <c r="F97" s="428"/>
      <c r="G97" s="428"/>
      <c r="H97" s="428"/>
      <c r="I97" s="428"/>
      <c r="J97" s="428"/>
      <c r="K97" s="428"/>
      <c r="L97" s="428"/>
      <c r="M97" s="428"/>
      <c r="N97" s="428"/>
      <c r="O97" s="428"/>
      <c r="P97" s="428"/>
      <c r="Q97" s="428"/>
      <c r="R97" s="428"/>
      <c r="S97" s="428"/>
      <c r="T97" s="428"/>
      <c r="U97" s="428"/>
      <c r="V97" s="428"/>
      <c r="W97" s="428"/>
      <c r="X97" s="428"/>
      <c r="Y97" s="428"/>
      <c r="Z97" s="428"/>
      <c r="AA97" s="428"/>
      <c r="AB97" s="428"/>
      <c r="AC97" s="428"/>
      <c r="AD97" s="428"/>
      <c r="AE97" s="428"/>
      <c r="AF97" s="517"/>
      <c r="AG97" s="517"/>
      <c r="AH97" s="517"/>
      <c r="AI97" s="428"/>
      <c r="AJ97" s="428"/>
      <c r="AK97" s="428"/>
      <c r="AL97" s="428"/>
      <c r="AM97" s="428"/>
      <c r="AN97" s="428"/>
      <c r="AO97" s="428"/>
      <c r="AP97" s="428"/>
      <c r="AQ97" s="428"/>
      <c r="AR97" s="428"/>
      <c r="AS97" s="428"/>
      <c r="AT97" s="428"/>
      <c r="AU97" s="428"/>
      <c r="AV97" s="428"/>
      <c r="AW97" s="428"/>
      <c r="AX97" s="428"/>
      <c r="AY97" s="428"/>
      <c r="AZ97" s="428"/>
      <c r="BA97" s="428"/>
      <c r="BB97" s="428"/>
      <c r="BC97" s="428"/>
      <c r="BD97" s="428"/>
      <c r="BE97" s="428"/>
      <c r="BF97" s="428"/>
      <c r="BG97" s="428"/>
      <c r="BH97" s="428"/>
      <c r="BI97" s="428"/>
      <c r="BJ97" s="428"/>
      <c r="BK97" s="428"/>
      <c r="BL97" s="428"/>
      <c r="BM97" s="428"/>
      <c r="BN97" s="428"/>
      <c r="BO97" s="428"/>
      <c r="BP97" s="428"/>
      <c r="BQ97" s="428"/>
      <c r="BR97" s="428"/>
      <c r="BS97" s="428"/>
      <c r="BT97" s="428"/>
      <c r="BU97" s="428"/>
      <c r="BV97" s="428"/>
    </row>
    <row r="99" spans="3:74" ht="12" customHeight="1" x14ac:dyDescent="0.35">
      <c r="C99" s="430"/>
      <c r="D99" s="430"/>
      <c r="E99" s="430"/>
      <c r="F99" s="430"/>
      <c r="G99" s="430"/>
      <c r="H99" s="430"/>
      <c r="I99" s="430"/>
      <c r="J99" s="430"/>
      <c r="K99" s="430"/>
      <c r="L99" s="430"/>
      <c r="M99" s="430"/>
      <c r="N99" s="430"/>
      <c r="O99" s="430"/>
      <c r="P99" s="430"/>
      <c r="Q99" s="430"/>
      <c r="R99" s="430"/>
      <c r="S99" s="430"/>
      <c r="T99" s="430"/>
      <c r="U99" s="430"/>
      <c r="V99" s="430"/>
      <c r="W99" s="430"/>
      <c r="X99" s="430"/>
      <c r="Y99" s="430"/>
      <c r="Z99" s="430"/>
      <c r="AA99" s="430"/>
      <c r="AB99" s="430"/>
      <c r="AC99" s="430"/>
      <c r="AD99" s="430"/>
      <c r="AE99" s="430"/>
      <c r="AF99" s="519"/>
      <c r="AG99" s="519"/>
      <c r="AH99" s="519"/>
      <c r="AI99" s="430"/>
      <c r="AJ99" s="430"/>
      <c r="AK99" s="430"/>
      <c r="AL99" s="430"/>
      <c r="AM99" s="430"/>
      <c r="AN99" s="430"/>
      <c r="AO99" s="430"/>
      <c r="AP99" s="430"/>
      <c r="AQ99" s="430"/>
      <c r="AR99" s="430"/>
      <c r="AS99" s="430"/>
      <c r="AT99" s="430"/>
      <c r="AU99" s="430"/>
      <c r="AV99" s="430"/>
      <c r="AW99" s="430"/>
      <c r="AX99" s="430"/>
      <c r="AY99" s="430"/>
      <c r="AZ99" s="430"/>
      <c r="BA99" s="430"/>
      <c r="BB99" s="430"/>
      <c r="BC99" s="430"/>
      <c r="BD99" s="430"/>
      <c r="BE99" s="430"/>
      <c r="BF99" s="430"/>
      <c r="BG99" s="430"/>
      <c r="BH99" s="430"/>
      <c r="BI99" s="430"/>
      <c r="BJ99" s="430"/>
      <c r="BK99" s="430"/>
      <c r="BL99" s="430"/>
      <c r="BM99" s="430"/>
      <c r="BN99" s="430"/>
      <c r="BO99" s="430"/>
      <c r="BP99" s="430"/>
      <c r="BQ99" s="430"/>
      <c r="BR99" s="430"/>
      <c r="BS99" s="430"/>
      <c r="BT99" s="430"/>
      <c r="BU99" s="430"/>
      <c r="BV99" s="430"/>
    </row>
    <row r="100" spans="3:74" ht="12" customHeight="1" x14ac:dyDescent="0.35">
      <c r="C100" s="431"/>
      <c r="D100" s="431"/>
      <c r="E100" s="431"/>
      <c r="F100" s="431"/>
      <c r="G100" s="431"/>
      <c r="H100" s="431"/>
      <c r="I100" s="431"/>
      <c r="J100" s="431"/>
      <c r="K100" s="431"/>
      <c r="L100" s="431"/>
      <c r="M100" s="431"/>
      <c r="N100" s="431"/>
      <c r="O100" s="431"/>
      <c r="P100" s="431"/>
      <c r="Q100" s="431"/>
      <c r="R100" s="431"/>
      <c r="S100" s="431"/>
      <c r="T100" s="431"/>
      <c r="U100" s="431"/>
      <c r="V100" s="431"/>
      <c r="W100" s="431"/>
      <c r="X100" s="431"/>
      <c r="Y100" s="431"/>
      <c r="Z100" s="431"/>
      <c r="AA100" s="431"/>
      <c r="AB100" s="431"/>
      <c r="AC100" s="431"/>
      <c r="AD100" s="431"/>
      <c r="AE100" s="431"/>
      <c r="AF100" s="520"/>
      <c r="AG100" s="520"/>
      <c r="AH100" s="520"/>
      <c r="AI100" s="431"/>
      <c r="AJ100" s="431"/>
      <c r="AK100" s="431"/>
      <c r="AL100" s="431"/>
      <c r="AM100" s="431"/>
      <c r="AN100" s="431"/>
      <c r="AO100" s="431"/>
      <c r="AP100" s="431"/>
      <c r="AQ100" s="431"/>
      <c r="AR100" s="431"/>
      <c r="AS100" s="431"/>
      <c r="AT100" s="431"/>
      <c r="AU100" s="431"/>
      <c r="AV100" s="431"/>
      <c r="AW100" s="431"/>
      <c r="AX100" s="431"/>
      <c r="AY100" s="431"/>
      <c r="AZ100" s="431"/>
      <c r="BA100" s="431"/>
      <c r="BB100" s="431"/>
      <c r="BC100" s="431"/>
      <c r="BD100" s="431"/>
      <c r="BE100" s="431"/>
      <c r="BF100" s="431"/>
      <c r="BG100" s="431"/>
      <c r="BH100" s="431"/>
      <c r="BI100" s="431"/>
      <c r="BJ100" s="431"/>
      <c r="BK100" s="431"/>
      <c r="BL100" s="431"/>
      <c r="BM100" s="431"/>
      <c r="BN100" s="431"/>
      <c r="BO100" s="431"/>
      <c r="BP100" s="431"/>
      <c r="BQ100" s="431"/>
      <c r="BR100" s="431"/>
      <c r="BS100" s="431"/>
      <c r="BT100" s="431"/>
      <c r="BU100" s="431"/>
      <c r="BV100" s="431"/>
    </row>
  </sheetData>
  <mergeCells count="7">
    <mergeCell ref="AY3:BJ3"/>
    <mergeCell ref="BK3:BV3"/>
    <mergeCell ref="AM3:AX3"/>
    <mergeCell ref="A1:A2"/>
    <mergeCell ref="C3:N3"/>
    <mergeCell ref="O3:Z3"/>
    <mergeCell ref="AA3:AL3"/>
  </mergeCells>
  <conditionalFormatting sqref="C85:AX85 C89:AX89 C93:AX93 C97:AX97 C101:AX101 C81:AX81">
    <cfRule type="cellIs" dxfId="2" priority="3" stopIfTrue="1" operator="notEqual">
      <formula>0</formula>
    </cfRule>
  </conditionalFormatting>
  <conditionalFormatting sqref="AY85:BJ85 AY89:BJ89 AY93:BJ93 AY97:BJ97 AY101:BJ101 AY81:BJ81">
    <cfRule type="cellIs" dxfId="1" priority="2" stopIfTrue="1" operator="notEqual">
      <formula>0</formula>
    </cfRule>
  </conditionalFormatting>
  <conditionalFormatting sqref="BK85:BV85 BK89:BV89 BK93:BV93 BK97:BV97 BK101:BV101 BK81:BV81">
    <cfRule type="cellIs" dxfId="0" priority="1" stopIfTrue="1" operator="notEqual">
      <formula>0</formula>
    </cfRule>
  </conditionalFormatting>
  <hyperlinks>
    <hyperlink ref="A1:A2" location="Contents!A1" display="Table of Contents" xr:uid="{00000000-0004-0000-1300-000000000000}"/>
  </hyperlinks>
  <pageMargins left="0.25" right="0.25" top="0.25" bottom="0.25" header="0.5" footer="0.5"/>
  <pageSetup scale="82" orientation="portrait" verticalDpi="599"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BV59"/>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E6" sqref="BE6:BE46"/>
    </sheetView>
  </sheetViews>
  <sheetFormatPr defaultColWidth="11" defaultRowHeight="10.5" x14ac:dyDescent="0.25"/>
  <cols>
    <col min="1" max="1" width="12.453125" style="438" customWidth="1"/>
    <col min="2" max="2" width="32.81640625" style="438" customWidth="1"/>
    <col min="3" max="55" width="6.54296875" style="438" customWidth="1"/>
    <col min="56" max="58" width="6.54296875" style="131" customWidth="1"/>
    <col min="59" max="74" width="6.54296875" style="438" customWidth="1"/>
    <col min="75" max="16384" width="11" style="438"/>
  </cols>
  <sheetData>
    <row r="1" spans="1:74" ht="12.75" customHeight="1" x14ac:dyDescent="0.3">
      <c r="A1" s="633" t="s">
        <v>774</v>
      </c>
      <c r="B1" s="436" t="s">
        <v>1308</v>
      </c>
      <c r="C1" s="437"/>
      <c r="D1" s="437"/>
      <c r="E1" s="437"/>
      <c r="F1" s="437"/>
      <c r="G1" s="437"/>
      <c r="H1" s="437"/>
      <c r="I1" s="437"/>
      <c r="J1" s="437"/>
      <c r="K1" s="437"/>
      <c r="L1" s="437"/>
      <c r="M1" s="437"/>
      <c r="N1" s="437"/>
      <c r="O1" s="437"/>
      <c r="P1" s="437"/>
      <c r="Q1" s="437"/>
      <c r="R1" s="437"/>
      <c r="S1" s="437"/>
      <c r="T1" s="437"/>
      <c r="U1" s="437"/>
      <c r="V1" s="437"/>
      <c r="W1" s="437"/>
      <c r="X1" s="437"/>
      <c r="Y1" s="437"/>
      <c r="Z1" s="437"/>
      <c r="AA1" s="437"/>
      <c r="AB1" s="437"/>
      <c r="AC1" s="437"/>
      <c r="AD1" s="437"/>
      <c r="AE1" s="437"/>
      <c r="AF1" s="437"/>
      <c r="AG1" s="437"/>
      <c r="AH1" s="437"/>
      <c r="AI1" s="437"/>
      <c r="AJ1" s="437"/>
      <c r="AK1" s="437"/>
      <c r="AL1" s="437"/>
      <c r="AM1" s="437"/>
      <c r="AN1" s="437"/>
      <c r="AO1" s="437"/>
      <c r="AP1" s="437"/>
      <c r="AQ1" s="437"/>
      <c r="AR1" s="437"/>
      <c r="AS1" s="437"/>
      <c r="AT1" s="437"/>
      <c r="AU1" s="437"/>
      <c r="AV1" s="437"/>
      <c r="AW1" s="437"/>
      <c r="AX1" s="437"/>
      <c r="AY1" s="437"/>
      <c r="AZ1" s="437"/>
      <c r="BA1" s="437"/>
      <c r="BB1" s="437"/>
      <c r="BC1" s="437"/>
      <c r="BD1" s="523"/>
      <c r="BE1" s="523"/>
      <c r="BF1" s="523"/>
      <c r="BG1" s="437"/>
      <c r="BH1" s="437"/>
      <c r="BI1" s="437"/>
      <c r="BJ1" s="437"/>
      <c r="BK1" s="437"/>
      <c r="BL1" s="437"/>
      <c r="BM1" s="437"/>
      <c r="BN1" s="437"/>
      <c r="BO1" s="437"/>
      <c r="BP1" s="437"/>
      <c r="BQ1" s="437"/>
      <c r="BR1" s="437"/>
      <c r="BS1" s="437"/>
      <c r="BT1" s="437"/>
      <c r="BU1" s="437"/>
      <c r="BV1" s="437"/>
    </row>
    <row r="2" spans="1:74" ht="12.75" customHeight="1" x14ac:dyDescent="0.3">
      <c r="A2" s="634"/>
      <c r="B2" s="402" t="str">
        <f>"U.S. Energy Information Administration  |  Short-Term Energy Outlook  - "&amp;Dates!D1</f>
        <v>U.S. Energy Information Administration  |  Short-Term Energy Outlook  - August 2023</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514"/>
      <c r="BE2" s="514"/>
      <c r="BF2" s="514"/>
      <c r="BG2" s="408"/>
      <c r="BH2" s="408"/>
      <c r="BI2" s="408"/>
      <c r="BJ2" s="408"/>
      <c r="BK2" s="408"/>
      <c r="BL2" s="408"/>
      <c r="BM2" s="408"/>
      <c r="BN2" s="408"/>
      <c r="BO2" s="408"/>
      <c r="BP2" s="408"/>
      <c r="BQ2" s="408"/>
      <c r="BR2" s="408"/>
      <c r="BS2" s="408"/>
      <c r="BT2" s="408"/>
      <c r="BU2" s="408"/>
      <c r="BV2" s="408"/>
    </row>
    <row r="3" spans="1:74" ht="12.75" customHeight="1" x14ac:dyDescent="0.25">
      <c r="A3" s="596" t="s">
        <v>1325</v>
      </c>
      <c r="B3" s="440"/>
      <c r="C3" s="636">
        <f>Dates!D3</f>
        <v>2019</v>
      </c>
      <c r="D3" s="637"/>
      <c r="E3" s="637"/>
      <c r="F3" s="637"/>
      <c r="G3" s="637"/>
      <c r="H3" s="637"/>
      <c r="I3" s="637"/>
      <c r="J3" s="637"/>
      <c r="K3" s="637"/>
      <c r="L3" s="637"/>
      <c r="M3" s="637"/>
      <c r="N3" s="689"/>
      <c r="O3" s="636">
        <f>C3+1</f>
        <v>2020</v>
      </c>
      <c r="P3" s="637"/>
      <c r="Q3" s="637"/>
      <c r="R3" s="637"/>
      <c r="S3" s="637"/>
      <c r="T3" s="637"/>
      <c r="U3" s="637"/>
      <c r="V3" s="637"/>
      <c r="W3" s="637"/>
      <c r="X3" s="637"/>
      <c r="Y3" s="637"/>
      <c r="Z3" s="689"/>
      <c r="AA3" s="636">
        <f>O3+1</f>
        <v>2021</v>
      </c>
      <c r="AB3" s="637"/>
      <c r="AC3" s="637"/>
      <c r="AD3" s="637"/>
      <c r="AE3" s="637"/>
      <c r="AF3" s="637"/>
      <c r="AG3" s="637"/>
      <c r="AH3" s="637"/>
      <c r="AI3" s="637"/>
      <c r="AJ3" s="637"/>
      <c r="AK3" s="637"/>
      <c r="AL3" s="689"/>
      <c r="AM3" s="636">
        <f>AA3+1</f>
        <v>2022</v>
      </c>
      <c r="AN3" s="637"/>
      <c r="AO3" s="637"/>
      <c r="AP3" s="637"/>
      <c r="AQ3" s="637"/>
      <c r="AR3" s="637"/>
      <c r="AS3" s="637"/>
      <c r="AT3" s="637"/>
      <c r="AU3" s="637"/>
      <c r="AV3" s="637"/>
      <c r="AW3" s="637"/>
      <c r="AX3" s="689"/>
      <c r="AY3" s="636">
        <f>AM3+1</f>
        <v>2023</v>
      </c>
      <c r="AZ3" s="637"/>
      <c r="BA3" s="637"/>
      <c r="BB3" s="637"/>
      <c r="BC3" s="637"/>
      <c r="BD3" s="637"/>
      <c r="BE3" s="637"/>
      <c r="BF3" s="637"/>
      <c r="BG3" s="637"/>
      <c r="BH3" s="637"/>
      <c r="BI3" s="637"/>
      <c r="BJ3" s="689"/>
      <c r="BK3" s="636">
        <f>AY3+1</f>
        <v>2024</v>
      </c>
      <c r="BL3" s="637"/>
      <c r="BM3" s="637"/>
      <c r="BN3" s="637"/>
      <c r="BO3" s="637"/>
      <c r="BP3" s="637"/>
      <c r="BQ3" s="637"/>
      <c r="BR3" s="637"/>
      <c r="BS3" s="637"/>
      <c r="BT3" s="637"/>
      <c r="BU3" s="637"/>
      <c r="BV3" s="689"/>
    </row>
    <row r="4" spans="1:74" s="131" customFormat="1" ht="12.75" customHeight="1" x14ac:dyDescent="0.25">
      <c r="A4" s="597" t="str">
        <f>Dates!$D$2</f>
        <v>Tuesday Augutst 3, 2023</v>
      </c>
      <c r="B4" s="441"/>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2" customHeight="1" x14ac:dyDescent="0.25">
      <c r="A5" s="442"/>
      <c r="B5" s="132" t="s">
        <v>339</v>
      </c>
      <c r="C5" s="401"/>
      <c r="D5" s="401"/>
      <c r="E5" s="401"/>
      <c r="F5" s="401"/>
      <c r="G5" s="401"/>
      <c r="H5" s="401"/>
      <c r="I5" s="401"/>
      <c r="J5" s="401"/>
      <c r="K5" s="401"/>
      <c r="L5" s="401"/>
      <c r="M5" s="401"/>
      <c r="N5" s="401"/>
      <c r="O5" s="401"/>
      <c r="P5" s="401"/>
      <c r="Q5" s="401"/>
      <c r="R5" s="401"/>
      <c r="S5" s="401"/>
      <c r="T5" s="401"/>
      <c r="U5" s="401"/>
      <c r="V5" s="401"/>
      <c r="W5" s="401"/>
      <c r="X5" s="401"/>
      <c r="Y5" s="401"/>
      <c r="Z5" s="401"/>
      <c r="AA5" s="401"/>
      <c r="AB5" s="401"/>
      <c r="AC5" s="401"/>
      <c r="AD5" s="401"/>
      <c r="AE5" s="401"/>
      <c r="AF5" s="401"/>
      <c r="AG5" s="401"/>
      <c r="AH5" s="401"/>
      <c r="AI5" s="401"/>
      <c r="AJ5" s="401"/>
      <c r="AK5" s="401"/>
      <c r="AL5" s="401"/>
      <c r="AM5" s="401"/>
      <c r="AN5" s="401"/>
      <c r="AO5" s="401"/>
      <c r="AP5" s="401"/>
      <c r="AQ5" s="401"/>
      <c r="AR5" s="401"/>
      <c r="AS5" s="401"/>
      <c r="AT5" s="401"/>
      <c r="AU5" s="401"/>
      <c r="AV5" s="401"/>
      <c r="AW5" s="401"/>
      <c r="AX5" s="401"/>
      <c r="AY5" s="401"/>
      <c r="AZ5" s="401"/>
      <c r="BA5" s="401"/>
      <c r="BB5" s="401"/>
      <c r="BC5" s="401"/>
      <c r="BD5" s="401"/>
      <c r="BE5" s="401"/>
      <c r="BF5" s="401"/>
      <c r="BG5" s="401"/>
      <c r="BH5" s="401"/>
      <c r="BI5" s="401"/>
      <c r="BJ5" s="401"/>
      <c r="BK5" s="401"/>
      <c r="BL5" s="401"/>
      <c r="BM5" s="401"/>
      <c r="BN5" s="401"/>
      <c r="BO5" s="401"/>
      <c r="BP5" s="401"/>
      <c r="BQ5" s="401"/>
      <c r="BR5" s="401"/>
      <c r="BS5" s="401"/>
      <c r="BT5" s="401"/>
      <c r="BU5" s="401"/>
      <c r="BV5" s="401"/>
    </row>
    <row r="6" spans="1:74" ht="12" customHeight="1" x14ac:dyDescent="0.25">
      <c r="A6" s="442" t="s">
        <v>63</v>
      </c>
      <c r="B6" s="444" t="s">
        <v>440</v>
      </c>
      <c r="C6" s="214">
        <v>1.200292E-2</v>
      </c>
      <c r="D6" s="214">
        <v>1.1148450000000001E-2</v>
      </c>
      <c r="E6" s="214">
        <v>1.227405E-2</v>
      </c>
      <c r="F6" s="214">
        <v>1.092686E-2</v>
      </c>
      <c r="G6" s="214">
        <v>1.1616039999999999E-2</v>
      </c>
      <c r="H6" s="214">
        <v>1.152597E-2</v>
      </c>
      <c r="I6" s="214">
        <v>1.1950179999999999E-2</v>
      </c>
      <c r="J6" s="214">
        <v>1.2132250000000001E-2</v>
      </c>
      <c r="K6" s="214">
        <v>1.191567E-2</v>
      </c>
      <c r="L6" s="214">
        <v>9.8211500000000007E-3</v>
      </c>
      <c r="M6" s="214">
        <v>8.3829799999999999E-3</v>
      </c>
      <c r="N6" s="214">
        <v>1.0153799999999999E-2</v>
      </c>
      <c r="O6" s="214">
        <v>9.7501099999999993E-3</v>
      </c>
      <c r="P6" s="214">
        <v>1.042528E-2</v>
      </c>
      <c r="Q6" s="214">
        <v>1.2467209999999999E-2</v>
      </c>
      <c r="R6" s="214">
        <v>1.174359E-2</v>
      </c>
      <c r="S6" s="214">
        <v>1.1603870000000001E-2</v>
      </c>
      <c r="T6" s="214">
        <v>1.0875309999999999E-2</v>
      </c>
      <c r="U6" s="214">
        <v>1.1404630000000001E-2</v>
      </c>
      <c r="V6" s="214">
        <v>1.1333589999999999E-2</v>
      </c>
      <c r="W6" s="214">
        <v>1.099641E-2</v>
      </c>
      <c r="X6" s="214">
        <v>1.0951249999999999E-2</v>
      </c>
      <c r="Y6" s="214">
        <v>1.1905229999999999E-2</v>
      </c>
      <c r="Z6" s="214">
        <v>1.191212E-2</v>
      </c>
      <c r="AA6" s="214">
        <v>1.152213E-2</v>
      </c>
      <c r="AB6" s="214">
        <v>1.103581E-2</v>
      </c>
      <c r="AC6" s="214">
        <v>1.0830859999999999E-2</v>
      </c>
      <c r="AD6" s="214">
        <v>1.105885E-2</v>
      </c>
      <c r="AE6" s="214">
        <v>1.135135E-2</v>
      </c>
      <c r="AF6" s="214">
        <v>1.0939890000000001E-2</v>
      </c>
      <c r="AG6" s="214">
        <v>1.159756E-2</v>
      </c>
      <c r="AH6" s="214">
        <v>1.145728E-2</v>
      </c>
      <c r="AI6" s="214">
        <v>1.150087E-2</v>
      </c>
      <c r="AJ6" s="214">
        <v>1.1236700000000001E-2</v>
      </c>
      <c r="AK6" s="214">
        <v>1.168837E-2</v>
      </c>
      <c r="AL6" s="214">
        <v>1.2626760000000001E-2</v>
      </c>
      <c r="AM6" s="214">
        <v>1.3348240000000001E-2</v>
      </c>
      <c r="AN6" s="214">
        <v>1.116201E-2</v>
      </c>
      <c r="AO6" s="214">
        <v>1.176051E-2</v>
      </c>
      <c r="AP6" s="214">
        <v>1.135248E-2</v>
      </c>
      <c r="AQ6" s="214">
        <v>1.1827300000000001E-2</v>
      </c>
      <c r="AR6" s="214">
        <v>1.174153E-2</v>
      </c>
      <c r="AS6" s="214">
        <v>1.239588E-2</v>
      </c>
      <c r="AT6" s="214">
        <v>1.2408020000000001E-2</v>
      </c>
      <c r="AU6" s="214">
        <v>1.212921E-2</v>
      </c>
      <c r="AV6" s="214">
        <v>1.1606780000000001E-2</v>
      </c>
      <c r="AW6" s="214">
        <v>1.25024E-2</v>
      </c>
      <c r="AX6" s="214">
        <v>1.33186E-2</v>
      </c>
      <c r="AY6" s="214">
        <v>1.1988489999999999E-2</v>
      </c>
      <c r="AZ6" s="214">
        <v>1.121514E-2</v>
      </c>
      <c r="BA6" s="214">
        <v>1.165129E-2</v>
      </c>
      <c r="BB6" s="214">
        <v>1.1709583000000001E-2</v>
      </c>
      <c r="BC6" s="214">
        <v>1.1695395000000001E-2</v>
      </c>
      <c r="BD6" s="214">
        <v>1.09195E-2</v>
      </c>
      <c r="BE6" s="214">
        <v>1.1795099999999999E-2</v>
      </c>
      <c r="BF6" s="263">
        <v>1.1862599999999999E-2</v>
      </c>
      <c r="BG6" s="263">
        <v>1.1481999999999999E-2</v>
      </c>
      <c r="BH6" s="263">
        <v>1.08699E-2</v>
      </c>
      <c r="BI6" s="263">
        <v>1.21501E-2</v>
      </c>
      <c r="BJ6" s="263">
        <v>1.2752100000000001E-2</v>
      </c>
      <c r="BK6" s="263">
        <v>1.32906E-2</v>
      </c>
      <c r="BL6" s="263">
        <v>1.15056E-2</v>
      </c>
      <c r="BM6" s="263">
        <v>1.1925699999999999E-2</v>
      </c>
      <c r="BN6" s="263">
        <v>7.5803700000000003E-3</v>
      </c>
      <c r="BO6" s="263">
        <v>1.02573E-2</v>
      </c>
      <c r="BP6" s="263">
        <v>9.3948399999999998E-3</v>
      </c>
      <c r="BQ6" s="263">
        <v>1.17933E-2</v>
      </c>
      <c r="BR6" s="263">
        <v>1.24361E-2</v>
      </c>
      <c r="BS6" s="263">
        <v>1.1537199999999999E-2</v>
      </c>
      <c r="BT6" s="263">
        <v>1.00404E-2</v>
      </c>
      <c r="BU6" s="263">
        <v>1.2514300000000001E-2</v>
      </c>
      <c r="BV6" s="263">
        <v>1.2972900000000001E-2</v>
      </c>
    </row>
    <row r="7" spans="1:74" ht="12" customHeight="1" x14ac:dyDescent="0.25">
      <c r="A7" s="443" t="s">
        <v>731</v>
      </c>
      <c r="B7" s="444" t="s">
        <v>48</v>
      </c>
      <c r="C7" s="214">
        <v>0.21943022100000001</v>
      </c>
      <c r="D7" s="214">
        <v>0.20264803000000001</v>
      </c>
      <c r="E7" s="214">
        <v>0.23322200700000001</v>
      </c>
      <c r="F7" s="214">
        <v>0.24645782499999999</v>
      </c>
      <c r="G7" s="214">
        <v>0.28349120300000002</v>
      </c>
      <c r="H7" s="214">
        <v>0.24885932599999999</v>
      </c>
      <c r="I7" s="214">
        <v>0.220588056</v>
      </c>
      <c r="J7" s="214">
        <v>0.200266152</v>
      </c>
      <c r="K7" s="214">
        <v>0.16428791400000001</v>
      </c>
      <c r="L7" s="214">
        <v>0.16224723099999999</v>
      </c>
      <c r="M7" s="214">
        <v>0.179213921</v>
      </c>
      <c r="N7" s="214">
        <v>0.19020458500000001</v>
      </c>
      <c r="O7" s="214">
        <v>0.21372601899999999</v>
      </c>
      <c r="P7" s="214">
        <v>0.22567521700000001</v>
      </c>
      <c r="Q7" s="214">
        <v>0.20763072900000001</v>
      </c>
      <c r="R7" s="214">
        <v>0.20222046599999999</v>
      </c>
      <c r="S7" s="214">
        <v>0.26170535099999997</v>
      </c>
      <c r="T7" s="214">
        <v>0.24463879999999999</v>
      </c>
      <c r="U7" s="214">
        <v>0.233705099</v>
      </c>
      <c r="V7" s="214">
        <v>0.203424776</v>
      </c>
      <c r="W7" s="214">
        <v>0.163158996</v>
      </c>
      <c r="X7" s="214">
        <v>0.164322945</v>
      </c>
      <c r="Y7" s="214">
        <v>0.182446097</v>
      </c>
      <c r="Z7" s="214">
        <v>0.187693523</v>
      </c>
      <c r="AA7" s="214">
        <v>0.216226258</v>
      </c>
      <c r="AB7" s="214">
        <v>0.177347689</v>
      </c>
      <c r="AC7" s="214">
        <v>0.18656315600000001</v>
      </c>
      <c r="AD7" s="214">
        <v>0.17049650999999999</v>
      </c>
      <c r="AE7" s="214">
        <v>0.205193768</v>
      </c>
      <c r="AF7" s="214">
        <v>0.20668500000000001</v>
      </c>
      <c r="AG7" s="214">
        <v>0.19455503900000001</v>
      </c>
      <c r="AH7" s="214">
        <v>0.17897701899999999</v>
      </c>
      <c r="AI7" s="214">
        <v>0.149713808</v>
      </c>
      <c r="AJ7" s="214">
        <v>0.15069545000000001</v>
      </c>
      <c r="AK7" s="214">
        <v>0.17044282599999999</v>
      </c>
      <c r="AL7" s="214">
        <v>0.20756128300000001</v>
      </c>
      <c r="AM7" s="214">
        <v>0.230849636</v>
      </c>
      <c r="AN7" s="214">
        <v>0.20168942500000001</v>
      </c>
      <c r="AO7" s="214">
        <v>0.22328258300000001</v>
      </c>
      <c r="AP7" s="214">
        <v>0.17226364199999999</v>
      </c>
      <c r="AQ7" s="214">
        <v>0.20312255200000001</v>
      </c>
      <c r="AR7" s="214">
        <v>0.236897991</v>
      </c>
      <c r="AS7" s="214">
        <v>0.21313330699999999</v>
      </c>
      <c r="AT7" s="214">
        <v>0.19116180099999999</v>
      </c>
      <c r="AU7" s="214">
        <v>0.14797392700000001</v>
      </c>
      <c r="AV7" s="214">
        <v>0.128803169</v>
      </c>
      <c r="AW7" s="214">
        <v>0.16517700799999999</v>
      </c>
      <c r="AX7" s="214">
        <v>0.192497005</v>
      </c>
      <c r="AY7" s="214">
        <v>0.20202086599999999</v>
      </c>
      <c r="AZ7" s="214">
        <v>0.17019209499999999</v>
      </c>
      <c r="BA7" s="214">
        <v>0.181553403</v>
      </c>
      <c r="BB7" s="214">
        <v>0.157706394</v>
      </c>
      <c r="BC7" s="214">
        <v>0.2515348</v>
      </c>
      <c r="BD7" s="214">
        <v>0.21271799999999999</v>
      </c>
      <c r="BE7" s="214">
        <v>0.1956792</v>
      </c>
      <c r="BF7" s="263">
        <v>0.18702389999999999</v>
      </c>
      <c r="BG7" s="263">
        <v>0.15898670000000001</v>
      </c>
      <c r="BH7" s="263">
        <v>0.15962419999999999</v>
      </c>
      <c r="BI7" s="263">
        <v>0.1796816</v>
      </c>
      <c r="BJ7" s="263">
        <v>0.20103560000000001</v>
      </c>
      <c r="BK7" s="263">
        <v>0.22156809999999999</v>
      </c>
      <c r="BL7" s="263">
        <v>0.2067146</v>
      </c>
      <c r="BM7" s="263">
        <v>0.22155749999999999</v>
      </c>
      <c r="BN7" s="263">
        <v>0.21791340000000001</v>
      </c>
      <c r="BO7" s="263">
        <v>0.25075439999999999</v>
      </c>
      <c r="BP7" s="263">
        <v>0.24218680000000001</v>
      </c>
      <c r="BQ7" s="263">
        <v>0.22556580000000001</v>
      </c>
      <c r="BR7" s="263">
        <v>0.19416839999999999</v>
      </c>
      <c r="BS7" s="263">
        <v>0.1616592</v>
      </c>
      <c r="BT7" s="263">
        <v>0.1607981</v>
      </c>
      <c r="BU7" s="263">
        <v>0.17775669999999999</v>
      </c>
      <c r="BV7" s="263">
        <v>0.1975741</v>
      </c>
    </row>
    <row r="8" spans="1:74" ht="12" customHeight="1" x14ac:dyDescent="0.25">
      <c r="A8" s="442" t="s">
        <v>732</v>
      </c>
      <c r="B8" s="444" t="s">
        <v>1009</v>
      </c>
      <c r="C8" s="214">
        <v>3.1556560286999998E-2</v>
      </c>
      <c r="D8" s="214">
        <v>3.3794912560000001E-2</v>
      </c>
      <c r="E8" s="214">
        <v>5.1981482554000001E-2</v>
      </c>
      <c r="F8" s="214">
        <v>5.9535922498999999E-2</v>
      </c>
      <c r="G8" s="214">
        <v>6.3141985851000004E-2</v>
      </c>
      <c r="H8" s="214">
        <v>7.0285220733000003E-2</v>
      </c>
      <c r="I8" s="214">
        <v>7.1664546457999995E-2</v>
      </c>
      <c r="J8" s="214">
        <v>6.9436511169000001E-2</v>
      </c>
      <c r="K8" s="214">
        <v>6.0101351076000002E-2</v>
      </c>
      <c r="L8" s="214">
        <v>5.3751542749E-2</v>
      </c>
      <c r="M8" s="214">
        <v>3.8470043021000003E-2</v>
      </c>
      <c r="N8" s="214">
        <v>3.0464900031999999E-2</v>
      </c>
      <c r="O8" s="214">
        <v>3.8775617419E-2</v>
      </c>
      <c r="P8" s="214">
        <v>4.8380173273000003E-2</v>
      </c>
      <c r="Q8" s="214">
        <v>5.5207286909000002E-2</v>
      </c>
      <c r="R8" s="214">
        <v>6.8894341186999997E-2</v>
      </c>
      <c r="S8" s="214">
        <v>8.3948662672999996E-2</v>
      </c>
      <c r="T8" s="214">
        <v>8.3949369450999997E-2</v>
      </c>
      <c r="U8" s="214">
        <v>9.2296242676999998E-2</v>
      </c>
      <c r="V8" s="214">
        <v>8.1058265630000001E-2</v>
      </c>
      <c r="W8" s="214">
        <v>6.7268142466999997E-2</v>
      </c>
      <c r="X8" s="214">
        <v>6.1669571877999999E-2</v>
      </c>
      <c r="Y8" s="214">
        <v>5.0187500869E-2</v>
      </c>
      <c r="Z8" s="214">
        <v>4.4344689340999999E-2</v>
      </c>
      <c r="AA8" s="214">
        <v>4.8840723921000001E-2</v>
      </c>
      <c r="AB8" s="214">
        <v>5.5651308650000002E-2</v>
      </c>
      <c r="AC8" s="214">
        <v>8.1646443449000003E-2</v>
      </c>
      <c r="AD8" s="214">
        <v>9.5662543348000006E-2</v>
      </c>
      <c r="AE8" s="214">
        <v>0.10945092520999999</v>
      </c>
      <c r="AF8" s="214">
        <v>0.10717009002</v>
      </c>
      <c r="AG8" s="214">
        <v>0.10712135504</v>
      </c>
      <c r="AH8" s="214">
        <v>0.10514736689</v>
      </c>
      <c r="AI8" s="214">
        <v>9.8550427679999997E-2</v>
      </c>
      <c r="AJ8" s="214">
        <v>8.1451123412000004E-2</v>
      </c>
      <c r="AK8" s="214">
        <v>6.8499291465000001E-2</v>
      </c>
      <c r="AL8" s="214">
        <v>5.3537947644000002E-2</v>
      </c>
      <c r="AM8" s="214">
        <v>7.1747573189999997E-2</v>
      </c>
      <c r="AN8" s="214">
        <v>8.1968928336999994E-2</v>
      </c>
      <c r="AO8" s="214">
        <v>0.10450303592</v>
      </c>
      <c r="AP8" s="214">
        <v>0.11836536331</v>
      </c>
      <c r="AQ8" s="214">
        <v>0.13353515569999999</v>
      </c>
      <c r="AR8" s="214">
        <v>0.14104523727000001</v>
      </c>
      <c r="AS8" s="214">
        <v>0.13834797006999999</v>
      </c>
      <c r="AT8" s="214">
        <v>0.12684320512</v>
      </c>
      <c r="AU8" s="214">
        <v>0.11857795132</v>
      </c>
      <c r="AV8" s="214">
        <v>0.10758521384</v>
      </c>
      <c r="AW8" s="214">
        <v>7.4528949024999999E-2</v>
      </c>
      <c r="AX8" s="214">
        <v>6.1781413697E-2</v>
      </c>
      <c r="AY8" s="214">
        <v>7.1477081225000003E-2</v>
      </c>
      <c r="AZ8" s="214">
        <v>8.2440025154999999E-2</v>
      </c>
      <c r="BA8" s="214">
        <v>0.10782518137</v>
      </c>
      <c r="BB8" s="214">
        <v>0.13160874475000001</v>
      </c>
      <c r="BC8" s="214">
        <v>0.14943430451</v>
      </c>
      <c r="BD8" s="214">
        <v>0.16614280000000001</v>
      </c>
      <c r="BE8" s="214">
        <v>0.16623080000000001</v>
      </c>
      <c r="BF8" s="263">
        <v>0.15980159999999999</v>
      </c>
      <c r="BG8" s="263">
        <v>0.1437938</v>
      </c>
      <c r="BH8" s="263">
        <v>0.1353703</v>
      </c>
      <c r="BI8" s="263">
        <v>9.7761000000000001E-2</v>
      </c>
      <c r="BJ8" s="263">
        <v>8.2072599999999996E-2</v>
      </c>
      <c r="BK8" s="263">
        <v>9.7566600000000003E-2</v>
      </c>
      <c r="BL8" s="263">
        <v>0.11815150000000001</v>
      </c>
      <c r="BM8" s="263">
        <v>0.1528928</v>
      </c>
      <c r="BN8" s="263">
        <v>0.18017050000000001</v>
      </c>
      <c r="BO8" s="263">
        <v>0.20838950000000001</v>
      </c>
      <c r="BP8" s="263">
        <v>0.22761390000000001</v>
      </c>
      <c r="BQ8" s="263">
        <v>0.22806789999999999</v>
      </c>
      <c r="BR8" s="263">
        <v>0.21648049999999999</v>
      </c>
      <c r="BS8" s="263">
        <v>0.19444</v>
      </c>
      <c r="BT8" s="263">
        <v>0.18259120000000001</v>
      </c>
      <c r="BU8" s="263">
        <v>0.13070599999999999</v>
      </c>
      <c r="BV8" s="263">
        <v>0.1039278</v>
      </c>
    </row>
    <row r="9" spans="1:74" ht="12" customHeight="1" x14ac:dyDescent="0.25">
      <c r="A9" s="415" t="s">
        <v>595</v>
      </c>
      <c r="B9" s="444" t="s">
        <v>805</v>
      </c>
      <c r="C9" s="214">
        <v>2.1712100000000002E-2</v>
      </c>
      <c r="D9" s="214">
        <v>1.9468630000000001E-2</v>
      </c>
      <c r="E9" s="214">
        <v>2.1217159999999999E-2</v>
      </c>
      <c r="F9" s="214">
        <v>1.991826E-2</v>
      </c>
      <c r="G9" s="214">
        <v>2.0538560000000001E-2</v>
      </c>
      <c r="H9" s="214">
        <v>2.04341E-2</v>
      </c>
      <c r="I9" s="214">
        <v>2.1014709999999999E-2</v>
      </c>
      <c r="J9" s="214">
        <v>2.1210139999999999E-2</v>
      </c>
      <c r="K9" s="214">
        <v>1.9658040000000002E-2</v>
      </c>
      <c r="L9" s="214">
        <v>2.0566520000000001E-2</v>
      </c>
      <c r="M9" s="214">
        <v>2.0364670000000001E-2</v>
      </c>
      <c r="N9" s="214">
        <v>2.1509790000000001E-2</v>
      </c>
      <c r="O9" s="214">
        <v>2.19092E-2</v>
      </c>
      <c r="P9" s="214">
        <v>2.0123439999999999E-2</v>
      </c>
      <c r="Q9" s="214">
        <v>2.175301E-2</v>
      </c>
      <c r="R9" s="214">
        <v>2.0050080000000001E-2</v>
      </c>
      <c r="S9" s="214">
        <v>2.0515370000000002E-2</v>
      </c>
      <c r="T9" s="214">
        <v>1.8948260000000001E-2</v>
      </c>
      <c r="U9" s="214">
        <v>2.0007919999999998E-2</v>
      </c>
      <c r="V9" s="214">
        <v>2.041138E-2</v>
      </c>
      <c r="W9" s="214">
        <v>1.9216009999999999E-2</v>
      </c>
      <c r="X9" s="214">
        <v>1.9417690000000001E-2</v>
      </c>
      <c r="Y9" s="214">
        <v>1.915265E-2</v>
      </c>
      <c r="Z9" s="214">
        <v>2.0694400000000002E-2</v>
      </c>
      <c r="AA9" s="214">
        <v>2.0392569999999999E-2</v>
      </c>
      <c r="AB9" s="214">
        <v>1.8200129999999998E-2</v>
      </c>
      <c r="AC9" s="214">
        <v>2.0288250000000001E-2</v>
      </c>
      <c r="AD9" s="214">
        <v>1.8848790000000001E-2</v>
      </c>
      <c r="AE9" s="214">
        <v>1.9533160000000001E-2</v>
      </c>
      <c r="AF9" s="214">
        <v>1.8817380000000002E-2</v>
      </c>
      <c r="AG9" s="214">
        <v>1.9405309999999999E-2</v>
      </c>
      <c r="AH9" s="214">
        <v>1.9030680000000001E-2</v>
      </c>
      <c r="AI9" s="214">
        <v>1.8615360000000001E-2</v>
      </c>
      <c r="AJ9" s="214">
        <v>1.8227650000000001E-2</v>
      </c>
      <c r="AK9" s="214">
        <v>1.8098590000000001E-2</v>
      </c>
      <c r="AL9" s="214">
        <v>2.000714E-2</v>
      </c>
      <c r="AM9" s="214">
        <v>1.885092E-2</v>
      </c>
      <c r="AN9" s="214">
        <v>1.7374669999999998E-2</v>
      </c>
      <c r="AO9" s="214">
        <v>1.8871880000000001E-2</v>
      </c>
      <c r="AP9" s="214">
        <v>1.715504E-2</v>
      </c>
      <c r="AQ9" s="214">
        <v>1.783262E-2</v>
      </c>
      <c r="AR9" s="214">
        <v>1.803016E-2</v>
      </c>
      <c r="AS9" s="214">
        <v>1.8376759999999999E-2</v>
      </c>
      <c r="AT9" s="214">
        <v>1.7764039999999998E-2</v>
      </c>
      <c r="AU9" s="214">
        <v>1.684633E-2</v>
      </c>
      <c r="AV9" s="214">
        <v>1.7361939999999999E-2</v>
      </c>
      <c r="AW9" s="214">
        <v>1.7462490000000001E-2</v>
      </c>
      <c r="AX9" s="214">
        <v>1.729814E-2</v>
      </c>
      <c r="AY9" s="214">
        <v>1.790317E-2</v>
      </c>
      <c r="AZ9" s="214">
        <v>1.5976609999999999E-2</v>
      </c>
      <c r="BA9" s="214">
        <v>1.6757020000000001E-2</v>
      </c>
      <c r="BB9" s="214">
        <v>1.5183402E-2</v>
      </c>
      <c r="BC9" s="214">
        <v>1.6452496E-2</v>
      </c>
      <c r="BD9" s="214">
        <v>1.6844399999999999E-2</v>
      </c>
      <c r="BE9" s="214">
        <v>1.7388299999999999E-2</v>
      </c>
      <c r="BF9" s="263">
        <v>1.7239399999999998E-2</v>
      </c>
      <c r="BG9" s="263">
        <v>1.6609599999999999E-2</v>
      </c>
      <c r="BH9" s="263">
        <v>1.6769900000000001E-2</v>
      </c>
      <c r="BI9" s="263">
        <v>1.61555E-2</v>
      </c>
      <c r="BJ9" s="263">
        <v>1.74092E-2</v>
      </c>
      <c r="BK9" s="263">
        <v>1.76387E-2</v>
      </c>
      <c r="BL9" s="263">
        <v>1.63319E-2</v>
      </c>
      <c r="BM9" s="263">
        <v>1.7087499999999999E-2</v>
      </c>
      <c r="BN9" s="263">
        <v>1.5784599999999999E-2</v>
      </c>
      <c r="BO9" s="263">
        <v>1.7084800000000001E-2</v>
      </c>
      <c r="BP9" s="263">
        <v>1.7058199999999999E-2</v>
      </c>
      <c r="BQ9" s="263">
        <v>1.7477199999999998E-2</v>
      </c>
      <c r="BR9" s="263">
        <v>1.71492E-2</v>
      </c>
      <c r="BS9" s="263">
        <v>1.65685E-2</v>
      </c>
      <c r="BT9" s="263">
        <v>1.6744100000000001E-2</v>
      </c>
      <c r="BU9" s="263">
        <v>1.6016900000000001E-2</v>
      </c>
      <c r="BV9" s="263">
        <v>1.7298500000000001E-2</v>
      </c>
    </row>
    <row r="10" spans="1:74" ht="12" customHeight="1" x14ac:dyDescent="0.25">
      <c r="A10" s="415" t="s">
        <v>594</v>
      </c>
      <c r="B10" s="444" t="s">
        <v>1010</v>
      </c>
      <c r="C10" s="214">
        <v>1.947579E-2</v>
      </c>
      <c r="D10" s="214">
        <v>1.607855E-2</v>
      </c>
      <c r="E10" s="214">
        <v>1.613684E-2</v>
      </c>
      <c r="F10" s="214">
        <v>1.36918E-2</v>
      </c>
      <c r="G10" s="214">
        <v>1.6090879999999998E-2</v>
      </c>
      <c r="H10" s="214">
        <v>1.6260170000000001E-2</v>
      </c>
      <c r="I10" s="214">
        <v>1.8751E-2</v>
      </c>
      <c r="J10" s="214">
        <v>1.9267679999999999E-2</v>
      </c>
      <c r="K10" s="214">
        <v>1.6856940000000001E-2</v>
      </c>
      <c r="L10" s="214">
        <v>1.463505E-2</v>
      </c>
      <c r="M10" s="214">
        <v>1.5714240000000001E-2</v>
      </c>
      <c r="N10" s="214">
        <v>1.756508E-2</v>
      </c>
      <c r="O10" s="214">
        <v>1.7380719999999999E-2</v>
      </c>
      <c r="P10" s="214">
        <v>1.6404599999999998E-2</v>
      </c>
      <c r="Q10" s="214">
        <v>1.571146E-2</v>
      </c>
      <c r="R10" s="214">
        <v>1.27376E-2</v>
      </c>
      <c r="S10" s="214">
        <v>1.39398E-2</v>
      </c>
      <c r="T10" s="214">
        <v>1.400333E-2</v>
      </c>
      <c r="U10" s="214">
        <v>1.633221E-2</v>
      </c>
      <c r="V10" s="214">
        <v>1.7728359999999999E-2</v>
      </c>
      <c r="W10" s="214">
        <v>1.4776320000000001E-2</v>
      </c>
      <c r="X10" s="214">
        <v>1.415014E-2</v>
      </c>
      <c r="Y10" s="214">
        <v>1.547639E-2</v>
      </c>
      <c r="Z10" s="214">
        <v>1.6733040000000001E-2</v>
      </c>
      <c r="AA10" s="214">
        <v>1.7876389999999999E-2</v>
      </c>
      <c r="AB10" s="214">
        <v>1.6996540000000001E-2</v>
      </c>
      <c r="AC10" s="214">
        <v>1.6421290000000002E-2</v>
      </c>
      <c r="AD10" s="214">
        <v>1.3494590000000001E-2</v>
      </c>
      <c r="AE10" s="214">
        <v>1.480655E-2</v>
      </c>
      <c r="AF10" s="214">
        <v>1.669178E-2</v>
      </c>
      <c r="AG10" s="214">
        <v>1.8876199999999999E-2</v>
      </c>
      <c r="AH10" s="214">
        <v>1.8712889999999999E-2</v>
      </c>
      <c r="AI10" s="214">
        <v>1.625795E-2</v>
      </c>
      <c r="AJ10" s="214">
        <v>1.4289899999999999E-2</v>
      </c>
      <c r="AK10" s="214">
        <v>1.54764E-2</v>
      </c>
      <c r="AL10" s="214">
        <v>1.6845470000000001E-2</v>
      </c>
      <c r="AM10" s="214">
        <v>1.6527650000000001E-2</v>
      </c>
      <c r="AN10" s="214">
        <v>1.800185E-2</v>
      </c>
      <c r="AO10" s="214">
        <v>1.6452049999999999E-2</v>
      </c>
      <c r="AP10" s="214">
        <v>1.285498E-2</v>
      </c>
      <c r="AQ10" s="214">
        <v>1.580778E-2</v>
      </c>
      <c r="AR10" s="214">
        <v>1.7754349999999999E-2</v>
      </c>
      <c r="AS10" s="214">
        <v>1.9605009999999999E-2</v>
      </c>
      <c r="AT10" s="214">
        <v>1.9061290000000002E-2</v>
      </c>
      <c r="AU10" s="214">
        <v>1.6750790000000002E-2</v>
      </c>
      <c r="AV10" s="214">
        <v>1.4754089999999999E-2</v>
      </c>
      <c r="AW10" s="214">
        <v>1.532643E-2</v>
      </c>
      <c r="AX10" s="214">
        <v>1.7155859999999998E-2</v>
      </c>
      <c r="AY10" s="214">
        <v>1.6456419999999999E-2</v>
      </c>
      <c r="AZ10" s="214">
        <v>1.3784869999999999E-2</v>
      </c>
      <c r="BA10" s="214">
        <v>1.504193E-2</v>
      </c>
      <c r="BB10" s="214">
        <v>1.036977E-2</v>
      </c>
      <c r="BC10" s="214">
        <v>1.4278245E-2</v>
      </c>
      <c r="BD10" s="214">
        <v>1.5851000000000001E-2</v>
      </c>
      <c r="BE10" s="214">
        <v>1.8020100000000001E-2</v>
      </c>
      <c r="BF10" s="263">
        <v>1.82772E-2</v>
      </c>
      <c r="BG10" s="263">
        <v>1.54168E-2</v>
      </c>
      <c r="BH10" s="263">
        <v>1.38198E-2</v>
      </c>
      <c r="BI10" s="263">
        <v>1.4956799999999999E-2</v>
      </c>
      <c r="BJ10" s="263">
        <v>1.6649000000000001E-2</v>
      </c>
      <c r="BK10" s="263">
        <v>1.63629E-2</v>
      </c>
      <c r="BL10" s="263">
        <v>1.6034099999999999E-2</v>
      </c>
      <c r="BM10" s="263">
        <v>1.5027E-2</v>
      </c>
      <c r="BN10" s="263">
        <v>1.15111E-2</v>
      </c>
      <c r="BO10" s="263">
        <v>1.48898E-2</v>
      </c>
      <c r="BP10" s="263">
        <v>1.6756099999999999E-2</v>
      </c>
      <c r="BQ10" s="263">
        <v>1.8883400000000002E-2</v>
      </c>
      <c r="BR10" s="263">
        <v>1.86757E-2</v>
      </c>
      <c r="BS10" s="263">
        <v>1.5848600000000001E-2</v>
      </c>
      <c r="BT10" s="263">
        <v>1.40614E-2</v>
      </c>
      <c r="BU10" s="263">
        <v>1.52506E-2</v>
      </c>
      <c r="BV10" s="263">
        <v>1.69284E-2</v>
      </c>
    </row>
    <row r="11" spans="1:74" ht="12" customHeight="1" x14ac:dyDescent="0.25">
      <c r="A11" s="442" t="s">
        <v>95</v>
      </c>
      <c r="B11" s="444" t="s">
        <v>441</v>
      </c>
      <c r="C11" s="214">
        <v>0.21600581984</v>
      </c>
      <c r="D11" s="214">
        <v>0.20110187929000001</v>
      </c>
      <c r="E11" s="214">
        <v>0.22911298446</v>
      </c>
      <c r="F11" s="214">
        <v>0.25707197432000001</v>
      </c>
      <c r="G11" s="214">
        <v>0.22920860340999999</v>
      </c>
      <c r="H11" s="214">
        <v>0.19956985892000001</v>
      </c>
      <c r="I11" s="214">
        <v>0.19652910732000001</v>
      </c>
      <c r="J11" s="214">
        <v>0.17765530624</v>
      </c>
      <c r="K11" s="214">
        <v>0.21797403307999999</v>
      </c>
      <c r="L11" s="214">
        <v>0.24559932914999999</v>
      </c>
      <c r="M11" s="214">
        <v>0.22389566634999999</v>
      </c>
      <c r="N11" s="214">
        <v>0.2368556543</v>
      </c>
      <c r="O11" s="214">
        <v>0.24632800881</v>
      </c>
      <c r="P11" s="214">
        <v>0.25499347371999997</v>
      </c>
      <c r="Q11" s="214">
        <v>0.25682141662000002</v>
      </c>
      <c r="R11" s="214">
        <v>0.26061061658000001</v>
      </c>
      <c r="S11" s="214">
        <v>0.24857957146000001</v>
      </c>
      <c r="T11" s="214">
        <v>0.26421800020000002</v>
      </c>
      <c r="U11" s="214">
        <v>0.19977784911999999</v>
      </c>
      <c r="V11" s="214">
        <v>0.20130824171</v>
      </c>
      <c r="W11" s="214">
        <v>0.20253289488000001</v>
      </c>
      <c r="X11" s="214">
        <v>0.25176021574000002</v>
      </c>
      <c r="Y11" s="214">
        <v>0.28940325418000001</v>
      </c>
      <c r="Z11" s="214">
        <v>0.27948612581999999</v>
      </c>
      <c r="AA11" s="214">
        <v>0.26562646523</v>
      </c>
      <c r="AB11" s="214">
        <v>0.23604644026999999</v>
      </c>
      <c r="AC11" s="214">
        <v>0.34640742529000002</v>
      </c>
      <c r="AD11" s="214">
        <v>0.31950760196</v>
      </c>
      <c r="AE11" s="214">
        <v>0.29857717725999999</v>
      </c>
      <c r="AF11" s="214">
        <v>0.23567931734</v>
      </c>
      <c r="AG11" s="214">
        <v>0.19190703199</v>
      </c>
      <c r="AH11" s="214">
        <v>0.23924167112</v>
      </c>
      <c r="AI11" s="214">
        <v>0.25622922963</v>
      </c>
      <c r="AJ11" s="214">
        <v>0.28466936244000002</v>
      </c>
      <c r="AK11" s="214">
        <v>0.31590094514</v>
      </c>
      <c r="AL11" s="214">
        <v>0.35213025074999998</v>
      </c>
      <c r="AM11" s="214">
        <v>0.33649237049000003</v>
      </c>
      <c r="AN11" s="214">
        <v>0.33563921668000002</v>
      </c>
      <c r="AO11" s="214">
        <v>0.38009684571000002</v>
      </c>
      <c r="AP11" s="214">
        <v>0.40614661847</v>
      </c>
      <c r="AQ11" s="214">
        <v>0.36822106478</v>
      </c>
      <c r="AR11" s="214">
        <v>0.29589682193</v>
      </c>
      <c r="AS11" s="214">
        <v>0.25895490082</v>
      </c>
      <c r="AT11" s="214">
        <v>0.21523724376</v>
      </c>
      <c r="AU11" s="214">
        <v>0.23889672554999999</v>
      </c>
      <c r="AV11" s="214">
        <v>0.29007042565000002</v>
      </c>
      <c r="AW11" s="214">
        <v>0.36960470743000001</v>
      </c>
      <c r="AX11" s="214">
        <v>0.3471405951</v>
      </c>
      <c r="AY11" s="214">
        <v>0.34530998070000002</v>
      </c>
      <c r="AZ11" s="214">
        <v>0.37127581055999997</v>
      </c>
      <c r="BA11" s="214">
        <v>0.39195713841000002</v>
      </c>
      <c r="BB11" s="214">
        <v>0.37865777783999999</v>
      </c>
      <c r="BC11" s="214">
        <v>0.28308888748</v>
      </c>
      <c r="BD11" s="214">
        <v>0.27179789999999998</v>
      </c>
      <c r="BE11" s="214">
        <v>0.25122100000000003</v>
      </c>
      <c r="BF11" s="263">
        <v>0.23222390000000001</v>
      </c>
      <c r="BG11" s="263">
        <v>0.25969320000000001</v>
      </c>
      <c r="BH11" s="263">
        <v>0.31285089999999999</v>
      </c>
      <c r="BI11" s="263">
        <v>0.38262780000000002</v>
      </c>
      <c r="BJ11" s="263">
        <v>0.37885239999999998</v>
      </c>
      <c r="BK11" s="263">
        <v>0.36649169999999998</v>
      </c>
      <c r="BL11" s="263">
        <v>0.40842329999999999</v>
      </c>
      <c r="BM11" s="263">
        <v>0.40756989999999998</v>
      </c>
      <c r="BN11" s="263">
        <v>0.38814759999999998</v>
      </c>
      <c r="BO11" s="263">
        <v>0.30226989999999998</v>
      </c>
      <c r="BP11" s="263">
        <v>0.28711930000000002</v>
      </c>
      <c r="BQ11" s="263">
        <v>0.26015709999999997</v>
      </c>
      <c r="BR11" s="263">
        <v>0.24212729999999999</v>
      </c>
      <c r="BS11" s="263">
        <v>0.26623170000000002</v>
      </c>
      <c r="BT11" s="263">
        <v>0.32096449999999999</v>
      </c>
      <c r="BU11" s="263">
        <v>0.40779860000000001</v>
      </c>
      <c r="BV11" s="263">
        <v>0.39157429999999999</v>
      </c>
    </row>
    <row r="12" spans="1:74" ht="12" customHeight="1" x14ac:dyDescent="0.25">
      <c r="A12" s="443" t="s">
        <v>217</v>
      </c>
      <c r="B12" s="444" t="s">
        <v>340</v>
      </c>
      <c r="C12" s="214">
        <v>0.52018341111999999</v>
      </c>
      <c r="D12" s="214">
        <v>0.48424045184999998</v>
      </c>
      <c r="E12" s="214">
        <v>0.56394452400999995</v>
      </c>
      <c r="F12" s="214">
        <v>0.60760264182000001</v>
      </c>
      <c r="G12" s="214">
        <v>0.62408727226000005</v>
      </c>
      <c r="H12" s="214">
        <v>0.56693464564999996</v>
      </c>
      <c r="I12" s="214">
        <v>0.54049759978</v>
      </c>
      <c r="J12" s="214">
        <v>0.49996803941000001</v>
      </c>
      <c r="K12" s="214">
        <v>0.49079394814999999</v>
      </c>
      <c r="L12" s="214">
        <v>0.50662082289999999</v>
      </c>
      <c r="M12" s="214">
        <v>0.48604152036999998</v>
      </c>
      <c r="N12" s="214">
        <v>0.50675380933000003</v>
      </c>
      <c r="O12" s="214">
        <v>0.54786967522999996</v>
      </c>
      <c r="P12" s="214">
        <v>0.57600218400000003</v>
      </c>
      <c r="Q12" s="214">
        <v>0.56959111253000005</v>
      </c>
      <c r="R12" s="214">
        <v>0.57625669376999999</v>
      </c>
      <c r="S12" s="214">
        <v>0.64029262512999996</v>
      </c>
      <c r="T12" s="214">
        <v>0.63663306964999999</v>
      </c>
      <c r="U12" s="214">
        <v>0.57352395079999996</v>
      </c>
      <c r="V12" s="214">
        <v>0.53526461333999997</v>
      </c>
      <c r="W12" s="214">
        <v>0.47794877334000002</v>
      </c>
      <c r="X12" s="214">
        <v>0.52227181262</v>
      </c>
      <c r="Y12" s="214">
        <v>0.56857112205000004</v>
      </c>
      <c r="Z12" s="214">
        <v>0.56086389817000004</v>
      </c>
      <c r="AA12" s="214">
        <v>0.58048453715000004</v>
      </c>
      <c r="AB12" s="214">
        <v>0.51527791791999999</v>
      </c>
      <c r="AC12" s="214">
        <v>0.66215742473999994</v>
      </c>
      <c r="AD12" s="214">
        <v>0.62906888530000005</v>
      </c>
      <c r="AE12" s="214">
        <v>0.65891293046999999</v>
      </c>
      <c r="AF12" s="214">
        <v>0.59598345737000002</v>
      </c>
      <c r="AG12" s="214">
        <v>0.54346249601999996</v>
      </c>
      <c r="AH12" s="214">
        <v>0.57256690702000002</v>
      </c>
      <c r="AI12" s="214">
        <v>0.55086764530999999</v>
      </c>
      <c r="AJ12" s="214">
        <v>0.56057018584999996</v>
      </c>
      <c r="AK12" s="214">
        <v>0.60010642261000002</v>
      </c>
      <c r="AL12" s="214">
        <v>0.66270885139000002</v>
      </c>
      <c r="AM12" s="214">
        <v>0.68781638968000003</v>
      </c>
      <c r="AN12" s="214">
        <v>0.66583610002000004</v>
      </c>
      <c r="AO12" s="214">
        <v>0.75496690463000005</v>
      </c>
      <c r="AP12" s="214">
        <v>0.73813812376999999</v>
      </c>
      <c r="AQ12" s="214">
        <v>0.75034647247999997</v>
      </c>
      <c r="AR12" s="214">
        <v>0.72136609019999998</v>
      </c>
      <c r="AS12" s="214">
        <v>0.66081382789999998</v>
      </c>
      <c r="AT12" s="214">
        <v>0.58247559988999997</v>
      </c>
      <c r="AU12" s="214">
        <v>0.55117493387000005</v>
      </c>
      <c r="AV12" s="214">
        <v>0.57018161850000004</v>
      </c>
      <c r="AW12" s="214">
        <v>0.65460198444999995</v>
      </c>
      <c r="AX12" s="214">
        <v>0.64919161379000001</v>
      </c>
      <c r="AY12" s="214">
        <v>0.66515600792999996</v>
      </c>
      <c r="AZ12" s="214">
        <v>0.66488455070999997</v>
      </c>
      <c r="BA12" s="214">
        <v>0.72478596277999996</v>
      </c>
      <c r="BB12" s="214">
        <v>0.70523567159</v>
      </c>
      <c r="BC12" s="214">
        <v>0.72648412798999995</v>
      </c>
      <c r="BD12" s="214">
        <v>0.69427360000000005</v>
      </c>
      <c r="BE12" s="214">
        <v>0.66033450000000005</v>
      </c>
      <c r="BF12" s="263">
        <v>0.6264286</v>
      </c>
      <c r="BG12" s="263">
        <v>0.60598209999999997</v>
      </c>
      <c r="BH12" s="263">
        <v>0.64930500000000002</v>
      </c>
      <c r="BI12" s="263">
        <v>0.70333279999999998</v>
      </c>
      <c r="BJ12" s="263">
        <v>0.70877080000000003</v>
      </c>
      <c r="BK12" s="263">
        <v>0.73291850000000003</v>
      </c>
      <c r="BL12" s="263">
        <v>0.77716099999999999</v>
      </c>
      <c r="BM12" s="263">
        <v>0.82606040000000003</v>
      </c>
      <c r="BN12" s="263">
        <v>0.82110749999999999</v>
      </c>
      <c r="BO12" s="263">
        <v>0.80364559999999996</v>
      </c>
      <c r="BP12" s="263">
        <v>0.80012910000000004</v>
      </c>
      <c r="BQ12" s="263">
        <v>0.76194470000000003</v>
      </c>
      <c r="BR12" s="263">
        <v>0.70103729999999997</v>
      </c>
      <c r="BS12" s="263">
        <v>0.66628520000000002</v>
      </c>
      <c r="BT12" s="263">
        <v>0.70519980000000004</v>
      </c>
      <c r="BU12" s="263">
        <v>0.76004309999999997</v>
      </c>
      <c r="BV12" s="263">
        <v>0.74027600000000005</v>
      </c>
    </row>
    <row r="13" spans="1:74" ht="12" customHeight="1" x14ac:dyDescent="0.25">
      <c r="A13" s="443"/>
      <c r="B13" s="132" t="s">
        <v>341</v>
      </c>
      <c r="C13" s="188"/>
      <c r="D13" s="188"/>
      <c r="E13" s="188"/>
      <c r="F13" s="188"/>
      <c r="G13" s="188"/>
      <c r="H13" s="188"/>
      <c r="I13" s="188"/>
      <c r="J13" s="188"/>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188"/>
      <c r="AZ13" s="188"/>
      <c r="BA13" s="188"/>
      <c r="BB13" s="188"/>
      <c r="BC13" s="188"/>
      <c r="BD13" s="188"/>
      <c r="BE13" s="188"/>
      <c r="BF13" s="264"/>
      <c r="BG13" s="264"/>
      <c r="BH13" s="264"/>
      <c r="BI13" s="264"/>
      <c r="BJ13" s="264"/>
      <c r="BK13" s="264"/>
      <c r="BL13" s="264"/>
      <c r="BM13" s="264"/>
      <c r="BN13" s="264"/>
      <c r="BO13" s="264"/>
      <c r="BP13" s="264"/>
      <c r="BQ13" s="264"/>
      <c r="BR13" s="264"/>
      <c r="BS13" s="264"/>
      <c r="BT13" s="264"/>
      <c r="BU13" s="264"/>
      <c r="BV13" s="264"/>
    </row>
    <row r="14" spans="1:74" ht="12" customHeight="1" x14ac:dyDescent="0.25">
      <c r="A14" s="443" t="s">
        <v>954</v>
      </c>
      <c r="B14" s="444" t="s">
        <v>1011</v>
      </c>
      <c r="C14" s="214">
        <v>7.0153872000000006E-2</v>
      </c>
      <c r="D14" s="214">
        <v>6.3485331000000006E-2</v>
      </c>
      <c r="E14" s="214">
        <v>6.8586227999999999E-2</v>
      </c>
      <c r="F14" s="214">
        <v>6.8966341E-2</v>
      </c>
      <c r="G14" s="214">
        <v>7.2293118000000003E-2</v>
      </c>
      <c r="H14" s="214">
        <v>7.0915046999999995E-2</v>
      </c>
      <c r="I14" s="214">
        <v>7.2376734999999998E-2</v>
      </c>
      <c r="J14" s="214">
        <v>7.0974086000000006E-2</v>
      </c>
      <c r="K14" s="214">
        <v>6.4984178000000004E-2</v>
      </c>
      <c r="L14" s="214">
        <v>6.8767954000000006E-2</v>
      </c>
      <c r="M14" s="214">
        <v>6.9604830000000006E-2</v>
      </c>
      <c r="N14" s="214">
        <v>7.3875534000000007E-2</v>
      </c>
      <c r="O14" s="214">
        <v>7.3865770999999997E-2</v>
      </c>
      <c r="P14" s="214">
        <v>6.7647374999999996E-2</v>
      </c>
      <c r="Q14" s="214">
        <v>6.5207065999999994E-2</v>
      </c>
      <c r="R14" s="214">
        <v>3.7735757000000002E-2</v>
      </c>
      <c r="S14" s="214">
        <v>4.6906284999999999E-2</v>
      </c>
      <c r="T14" s="214">
        <v>5.7481765999999997E-2</v>
      </c>
      <c r="U14" s="214">
        <v>6.3542210000000002E-2</v>
      </c>
      <c r="V14" s="214">
        <v>6.2937717000000004E-2</v>
      </c>
      <c r="W14" s="214">
        <v>6.1526271E-2</v>
      </c>
      <c r="X14" s="214">
        <v>6.5532831999999999E-2</v>
      </c>
      <c r="Y14" s="214">
        <v>6.6161330000000004E-2</v>
      </c>
      <c r="Z14" s="214">
        <v>6.6603605999999996E-2</v>
      </c>
      <c r="AA14" s="214">
        <v>6.3623842999999999E-2</v>
      </c>
      <c r="AB14" s="214">
        <v>5.0555822E-2</v>
      </c>
      <c r="AC14" s="214">
        <v>6.4766035E-2</v>
      </c>
      <c r="AD14" s="214">
        <v>6.2331617999999998E-2</v>
      </c>
      <c r="AE14" s="214">
        <v>6.8944349000000002E-2</v>
      </c>
      <c r="AF14" s="214">
        <v>6.7645392999999998E-2</v>
      </c>
      <c r="AG14" s="214">
        <v>6.9433480000000006E-2</v>
      </c>
      <c r="AH14" s="214">
        <v>6.4306328999999995E-2</v>
      </c>
      <c r="AI14" s="214">
        <v>6.2036926999999999E-2</v>
      </c>
      <c r="AJ14" s="214">
        <v>7.1307403000000005E-2</v>
      </c>
      <c r="AK14" s="214">
        <v>7.1495755999999994E-2</v>
      </c>
      <c r="AL14" s="214">
        <v>7.3048482999999997E-2</v>
      </c>
      <c r="AM14" s="214">
        <v>7.0949164999999995E-2</v>
      </c>
      <c r="AN14" s="214">
        <v>6.2490577999999998E-2</v>
      </c>
      <c r="AO14" s="214">
        <v>6.9757608999999998E-2</v>
      </c>
      <c r="AP14" s="214">
        <v>6.4087588000000001E-2</v>
      </c>
      <c r="AQ14" s="214">
        <v>6.9272559999999997E-2</v>
      </c>
      <c r="AR14" s="214">
        <v>6.9150627000000006E-2</v>
      </c>
      <c r="AS14" s="214">
        <v>6.9658050999999999E-2</v>
      </c>
      <c r="AT14" s="214">
        <v>6.7430272999999999E-2</v>
      </c>
      <c r="AU14" s="214">
        <v>6.0068626999999999E-2</v>
      </c>
      <c r="AV14" s="214">
        <v>6.9543595E-2</v>
      </c>
      <c r="AW14" s="214">
        <v>6.9639702999999997E-2</v>
      </c>
      <c r="AX14" s="214">
        <v>6.6380624999999999E-2</v>
      </c>
      <c r="AY14" s="214">
        <v>6.8830973000000004E-2</v>
      </c>
      <c r="AZ14" s="214">
        <v>6.2006827E-2</v>
      </c>
      <c r="BA14" s="214">
        <v>6.7920419999999995E-2</v>
      </c>
      <c r="BB14" s="214">
        <v>6.4545067999999997E-2</v>
      </c>
      <c r="BC14" s="214">
        <v>7.1265200000000001E-2</v>
      </c>
      <c r="BD14" s="214">
        <v>6.9628700000000002E-2</v>
      </c>
      <c r="BE14" s="214">
        <v>6.9333500000000006E-2</v>
      </c>
      <c r="BF14" s="263">
        <v>6.8894399999999995E-2</v>
      </c>
      <c r="BG14" s="263">
        <v>6.5152500000000002E-2</v>
      </c>
      <c r="BH14" s="263">
        <v>6.6799899999999995E-2</v>
      </c>
      <c r="BI14" s="263">
        <v>6.7104499999999997E-2</v>
      </c>
      <c r="BJ14" s="263">
        <v>6.79178E-2</v>
      </c>
      <c r="BK14" s="263">
        <v>6.8563399999999997E-2</v>
      </c>
      <c r="BL14" s="263">
        <v>6.3762899999999997E-2</v>
      </c>
      <c r="BM14" s="263">
        <v>6.9167999999999993E-2</v>
      </c>
      <c r="BN14" s="263">
        <v>6.5430299999999997E-2</v>
      </c>
      <c r="BO14" s="263">
        <v>6.8618200000000004E-2</v>
      </c>
      <c r="BP14" s="263">
        <v>6.9193699999999997E-2</v>
      </c>
      <c r="BQ14" s="263">
        <v>7.0271E-2</v>
      </c>
      <c r="BR14" s="263">
        <v>7.05485E-2</v>
      </c>
      <c r="BS14" s="263">
        <v>6.6287399999999996E-2</v>
      </c>
      <c r="BT14" s="263">
        <v>6.7660399999999996E-2</v>
      </c>
      <c r="BU14" s="263">
        <v>6.8495E-2</v>
      </c>
      <c r="BV14" s="263">
        <v>6.9374699999999997E-2</v>
      </c>
    </row>
    <row r="15" spans="1:74" ht="12" customHeight="1" x14ac:dyDescent="0.25">
      <c r="A15" s="443" t="s">
        <v>592</v>
      </c>
      <c r="B15" s="444" t="s">
        <v>440</v>
      </c>
      <c r="C15" s="214">
        <v>3.5671200000000002E-4</v>
      </c>
      <c r="D15" s="214">
        <v>3.2219200000000001E-4</v>
      </c>
      <c r="E15" s="214">
        <v>3.5671200000000002E-4</v>
      </c>
      <c r="F15" s="214">
        <v>3.4520500000000001E-4</v>
      </c>
      <c r="G15" s="214">
        <v>3.5671200000000002E-4</v>
      </c>
      <c r="H15" s="214">
        <v>3.4520500000000001E-4</v>
      </c>
      <c r="I15" s="214">
        <v>3.5671200000000002E-4</v>
      </c>
      <c r="J15" s="214">
        <v>3.5671200000000002E-4</v>
      </c>
      <c r="K15" s="214">
        <v>3.4520500000000001E-4</v>
      </c>
      <c r="L15" s="214">
        <v>3.5671200000000002E-4</v>
      </c>
      <c r="M15" s="214">
        <v>3.4520500000000001E-4</v>
      </c>
      <c r="N15" s="214">
        <v>3.5671200000000002E-4</v>
      </c>
      <c r="O15" s="214">
        <v>3.5573799999999997E-4</v>
      </c>
      <c r="P15" s="214">
        <v>3.3278700000000002E-4</v>
      </c>
      <c r="Q15" s="214">
        <v>3.5573799999999997E-4</v>
      </c>
      <c r="R15" s="214">
        <v>3.4426200000000002E-4</v>
      </c>
      <c r="S15" s="214">
        <v>3.5573799999999997E-4</v>
      </c>
      <c r="T15" s="214">
        <v>3.4426200000000002E-4</v>
      </c>
      <c r="U15" s="214">
        <v>3.5573799999999997E-4</v>
      </c>
      <c r="V15" s="214">
        <v>3.5573799999999997E-4</v>
      </c>
      <c r="W15" s="214">
        <v>3.4426200000000002E-4</v>
      </c>
      <c r="X15" s="214">
        <v>3.5573799999999997E-4</v>
      </c>
      <c r="Y15" s="214">
        <v>3.4426200000000002E-4</v>
      </c>
      <c r="Z15" s="214">
        <v>3.5573799999999997E-4</v>
      </c>
      <c r="AA15" s="214">
        <v>3.5671200000000002E-4</v>
      </c>
      <c r="AB15" s="214">
        <v>3.2219200000000001E-4</v>
      </c>
      <c r="AC15" s="214">
        <v>3.5671200000000002E-4</v>
      </c>
      <c r="AD15" s="214">
        <v>3.4520500000000001E-4</v>
      </c>
      <c r="AE15" s="214">
        <v>3.5671200000000002E-4</v>
      </c>
      <c r="AF15" s="214">
        <v>3.4520500000000001E-4</v>
      </c>
      <c r="AG15" s="214">
        <v>3.5671200000000002E-4</v>
      </c>
      <c r="AH15" s="214">
        <v>3.5671200000000002E-4</v>
      </c>
      <c r="AI15" s="214">
        <v>3.4520500000000001E-4</v>
      </c>
      <c r="AJ15" s="214">
        <v>3.5671200000000002E-4</v>
      </c>
      <c r="AK15" s="214">
        <v>3.4520500000000001E-4</v>
      </c>
      <c r="AL15" s="214">
        <v>3.5671200000000002E-4</v>
      </c>
      <c r="AM15" s="214">
        <v>3.5671200000000002E-4</v>
      </c>
      <c r="AN15" s="214">
        <v>3.2219200000000001E-4</v>
      </c>
      <c r="AO15" s="214">
        <v>3.5671200000000002E-4</v>
      </c>
      <c r="AP15" s="214">
        <v>3.4520500000000001E-4</v>
      </c>
      <c r="AQ15" s="214">
        <v>3.5671200000000002E-4</v>
      </c>
      <c r="AR15" s="214">
        <v>3.4520500000000001E-4</v>
      </c>
      <c r="AS15" s="214">
        <v>3.5671200000000002E-4</v>
      </c>
      <c r="AT15" s="214">
        <v>3.5671200000000002E-4</v>
      </c>
      <c r="AU15" s="214">
        <v>3.4520500000000001E-4</v>
      </c>
      <c r="AV15" s="214">
        <v>3.5671200000000002E-4</v>
      </c>
      <c r="AW15" s="214">
        <v>3.4520500000000001E-4</v>
      </c>
      <c r="AX15" s="214">
        <v>3.5671200000000002E-4</v>
      </c>
      <c r="AY15" s="214">
        <v>3.5671200000000002E-4</v>
      </c>
      <c r="AZ15" s="214">
        <v>3.2219200000000001E-4</v>
      </c>
      <c r="BA15" s="214">
        <v>3.5671200000000002E-4</v>
      </c>
      <c r="BB15" s="214">
        <v>3.4520500000000001E-4</v>
      </c>
      <c r="BC15" s="214">
        <v>3.4938900000000003E-4</v>
      </c>
      <c r="BD15" s="214">
        <v>3.4977000000000001E-4</v>
      </c>
      <c r="BE15" s="214">
        <v>3.4913899999999999E-4</v>
      </c>
      <c r="BF15" s="263">
        <v>3.4844999999999999E-4</v>
      </c>
      <c r="BG15" s="263">
        <v>3.4874500000000002E-4</v>
      </c>
      <c r="BH15" s="263">
        <v>3.4802100000000001E-4</v>
      </c>
      <c r="BI15" s="263">
        <v>3.4827700000000003E-4</v>
      </c>
      <c r="BJ15" s="263">
        <v>3.4750999999999998E-4</v>
      </c>
      <c r="BK15" s="263">
        <v>3.4667399999999999E-4</v>
      </c>
      <c r="BL15" s="263">
        <v>3.4889900000000001E-4</v>
      </c>
      <c r="BM15" s="263">
        <v>3.48189E-4</v>
      </c>
      <c r="BN15" s="263">
        <v>3.4845999999999998E-4</v>
      </c>
      <c r="BO15" s="263">
        <v>3.4837600000000001E-4</v>
      </c>
      <c r="BP15" s="263">
        <v>3.4824900000000002E-4</v>
      </c>
      <c r="BQ15" s="263">
        <v>3.4816799999999999E-4</v>
      </c>
      <c r="BR15" s="263">
        <v>3.4814299999999998E-4</v>
      </c>
      <c r="BS15" s="263">
        <v>3.4808799999999998E-4</v>
      </c>
      <c r="BT15" s="263">
        <v>3.4809400000000002E-4</v>
      </c>
      <c r="BU15" s="263">
        <v>3.4807700000000002E-4</v>
      </c>
      <c r="BV15" s="263">
        <v>3.4812899999999997E-4</v>
      </c>
    </row>
    <row r="16" spans="1:74" ht="12" customHeight="1" x14ac:dyDescent="0.25">
      <c r="A16" s="443" t="s">
        <v>593</v>
      </c>
      <c r="B16" s="444" t="s">
        <v>48</v>
      </c>
      <c r="C16" s="214">
        <v>1.1003829999999999E-3</v>
      </c>
      <c r="D16" s="214">
        <v>8.3396800000000004E-4</v>
      </c>
      <c r="E16" s="214">
        <v>9.5812899999999995E-4</v>
      </c>
      <c r="F16" s="214">
        <v>9.4389799999999998E-4</v>
      </c>
      <c r="G16" s="214">
        <v>9.2431800000000004E-4</v>
      </c>
      <c r="H16" s="214">
        <v>8.4327299999999996E-4</v>
      </c>
      <c r="I16" s="214">
        <v>6.3550900000000003E-4</v>
      </c>
      <c r="J16" s="214">
        <v>5.2786800000000002E-4</v>
      </c>
      <c r="K16" s="214">
        <v>4.66837E-4</v>
      </c>
      <c r="L16" s="214">
        <v>5.6029799999999998E-4</v>
      </c>
      <c r="M16" s="214">
        <v>5.9331100000000001E-4</v>
      </c>
      <c r="N16" s="214">
        <v>8.0856099999999996E-4</v>
      </c>
      <c r="O16" s="214">
        <v>8.9139700000000004E-4</v>
      </c>
      <c r="P16" s="214">
        <v>9.5020200000000003E-4</v>
      </c>
      <c r="Q16" s="214">
        <v>1.078889E-3</v>
      </c>
      <c r="R16" s="214">
        <v>9.7559199999999995E-4</v>
      </c>
      <c r="S16" s="214">
        <v>8.9344499999999998E-4</v>
      </c>
      <c r="T16" s="214">
        <v>6.3960700000000004E-4</v>
      </c>
      <c r="U16" s="214">
        <v>5.5759400000000001E-4</v>
      </c>
      <c r="V16" s="214">
        <v>5.4453599999999998E-4</v>
      </c>
      <c r="W16" s="214">
        <v>4.7130700000000002E-4</v>
      </c>
      <c r="X16" s="214">
        <v>4.6315100000000002E-4</v>
      </c>
      <c r="Y16" s="214">
        <v>5.84682E-4</v>
      </c>
      <c r="Z16" s="214">
        <v>7.2464199999999995E-4</v>
      </c>
      <c r="AA16" s="214">
        <v>7.6329000000000002E-4</v>
      </c>
      <c r="AB16" s="214">
        <v>5.4802500000000005E-4</v>
      </c>
      <c r="AC16" s="214">
        <v>9.1063699999999995E-4</v>
      </c>
      <c r="AD16" s="214">
        <v>7.8847300000000004E-4</v>
      </c>
      <c r="AE16" s="214">
        <v>7.4709400000000001E-4</v>
      </c>
      <c r="AF16" s="214">
        <v>5.3127100000000004E-4</v>
      </c>
      <c r="AG16" s="214">
        <v>6.7508300000000004E-4</v>
      </c>
      <c r="AH16" s="214">
        <v>6.1659900000000001E-4</v>
      </c>
      <c r="AI16" s="214">
        <v>6.6732300000000005E-4</v>
      </c>
      <c r="AJ16" s="214">
        <v>6.74578E-4</v>
      </c>
      <c r="AK16" s="214">
        <v>7.3409099999999998E-4</v>
      </c>
      <c r="AL16" s="214">
        <v>6.2282099999999996E-4</v>
      </c>
      <c r="AM16" s="214">
        <v>7.1898399999999999E-4</v>
      </c>
      <c r="AN16" s="214">
        <v>6.5134600000000002E-4</v>
      </c>
      <c r="AO16" s="214">
        <v>7.4651399999999999E-4</v>
      </c>
      <c r="AP16" s="214">
        <v>6.6454700000000003E-4</v>
      </c>
      <c r="AQ16" s="214">
        <v>6.7316000000000001E-4</v>
      </c>
      <c r="AR16" s="214">
        <v>6.6390299999999998E-4</v>
      </c>
      <c r="AS16" s="214">
        <v>5.5417699999999999E-4</v>
      </c>
      <c r="AT16" s="214">
        <v>6.3800300000000005E-4</v>
      </c>
      <c r="AU16" s="214">
        <v>5.49316E-4</v>
      </c>
      <c r="AV16" s="214">
        <v>5.1641000000000002E-4</v>
      </c>
      <c r="AW16" s="214">
        <v>5.9405600000000003E-4</v>
      </c>
      <c r="AX16" s="214">
        <v>7.2118900000000001E-4</v>
      </c>
      <c r="AY16" s="214">
        <v>7.71662E-4</v>
      </c>
      <c r="AZ16" s="214">
        <v>6.5591399999999995E-4</v>
      </c>
      <c r="BA16" s="214">
        <v>7.2236800000000003E-4</v>
      </c>
      <c r="BB16" s="214">
        <v>5.9778999999999995E-4</v>
      </c>
      <c r="BC16" s="214">
        <v>6.73187E-4</v>
      </c>
      <c r="BD16" s="214">
        <v>6.6392899999999995E-4</v>
      </c>
      <c r="BE16" s="214">
        <v>5.5419900000000001E-4</v>
      </c>
      <c r="BF16" s="263">
        <v>6.3802800000000001E-4</v>
      </c>
      <c r="BG16" s="263">
        <v>5.4933800000000002E-4</v>
      </c>
      <c r="BH16" s="263">
        <v>5.1643000000000001E-4</v>
      </c>
      <c r="BI16" s="263">
        <v>5.9407999999999998E-4</v>
      </c>
      <c r="BJ16" s="263">
        <v>7.2121700000000002E-4</v>
      </c>
      <c r="BK16" s="263">
        <v>7.7169300000000005E-4</v>
      </c>
      <c r="BL16" s="263">
        <v>6.7936699999999995E-4</v>
      </c>
      <c r="BM16" s="263">
        <v>7.2239699999999995E-4</v>
      </c>
      <c r="BN16" s="263">
        <v>5.9781400000000001E-4</v>
      </c>
      <c r="BO16" s="263">
        <v>6.6570099999999999E-4</v>
      </c>
      <c r="BP16" s="263">
        <v>6.6392899999999995E-4</v>
      </c>
      <c r="BQ16" s="263">
        <v>5.54198E-4</v>
      </c>
      <c r="BR16" s="263">
        <v>6.3802800000000001E-4</v>
      </c>
      <c r="BS16" s="263">
        <v>5.4933800000000002E-4</v>
      </c>
      <c r="BT16" s="263">
        <v>5.1643000000000001E-4</v>
      </c>
      <c r="BU16" s="263">
        <v>5.9407999999999998E-4</v>
      </c>
      <c r="BV16" s="263">
        <v>7.2121700000000002E-4</v>
      </c>
    </row>
    <row r="17" spans="1:74" ht="12" customHeight="1" x14ac:dyDescent="0.25">
      <c r="A17" s="443" t="s">
        <v>1006</v>
      </c>
      <c r="B17" s="444" t="s">
        <v>1005</v>
      </c>
      <c r="C17" s="214">
        <v>1.5286190506999999E-3</v>
      </c>
      <c r="D17" s="214">
        <v>1.6237754437E-3</v>
      </c>
      <c r="E17" s="214">
        <v>2.3244869841E-3</v>
      </c>
      <c r="F17" s="214">
        <v>2.5427847578999999E-3</v>
      </c>
      <c r="G17" s="214">
        <v>2.8223067351000001E-3</v>
      </c>
      <c r="H17" s="214">
        <v>2.8494605831E-3</v>
      </c>
      <c r="I17" s="214">
        <v>2.9434286391999999E-3</v>
      </c>
      <c r="J17" s="214">
        <v>2.8495286160000002E-3</v>
      </c>
      <c r="K17" s="214">
        <v>2.5748272449E-3</v>
      </c>
      <c r="L17" s="214">
        <v>2.3271225208999998E-3</v>
      </c>
      <c r="M17" s="214">
        <v>1.8111985730999999E-3</v>
      </c>
      <c r="N17" s="214">
        <v>1.6262687833000001E-3</v>
      </c>
      <c r="O17" s="214">
        <v>1.7194816868E-3</v>
      </c>
      <c r="P17" s="214">
        <v>1.9076799477000001E-3</v>
      </c>
      <c r="Q17" s="214">
        <v>2.6229010129999999E-3</v>
      </c>
      <c r="R17" s="214">
        <v>2.8426906674E-3</v>
      </c>
      <c r="S17" s="214">
        <v>3.16340884E-3</v>
      </c>
      <c r="T17" s="214">
        <v>3.2143767238000001E-3</v>
      </c>
      <c r="U17" s="214">
        <v>3.3557697162000001E-3</v>
      </c>
      <c r="V17" s="214">
        <v>3.2335343283000002E-3</v>
      </c>
      <c r="W17" s="214">
        <v>2.8940948848E-3</v>
      </c>
      <c r="X17" s="214">
        <v>2.6195688604E-3</v>
      </c>
      <c r="Y17" s="214">
        <v>2.0359397198999999E-3</v>
      </c>
      <c r="Z17" s="214">
        <v>1.8253621924000001E-3</v>
      </c>
      <c r="AA17" s="214">
        <v>1.9604163781000001E-3</v>
      </c>
      <c r="AB17" s="214">
        <v>2.0935511919000001E-3</v>
      </c>
      <c r="AC17" s="214">
        <v>3.0104583572000002E-3</v>
      </c>
      <c r="AD17" s="214">
        <v>3.2680622162000001E-3</v>
      </c>
      <c r="AE17" s="214">
        <v>3.6053223335E-3</v>
      </c>
      <c r="AF17" s="214">
        <v>3.6156201485E-3</v>
      </c>
      <c r="AG17" s="214">
        <v>3.702666838E-3</v>
      </c>
      <c r="AH17" s="214">
        <v>3.6032868074999998E-3</v>
      </c>
      <c r="AI17" s="214">
        <v>3.2636914307999998E-3</v>
      </c>
      <c r="AJ17" s="214">
        <v>2.9257429566E-3</v>
      </c>
      <c r="AK17" s="214">
        <v>2.2719549143999998E-3</v>
      </c>
      <c r="AL17" s="214">
        <v>2.0018303402000001E-3</v>
      </c>
      <c r="AM17" s="214">
        <v>2.1716303278000002E-3</v>
      </c>
      <c r="AN17" s="214">
        <v>2.3129768132E-3</v>
      </c>
      <c r="AO17" s="214">
        <v>3.2798123523999998E-3</v>
      </c>
      <c r="AP17" s="214">
        <v>3.5572769968999999E-3</v>
      </c>
      <c r="AQ17" s="214">
        <v>3.9081677851000004E-3</v>
      </c>
      <c r="AR17" s="214">
        <v>3.9467725649000003E-3</v>
      </c>
      <c r="AS17" s="214">
        <v>4.0514787077E-3</v>
      </c>
      <c r="AT17" s="214">
        <v>3.9049317070000002E-3</v>
      </c>
      <c r="AU17" s="214">
        <v>3.5153543323999999E-3</v>
      </c>
      <c r="AV17" s="214">
        <v>3.1855046579000001E-3</v>
      </c>
      <c r="AW17" s="214">
        <v>2.4301741799000001E-3</v>
      </c>
      <c r="AX17" s="214">
        <v>2.1529501358E-3</v>
      </c>
      <c r="AY17" s="214">
        <v>2.3024403521999998E-3</v>
      </c>
      <c r="AZ17" s="214">
        <v>2.4514205219999998E-3</v>
      </c>
      <c r="BA17" s="214">
        <v>3.5306878821999999E-3</v>
      </c>
      <c r="BB17" s="214">
        <v>3.9018871947000002E-3</v>
      </c>
      <c r="BC17" s="214">
        <v>4.2760158217999998E-3</v>
      </c>
      <c r="BD17" s="214">
        <v>4.2781299999999998E-3</v>
      </c>
      <c r="BE17" s="214">
        <v>4.4111999999999997E-3</v>
      </c>
      <c r="BF17" s="263">
        <v>4.2743299999999998E-3</v>
      </c>
      <c r="BG17" s="263">
        <v>3.8653699999999999E-3</v>
      </c>
      <c r="BH17" s="263">
        <v>3.5343100000000001E-3</v>
      </c>
      <c r="BI17" s="263">
        <v>2.79518E-3</v>
      </c>
      <c r="BJ17" s="263">
        <v>2.5331099999999999E-3</v>
      </c>
      <c r="BK17" s="263">
        <v>2.6592899999999999E-3</v>
      </c>
      <c r="BL17" s="263">
        <v>2.8118399999999999E-3</v>
      </c>
      <c r="BM17" s="263">
        <v>3.9057200000000001E-3</v>
      </c>
      <c r="BN17" s="263">
        <v>4.2039399999999998E-3</v>
      </c>
      <c r="BO17" s="263">
        <v>4.6159599999999997E-3</v>
      </c>
      <c r="BP17" s="263">
        <v>4.6156699999999997E-3</v>
      </c>
      <c r="BQ17" s="263">
        <v>4.7625999999999996E-3</v>
      </c>
      <c r="BR17" s="263">
        <v>4.6154400000000002E-3</v>
      </c>
      <c r="BS17" s="263">
        <v>4.1721099999999997E-3</v>
      </c>
      <c r="BT17" s="263">
        <v>3.8074599999999999E-3</v>
      </c>
      <c r="BU17" s="263">
        <v>2.9997600000000002E-3</v>
      </c>
      <c r="BV17" s="263">
        <v>2.7068700000000001E-3</v>
      </c>
    </row>
    <row r="18" spans="1:74" ht="12" customHeight="1" x14ac:dyDescent="0.25">
      <c r="A18" s="443" t="s">
        <v>20</v>
      </c>
      <c r="B18" s="444" t="s">
        <v>805</v>
      </c>
      <c r="C18" s="214">
        <v>1.4048366E-2</v>
      </c>
      <c r="D18" s="214">
        <v>1.2832903999999999E-2</v>
      </c>
      <c r="E18" s="214">
        <v>1.3746346E-2</v>
      </c>
      <c r="F18" s="214">
        <v>1.2627509E-2</v>
      </c>
      <c r="G18" s="214">
        <v>1.2539405999999999E-2</v>
      </c>
      <c r="H18" s="214">
        <v>1.2467328999999999E-2</v>
      </c>
      <c r="I18" s="214">
        <v>1.2333146E-2</v>
      </c>
      <c r="J18" s="214">
        <v>1.2443546E-2</v>
      </c>
      <c r="K18" s="214">
        <v>1.1739708999999999E-2</v>
      </c>
      <c r="L18" s="214">
        <v>1.3533455999999999E-2</v>
      </c>
      <c r="M18" s="214">
        <v>1.3483248999999999E-2</v>
      </c>
      <c r="N18" s="214">
        <v>1.3998475999999999E-2</v>
      </c>
      <c r="O18" s="214">
        <v>1.4441806E-2</v>
      </c>
      <c r="P18" s="214">
        <v>1.3272694999999999E-2</v>
      </c>
      <c r="Q18" s="214">
        <v>1.3912946000000001E-2</v>
      </c>
      <c r="R18" s="214">
        <v>1.33612E-2</v>
      </c>
      <c r="S18" s="214">
        <v>1.3501025999999999E-2</v>
      </c>
      <c r="T18" s="214">
        <v>1.227987E-2</v>
      </c>
      <c r="U18" s="214">
        <v>1.2632936000000001E-2</v>
      </c>
      <c r="V18" s="214">
        <v>1.2759316E-2</v>
      </c>
      <c r="W18" s="214">
        <v>1.1965989999999999E-2</v>
      </c>
      <c r="X18" s="214">
        <v>1.3809586E-2</v>
      </c>
      <c r="Y18" s="214">
        <v>1.3555370000000001E-2</v>
      </c>
      <c r="Z18" s="214">
        <v>1.4188226E-2</v>
      </c>
      <c r="AA18" s="214">
        <v>1.4552076000000001E-2</v>
      </c>
      <c r="AB18" s="214">
        <v>1.2769294E-2</v>
      </c>
      <c r="AC18" s="214">
        <v>1.4248376E-2</v>
      </c>
      <c r="AD18" s="214">
        <v>1.3442058999999999E-2</v>
      </c>
      <c r="AE18" s="214">
        <v>1.3720546E-2</v>
      </c>
      <c r="AF18" s="214">
        <v>1.2200459E-2</v>
      </c>
      <c r="AG18" s="214">
        <v>1.2743526E-2</v>
      </c>
      <c r="AH18" s="214">
        <v>1.2754435999999999E-2</v>
      </c>
      <c r="AI18" s="214">
        <v>1.2500129E-2</v>
      </c>
      <c r="AJ18" s="214">
        <v>1.4033835999999999E-2</v>
      </c>
      <c r="AK18" s="214">
        <v>1.3918279E-2</v>
      </c>
      <c r="AL18" s="214">
        <v>1.4613126000000001E-2</v>
      </c>
      <c r="AM18" s="214">
        <v>1.4480616E-2</v>
      </c>
      <c r="AN18" s="214">
        <v>1.2894704E-2</v>
      </c>
      <c r="AO18" s="214">
        <v>1.4603496000000001E-2</v>
      </c>
      <c r="AP18" s="214">
        <v>1.3650799E-2</v>
      </c>
      <c r="AQ18" s="214">
        <v>1.3987736000000001E-2</v>
      </c>
      <c r="AR18" s="214">
        <v>1.2183529E-2</v>
      </c>
      <c r="AS18" s="214">
        <v>1.2601726000000001E-2</v>
      </c>
      <c r="AT18" s="214">
        <v>1.2594556E-2</v>
      </c>
      <c r="AU18" s="214">
        <v>1.1788939E-2</v>
      </c>
      <c r="AV18" s="214">
        <v>1.3635415999999999E-2</v>
      </c>
      <c r="AW18" s="214">
        <v>1.3576249E-2</v>
      </c>
      <c r="AX18" s="214">
        <v>1.4528706000000001E-2</v>
      </c>
      <c r="AY18" s="214">
        <v>1.4680966E-2</v>
      </c>
      <c r="AZ18" s="214">
        <v>1.3009013999999999E-2</v>
      </c>
      <c r="BA18" s="214">
        <v>1.4302876000000001E-2</v>
      </c>
      <c r="BB18" s="214">
        <v>1.3586348999999999E-2</v>
      </c>
      <c r="BC18" s="214">
        <v>1.3715099999999999E-2</v>
      </c>
      <c r="BD18" s="214">
        <v>1.27043E-2</v>
      </c>
      <c r="BE18" s="214">
        <v>1.3359899999999999E-2</v>
      </c>
      <c r="BF18" s="263">
        <v>1.3388000000000001E-2</v>
      </c>
      <c r="BG18" s="263">
        <v>1.2552000000000001E-2</v>
      </c>
      <c r="BH18" s="263">
        <v>1.38709E-2</v>
      </c>
      <c r="BI18" s="263">
        <v>1.3556500000000001E-2</v>
      </c>
      <c r="BJ18" s="263">
        <v>1.427E-2</v>
      </c>
      <c r="BK18" s="263">
        <v>1.43038E-2</v>
      </c>
      <c r="BL18" s="263">
        <v>1.3091500000000001E-2</v>
      </c>
      <c r="BM18" s="263">
        <v>1.4238799999999999E-2</v>
      </c>
      <c r="BN18" s="263">
        <v>1.3519700000000001E-2</v>
      </c>
      <c r="BO18" s="263">
        <v>1.40436E-2</v>
      </c>
      <c r="BP18" s="263">
        <v>1.28544E-2</v>
      </c>
      <c r="BQ18" s="263">
        <v>1.34967E-2</v>
      </c>
      <c r="BR18" s="263">
        <v>1.34761E-2</v>
      </c>
      <c r="BS18" s="263">
        <v>1.2580300000000001E-2</v>
      </c>
      <c r="BT18" s="263">
        <v>1.3846799999999999E-2</v>
      </c>
      <c r="BU18" s="263">
        <v>1.35105E-2</v>
      </c>
      <c r="BV18" s="263">
        <v>1.4216700000000001E-2</v>
      </c>
    </row>
    <row r="19" spans="1:74" ht="12" customHeight="1" x14ac:dyDescent="0.25">
      <c r="A19" s="415" t="s">
        <v>50</v>
      </c>
      <c r="B19" s="444" t="s">
        <v>1010</v>
      </c>
      <c r="C19" s="214">
        <v>0.12349460399999999</v>
      </c>
      <c r="D19" s="214">
        <v>0.111666153</v>
      </c>
      <c r="E19" s="214">
        <v>0.119877434</v>
      </c>
      <c r="F19" s="214">
        <v>0.112582374</v>
      </c>
      <c r="G19" s="214">
        <v>0.116043704</v>
      </c>
      <c r="H19" s="214">
        <v>0.11448169399999999</v>
      </c>
      <c r="I19" s="214">
        <v>0.120255554</v>
      </c>
      <c r="J19" s="214">
        <v>0.120736014</v>
      </c>
      <c r="K19" s="214">
        <v>0.11342126399999999</v>
      </c>
      <c r="L19" s="214">
        <v>0.11684963399999999</v>
      </c>
      <c r="M19" s="214">
        <v>0.116535894</v>
      </c>
      <c r="N19" s="214">
        <v>0.12103850400000001</v>
      </c>
      <c r="O19" s="214">
        <v>0.12008213600000001</v>
      </c>
      <c r="P19" s="214">
        <v>0.113052235</v>
      </c>
      <c r="Q19" s="214">
        <v>0.117731006</v>
      </c>
      <c r="R19" s="214">
        <v>0.111528165</v>
      </c>
      <c r="S19" s="214">
        <v>0.113976306</v>
      </c>
      <c r="T19" s="214">
        <v>0.108239895</v>
      </c>
      <c r="U19" s="214">
        <v>0.110243576</v>
      </c>
      <c r="V19" s="214">
        <v>0.111277076</v>
      </c>
      <c r="W19" s="214">
        <v>0.107697185</v>
      </c>
      <c r="X19" s="214">
        <v>0.11247259599999999</v>
      </c>
      <c r="Y19" s="214">
        <v>0.112062895</v>
      </c>
      <c r="Z19" s="214">
        <v>0.117824916</v>
      </c>
      <c r="AA19" s="214">
        <v>0.117460754</v>
      </c>
      <c r="AB19" s="214">
        <v>0.103743233</v>
      </c>
      <c r="AC19" s="214">
        <v>0.11483584400000001</v>
      </c>
      <c r="AD19" s="214">
        <v>0.113256464</v>
      </c>
      <c r="AE19" s="214">
        <v>0.11661287400000001</v>
      </c>
      <c r="AF19" s="214">
        <v>0.112168634</v>
      </c>
      <c r="AG19" s="214">
        <v>0.117851724</v>
      </c>
      <c r="AH19" s="214">
        <v>0.116497534</v>
      </c>
      <c r="AI19" s="214">
        <v>0.112583744</v>
      </c>
      <c r="AJ19" s="214">
        <v>0.113286864</v>
      </c>
      <c r="AK19" s="214">
        <v>0.11006835399999999</v>
      </c>
      <c r="AL19" s="214">
        <v>0.11749256399999999</v>
      </c>
      <c r="AM19" s="214">
        <v>0.111361354</v>
      </c>
      <c r="AN19" s="214">
        <v>0.10153003300000001</v>
      </c>
      <c r="AO19" s="214">
        <v>0.10562727399999999</v>
      </c>
      <c r="AP19" s="214">
        <v>0.10503765399999999</v>
      </c>
      <c r="AQ19" s="214">
        <v>0.110229524</v>
      </c>
      <c r="AR19" s="214">
        <v>0.108272884</v>
      </c>
      <c r="AS19" s="214">
        <v>0.11169077400000001</v>
      </c>
      <c r="AT19" s="214">
        <v>0.11055912399999999</v>
      </c>
      <c r="AU19" s="214">
        <v>9.9585683999999994E-2</v>
      </c>
      <c r="AV19" s="214">
        <v>0.102182044</v>
      </c>
      <c r="AW19" s="214">
        <v>0.10507140399999999</v>
      </c>
      <c r="AX19" s="214">
        <v>0.107206544</v>
      </c>
      <c r="AY19" s="214">
        <v>0.10954549399999999</v>
      </c>
      <c r="AZ19" s="214">
        <v>9.6382623000000001E-2</v>
      </c>
      <c r="BA19" s="214">
        <v>0.10302254399999999</v>
      </c>
      <c r="BB19" s="214">
        <v>9.5095914000000004E-2</v>
      </c>
      <c r="BC19" s="214">
        <v>0.1025499</v>
      </c>
      <c r="BD19" s="214">
        <v>0.1047386</v>
      </c>
      <c r="BE19" s="214">
        <v>0.1133629</v>
      </c>
      <c r="BF19" s="263">
        <v>0.1133628</v>
      </c>
      <c r="BG19" s="263">
        <v>0.11006879999999999</v>
      </c>
      <c r="BH19" s="263">
        <v>0.11495909999999999</v>
      </c>
      <c r="BI19" s="263">
        <v>0.1121461</v>
      </c>
      <c r="BJ19" s="263">
        <v>0.1176517</v>
      </c>
      <c r="BK19" s="263">
        <v>0.1175619</v>
      </c>
      <c r="BL19" s="263">
        <v>0.10530680000000001</v>
      </c>
      <c r="BM19" s="263">
        <v>0.11220529999999999</v>
      </c>
      <c r="BN19" s="263">
        <v>0.11000890000000001</v>
      </c>
      <c r="BO19" s="263">
        <v>0.1117433</v>
      </c>
      <c r="BP19" s="263">
        <v>0.1108546</v>
      </c>
      <c r="BQ19" s="263">
        <v>0.1171688</v>
      </c>
      <c r="BR19" s="263">
        <v>0.1157503</v>
      </c>
      <c r="BS19" s="263">
        <v>0.1115855</v>
      </c>
      <c r="BT19" s="263">
        <v>0.1159192</v>
      </c>
      <c r="BU19" s="263">
        <v>0.112772</v>
      </c>
      <c r="BV19" s="263">
        <v>0.11808929999999999</v>
      </c>
    </row>
    <row r="20" spans="1:74" ht="12" customHeight="1" x14ac:dyDescent="0.25">
      <c r="A20" s="443" t="s">
        <v>19</v>
      </c>
      <c r="B20" s="444" t="s">
        <v>1309</v>
      </c>
      <c r="C20" s="214">
        <v>0.21211328256</v>
      </c>
      <c r="D20" s="214">
        <v>0.19221210184000001</v>
      </c>
      <c r="E20" s="214">
        <v>0.20737286059000001</v>
      </c>
      <c r="F20" s="214">
        <v>0.19950587758999999</v>
      </c>
      <c r="G20" s="214">
        <v>0.20662643924999999</v>
      </c>
      <c r="H20" s="214">
        <v>0.20350571845000001</v>
      </c>
      <c r="I20" s="214">
        <v>0.21050909252</v>
      </c>
      <c r="J20" s="214">
        <v>0.20948362921999999</v>
      </c>
      <c r="K20" s="214">
        <v>0.19502160939999999</v>
      </c>
      <c r="L20" s="214">
        <v>0.20401793752</v>
      </c>
      <c r="M20" s="214">
        <v>0.20395813425000001</v>
      </c>
      <c r="N20" s="214">
        <v>0.21327948903999999</v>
      </c>
      <c r="O20" s="214">
        <v>0.21314126673</v>
      </c>
      <c r="P20" s="214">
        <v>0.19880048535</v>
      </c>
      <c r="Q20" s="214">
        <v>0.20233336056000001</v>
      </c>
      <c r="R20" s="214">
        <v>0.167803114</v>
      </c>
      <c r="S20" s="214">
        <v>0.18026643147999999</v>
      </c>
      <c r="T20" s="214">
        <v>0.18389159611</v>
      </c>
      <c r="U20" s="214">
        <v>0.19237132315</v>
      </c>
      <c r="V20" s="214">
        <v>0.19277299379999999</v>
      </c>
      <c r="W20" s="214">
        <v>0.18655089849000001</v>
      </c>
      <c r="X20" s="214">
        <v>0.19683540919</v>
      </c>
      <c r="Y20" s="214">
        <v>0.19637059304000001</v>
      </c>
      <c r="Z20" s="214">
        <v>0.20317711884</v>
      </c>
      <c r="AA20" s="214">
        <v>0.20018119181999999</v>
      </c>
      <c r="AB20" s="214">
        <v>0.17141210037999999</v>
      </c>
      <c r="AC20" s="214">
        <v>0.19986361428999999</v>
      </c>
      <c r="AD20" s="214">
        <v>0.19506862485000001</v>
      </c>
      <c r="AE20" s="214">
        <v>0.20583839138999999</v>
      </c>
      <c r="AF20" s="214">
        <v>0.19831981925</v>
      </c>
      <c r="AG20" s="214">
        <v>0.20662949806</v>
      </c>
      <c r="AH20" s="214">
        <v>0.19994512018999999</v>
      </c>
      <c r="AI20" s="214">
        <v>0.19310722755000001</v>
      </c>
      <c r="AJ20" s="214">
        <v>0.20447571653999999</v>
      </c>
      <c r="AK20" s="214">
        <v>0.20062877464000001</v>
      </c>
      <c r="AL20" s="214">
        <v>0.20991758242</v>
      </c>
      <c r="AM20" s="214">
        <v>0.20164420673</v>
      </c>
      <c r="AN20" s="214">
        <v>0.18171194355</v>
      </c>
      <c r="AO20" s="214">
        <v>0.19614780269000001</v>
      </c>
      <c r="AP20" s="214">
        <v>0.18902666661</v>
      </c>
      <c r="AQ20" s="214">
        <v>0.20023317571999999</v>
      </c>
      <c r="AR20" s="214">
        <v>0.19637452993999999</v>
      </c>
      <c r="AS20" s="214">
        <v>0.20066270891999999</v>
      </c>
      <c r="AT20" s="214">
        <v>0.19734972728</v>
      </c>
      <c r="AU20" s="214">
        <v>0.17751155101999999</v>
      </c>
      <c r="AV20" s="214">
        <v>0.19126414516000001</v>
      </c>
      <c r="AW20" s="214">
        <v>0.19341201941</v>
      </c>
      <c r="AX20" s="214">
        <v>0.19306097520000001</v>
      </c>
      <c r="AY20" s="214">
        <v>0.19819667000999999</v>
      </c>
      <c r="AZ20" s="214">
        <v>0.17636625481000001</v>
      </c>
      <c r="BA20" s="214">
        <v>0.19166172978000001</v>
      </c>
      <c r="BB20" s="214">
        <v>0.17976337880000001</v>
      </c>
      <c r="BC20" s="214">
        <v>0.19465584138</v>
      </c>
      <c r="BD20" s="214">
        <v>0.19421878444999999</v>
      </c>
      <c r="BE20" s="214">
        <v>0.20326885275000001</v>
      </c>
      <c r="BF20" s="263">
        <v>0.202596</v>
      </c>
      <c r="BG20" s="263">
        <v>0.19409570000000001</v>
      </c>
      <c r="BH20" s="263">
        <v>0.20164889999999999</v>
      </c>
      <c r="BI20" s="263">
        <v>0.19811029999999999</v>
      </c>
      <c r="BJ20" s="263">
        <v>0.2050071</v>
      </c>
      <c r="BK20" s="263">
        <v>0.20569470000000001</v>
      </c>
      <c r="BL20" s="263">
        <v>0.1874748</v>
      </c>
      <c r="BM20" s="263">
        <v>0.20219400000000001</v>
      </c>
      <c r="BN20" s="263">
        <v>0.19564880000000001</v>
      </c>
      <c r="BO20" s="263">
        <v>0.2016773</v>
      </c>
      <c r="BP20" s="263">
        <v>0.2002014</v>
      </c>
      <c r="BQ20" s="263">
        <v>0.2082861</v>
      </c>
      <c r="BR20" s="263">
        <v>0.20708779999999999</v>
      </c>
      <c r="BS20" s="263">
        <v>0.19708729999999999</v>
      </c>
      <c r="BT20" s="263">
        <v>0.20371880000000001</v>
      </c>
      <c r="BU20" s="263">
        <v>0.20029730000000001</v>
      </c>
      <c r="BV20" s="263">
        <v>0.2070332</v>
      </c>
    </row>
    <row r="21" spans="1:74" ht="12" customHeight="1" x14ac:dyDescent="0.25">
      <c r="A21" s="443"/>
      <c r="B21" s="132" t="s">
        <v>342</v>
      </c>
      <c r="C21" s="188"/>
      <c r="D21" s="188"/>
      <c r="E21" s="188"/>
      <c r="F21" s="188"/>
      <c r="G21" s="188"/>
      <c r="H21" s="188"/>
      <c r="I21" s="188"/>
      <c r="J21" s="188"/>
      <c r="K21" s="188"/>
      <c r="L21" s="188"/>
      <c r="M21" s="188"/>
      <c r="N21" s="188"/>
      <c r="O21" s="188"/>
      <c r="P21" s="188"/>
      <c r="Q21" s="188"/>
      <c r="R21" s="188"/>
      <c r="S21" s="188"/>
      <c r="T21" s="188"/>
      <c r="U21" s="188"/>
      <c r="V21" s="188"/>
      <c r="W21" s="188"/>
      <c r="X21" s="188"/>
      <c r="Y21" s="188"/>
      <c r="Z21" s="188"/>
      <c r="AA21" s="188"/>
      <c r="AB21" s="188"/>
      <c r="AC21" s="188"/>
      <c r="AD21" s="188"/>
      <c r="AE21" s="188"/>
      <c r="AF21" s="188"/>
      <c r="AG21" s="188"/>
      <c r="AH21" s="188"/>
      <c r="AI21" s="188"/>
      <c r="AJ21" s="188"/>
      <c r="AK21" s="188"/>
      <c r="AL21" s="188"/>
      <c r="AM21" s="188"/>
      <c r="AN21" s="188"/>
      <c r="AO21" s="188"/>
      <c r="AP21" s="188"/>
      <c r="AQ21" s="188"/>
      <c r="AR21" s="188"/>
      <c r="AS21" s="188"/>
      <c r="AT21" s="188"/>
      <c r="AU21" s="188"/>
      <c r="AV21" s="188"/>
      <c r="AW21" s="188"/>
      <c r="AX21" s="188"/>
      <c r="AY21" s="188"/>
      <c r="AZ21" s="188"/>
      <c r="BA21" s="188"/>
      <c r="BB21" s="188"/>
      <c r="BC21" s="188"/>
      <c r="BD21" s="188"/>
      <c r="BE21" s="188"/>
      <c r="BF21" s="264"/>
      <c r="BG21" s="264"/>
      <c r="BH21" s="264"/>
      <c r="BI21" s="264"/>
      <c r="BJ21" s="264"/>
      <c r="BK21" s="264"/>
      <c r="BL21" s="264"/>
      <c r="BM21" s="264"/>
      <c r="BN21" s="264"/>
      <c r="BO21" s="264"/>
      <c r="BP21" s="264"/>
      <c r="BQ21" s="264"/>
      <c r="BR21" s="264"/>
      <c r="BS21" s="264"/>
      <c r="BT21" s="264"/>
      <c r="BU21" s="264"/>
      <c r="BV21" s="264"/>
    </row>
    <row r="22" spans="1:74" ht="12" customHeight="1" x14ac:dyDescent="0.25">
      <c r="A22" s="443" t="s">
        <v>62</v>
      </c>
      <c r="B22" s="444" t="s">
        <v>440</v>
      </c>
      <c r="C22" s="214">
        <v>2.0473269999999998E-3</v>
      </c>
      <c r="D22" s="214">
        <v>1.872915E-3</v>
      </c>
      <c r="E22" s="214">
        <v>2.0661479999999999E-3</v>
      </c>
      <c r="F22" s="214">
        <v>1.859033E-3</v>
      </c>
      <c r="G22" s="214">
        <v>2.0058839999999999E-3</v>
      </c>
      <c r="H22" s="214">
        <v>1.921166E-3</v>
      </c>
      <c r="I22" s="214">
        <v>1.9703149999999998E-3</v>
      </c>
      <c r="J22" s="214">
        <v>1.9467060000000001E-3</v>
      </c>
      <c r="K22" s="214">
        <v>1.8818680000000001E-3</v>
      </c>
      <c r="L22" s="214">
        <v>2.012808E-3</v>
      </c>
      <c r="M22" s="214">
        <v>1.9942530000000001E-3</v>
      </c>
      <c r="N22" s="214">
        <v>2.0527380000000001E-3</v>
      </c>
      <c r="O22" s="214">
        <v>1.9788430000000001E-3</v>
      </c>
      <c r="P22" s="214">
        <v>1.920578E-3</v>
      </c>
      <c r="Q22" s="214">
        <v>2.0464720000000001E-3</v>
      </c>
      <c r="R22" s="214">
        <v>1.9603490000000001E-3</v>
      </c>
      <c r="S22" s="214">
        <v>2.0076690000000001E-3</v>
      </c>
      <c r="T22" s="214">
        <v>1.9096149999999999E-3</v>
      </c>
      <c r="U22" s="214">
        <v>1.9353059999999999E-3</v>
      </c>
      <c r="V22" s="214">
        <v>1.9338859999999999E-3</v>
      </c>
      <c r="W22" s="214">
        <v>1.910237E-3</v>
      </c>
      <c r="X22" s="214">
        <v>2.0053369999999998E-3</v>
      </c>
      <c r="Y22" s="214">
        <v>1.972667E-3</v>
      </c>
      <c r="Z22" s="214">
        <v>2.054906E-3</v>
      </c>
      <c r="AA22" s="214">
        <v>2.0619150000000001E-3</v>
      </c>
      <c r="AB22" s="214">
        <v>1.859819E-3</v>
      </c>
      <c r="AC22" s="214">
        <v>1.825073E-3</v>
      </c>
      <c r="AD22" s="214">
        <v>1.9491829999999999E-3</v>
      </c>
      <c r="AE22" s="214">
        <v>2.124407E-3</v>
      </c>
      <c r="AF22" s="214">
        <v>1.9756180000000002E-3</v>
      </c>
      <c r="AG22" s="214">
        <v>2.021082E-3</v>
      </c>
      <c r="AH22" s="214">
        <v>2.0398759999999999E-3</v>
      </c>
      <c r="AI22" s="214">
        <v>1.9976130000000001E-3</v>
      </c>
      <c r="AJ22" s="214">
        <v>2.1000150000000002E-3</v>
      </c>
      <c r="AK22" s="214">
        <v>2.007881E-3</v>
      </c>
      <c r="AL22" s="214">
        <v>2.1745789999999998E-3</v>
      </c>
      <c r="AM22" s="214">
        <v>2.1732969999999998E-3</v>
      </c>
      <c r="AN22" s="214">
        <v>1.9367880000000001E-3</v>
      </c>
      <c r="AO22" s="214">
        <v>2.0816020000000001E-3</v>
      </c>
      <c r="AP22" s="214">
        <v>2.0528970000000001E-3</v>
      </c>
      <c r="AQ22" s="214">
        <v>2.0842289999999999E-3</v>
      </c>
      <c r="AR22" s="214">
        <v>1.934166E-3</v>
      </c>
      <c r="AS22" s="214">
        <v>1.9946479999999999E-3</v>
      </c>
      <c r="AT22" s="214">
        <v>2.0192249999999999E-3</v>
      </c>
      <c r="AU22" s="214">
        <v>1.977042E-3</v>
      </c>
      <c r="AV22" s="214">
        <v>1.9537970000000002E-3</v>
      </c>
      <c r="AW22" s="214">
        <v>2.106279E-3</v>
      </c>
      <c r="AX22" s="214">
        <v>2.1818929999999999E-3</v>
      </c>
      <c r="AY22" s="214">
        <v>2.1894900000000001E-3</v>
      </c>
      <c r="AZ22" s="214">
        <v>1.938487E-3</v>
      </c>
      <c r="BA22" s="214">
        <v>2.1309430000000002E-3</v>
      </c>
      <c r="BB22" s="214">
        <v>2.0576190000000001E-3</v>
      </c>
      <c r="BC22" s="214">
        <v>2.04396E-3</v>
      </c>
      <c r="BD22" s="214">
        <v>2.0539400000000002E-3</v>
      </c>
      <c r="BE22" s="214">
        <v>2.0593299999999998E-3</v>
      </c>
      <c r="BF22" s="263">
        <v>2.0629799999999998E-3</v>
      </c>
      <c r="BG22" s="263">
        <v>2.0707899999999999E-3</v>
      </c>
      <c r="BH22" s="263">
        <v>2.08143E-3</v>
      </c>
      <c r="BI22" s="263">
        <v>2.07917E-3</v>
      </c>
      <c r="BJ22" s="263">
        <v>2.0698299999999999E-3</v>
      </c>
      <c r="BK22" s="263">
        <v>2.0589499999999999E-3</v>
      </c>
      <c r="BL22" s="263">
        <v>2.0699E-3</v>
      </c>
      <c r="BM22" s="263">
        <v>2.0643599999999999E-3</v>
      </c>
      <c r="BN22" s="263">
        <v>2.0649700000000002E-3</v>
      </c>
      <c r="BO22" s="263">
        <v>2.0668800000000001E-3</v>
      </c>
      <c r="BP22" s="263">
        <v>2.0680500000000001E-3</v>
      </c>
      <c r="BQ22" s="263">
        <v>2.0688500000000001E-3</v>
      </c>
      <c r="BR22" s="263">
        <v>2.06938E-3</v>
      </c>
      <c r="BS22" s="263">
        <v>2.0692499999999999E-3</v>
      </c>
      <c r="BT22" s="263">
        <v>2.06814E-3</v>
      </c>
      <c r="BU22" s="263">
        <v>2.0671399999999999E-3</v>
      </c>
      <c r="BV22" s="263">
        <v>2.0669E-3</v>
      </c>
    </row>
    <row r="23" spans="1:74" ht="12" customHeight="1" x14ac:dyDescent="0.25">
      <c r="A23" s="443" t="s">
        <v>1008</v>
      </c>
      <c r="B23" s="444" t="s">
        <v>1007</v>
      </c>
      <c r="C23" s="214">
        <v>5.8648242620999999E-3</v>
      </c>
      <c r="D23" s="214">
        <v>6.3147185465000002E-3</v>
      </c>
      <c r="E23" s="214">
        <v>8.7495799789999995E-3</v>
      </c>
      <c r="F23" s="214">
        <v>9.6675293866999995E-3</v>
      </c>
      <c r="G23" s="214">
        <v>1.0397832247E-2</v>
      </c>
      <c r="H23" s="214">
        <v>1.0513664460999999E-2</v>
      </c>
      <c r="I23" s="214">
        <v>1.1042322815E-2</v>
      </c>
      <c r="J23" s="214">
        <v>1.0505313826E-2</v>
      </c>
      <c r="K23" s="214">
        <v>9.3394171163999999E-3</v>
      </c>
      <c r="L23" s="214">
        <v>8.2496595299999999E-3</v>
      </c>
      <c r="M23" s="214">
        <v>6.3971564086000004E-3</v>
      </c>
      <c r="N23" s="214">
        <v>6.0835228290999997E-3</v>
      </c>
      <c r="O23" s="214">
        <v>6.7255008186E-3</v>
      </c>
      <c r="P23" s="214">
        <v>7.6320530322000002E-3</v>
      </c>
      <c r="Q23" s="214">
        <v>9.8894038368000006E-3</v>
      </c>
      <c r="R23" s="214">
        <v>1.0903652386000001E-2</v>
      </c>
      <c r="S23" s="214">
        <v>1.2052358161000001E-2</v>
      </c>
      <c r="T23" s="214">
        <v>1.2020971731E-2</v>
      </c>
      <c r="U23" s="214">
        <v>1.2488290520000001E-2</v>
      </c>
      <c r="V23" s="214">
        <v>1.1918921650000001E-2</v>
      </c>
      <c r="W23" s="214">
        <v>1.0602237403E-2</v>
      </c>
      <c r="X23" s="214">
        <v>9.2449146819999998E-3</v>
      </c>
      <c r="Y23" s="214">
        <v>7.3636103765E-3</v>
      </c>
      <c r="Z23" s="214">
        <v>7.0328348331000004E-3</v>
      </c>
      <c r="AA23" s="214">
        <v>7.9132582459999993E-3</v>
      </c>
      <c r="AB23" s="214">
        <v>8.5354832601000005E-3</v>
      </c>
      <c r="AC23" s="214">
        <v>1.1780561449000001E-2</v>
      </c>
      <c r="AD23" s="214">
        <v>1.3065517997E-2</v>
      </c>
      <c r="AE23" s="214">
        <v>1.4150512951E-2</v>
      </c>
      <c r="AF23" s="214">
        <v>1.4281192886000001E-2</v>
      </c>
      <c r="AG23" s="214">
        <v>1.4714564794000001E-2</v>
      </c>
      <c r="AH23" s="214">
        <v>1.4141249793999999E-2</v>
      </c>
      <c r="AI23" s="214">
        <v>1.2628118369E-2</v>
      </c>
      <c r="AJ23" s="214">
        <v>1.0960502307000001E-2</v>
      </c>
      <c r="AK23" s="214">
        <v>8.6947794703999999E-3</v>
      </c>
      <c r="AL23" s="214">
        <v>8.1678764958999991E-3</v>
      </c>
      <c r="AM23" s="214">
        <v>9.0056315598999997E-3</v>
      </c>
      <c r="AN23" s="214">
        <v>9.9334492185999997E-3</v>
      </c>
      <c r="AO23" s="214">
        <v>1.3503133891E-2</v>
      </c>
      <c r="AP23" s="214">
        <v>1.4780444877999999E-2</v>
      </c>
      <c r="AQ23" s="214">
        <v>1.6118094342999999E-2</v>
      </c>
      <c r="AR23" s="214">
        <v>1.6177058335000001E-2</v>
      </c>
      <c r="AS23" s="214">
        <v>1.6794800328999999E-2</v>
      </c>
      <c r="AT23" s="214">
        <v>1.5973796772000001E-2</v>
      </c>
      <c r="AU23" s="214">
        <v>1.4311894456E-2</v>
      </c>
      <c r="AV23" s="214">
        <v>1.2344063523E-2</v>
      </c>
      <c r="AW23" s="214">
        <v>9.6220040997999998E-3</v>
      </c>
      <c r="AX23" s="214">
        <v>8.8399087260000002E-3</v>
      </c>
      <c r="AY23" s="214">
        <v>1.0004634918000001E-2</v>
      </c>
      <c r="AZ23" s="214">
        <v>1.1087798875000001E-2</v>
      </c>
      <c r="BA23" s="214">
        <v>1.523131695E-2</v>
      </c>
      <c r="BB23" s="214">
        <v>1.6995632702999999E-2</v>
      </c>
      <c r="BC23" s="214">
        <v>1.8507930701E-2</v>
      </c>
      <c r="BD23" s="214">
        <v>1.88492E-2</v>
      </c>
      <c r="BE23" s="214">
        <v>1.96537E-2</v>
      </c>
      <c r="BF23" s="263">
        <v>1.8957499999999999E-2</v>
      </c>
      <c r="BG23" s="263">
        <v>1.7123099999999999E-2</v>
      </c>
      <c r="BH23" s="263">
        <v>1.5245999999999999E-2</v>
      </c>
      <c r="BI23" s="263">
        <v>1.22042E-2</v>
      </c>
      <c r="BJ23" s="263">
        <v>1.1690600000000001E-2</v>
      </c>
      <c r="BK23" s="263">
        <v>1.26403E-2</v>
      </c>
      <c r="BL23" s="263">
        <v>1.39296E-2</v>
      </c>
      <c r="BM23" s="263">
        <v>1.86815E-2</v>
      </c>
      <c r="BN23" s="263">
        <v>2.0556700000000001E-2</v>
      </c>
      <c r="BO23" s="263">
        <v>2.2464399999999999E-2</v>
      </c>
      <c r="BP23" s="263">
        <v>2.2625099999999999E-2</v>
      </c>
      <c r="BQ23" s="263">
        <v>2.35146E-2</v>
      </c>
      <c r="BR23" s="263">
        <v>2.2629E-2</v>
      </c>
      <c r="BS23" s="263">
        <v>2.0412300000000001E-2</v>
      </c>
      <c r="BT23" s="263">
        <v>1.8152600000000001E-2</v>
      </c>
      <c r="BU23" s="263">
        <v>1.45189E-2</v>
      </c>
      <c r="BV23" s="263">
        <v>1.38371E-2</v>
      </c>
    </row>
    <row r="24" spans="1:74" ht="12" customHeight="1" x14ac:dyDescent="0.25">
      <c r="A24" s="415" t="s">
        <v>818</v>
      </c>
      <c r="B24" s="444" t="s">
        <v>805</v>
      </c>
      <c r="C24" s="214">
        <v>3.7250299999999998E-3</v>
      </c>
      <c r="D24" s="214">
        <v>3.24954E-3</v>
      </c>
      <c r="E24" s="214">
        <v>3.4652799999999998E-3</v>
      </c>
      <c r="F24" s="214">
        <v>3.0135600000000002E-3</v>
      </c>
      <c r="G24" s="214">
        <v>2.9332400000000002E-3</v>
      </c>
      <c r="H24" s="214">
        <v>3.2885599999999998E-3</v>
      </c>
      <c r="I24" s="214">
        <v>3.1890999999999998E-3</v>
      </c>
      <c r="J24" s="214">
        <v>3.3472900000000002E-3</v>
      </c>
      <c r="K24" s="214">
        <v>3.2066199999999999E-3</v>
      </c>
      <c r="L24" s="214">
        <v>3.1792700000000001E-3</v>
      </c>
      <c r="M24" s="214">
        <v>3.11524E-3</v>
      </c>
      <c r="N24" s="214">
        <v>3.3277200000000002E-3</v>
      </c>
      <c r="O24" s="214">
        <v>3.3092400000000002E-3</v>
      </c>
      <c r="P24" s="214">
        <v>3.0422800000000001E-3</v>
      </c>
      <c r="Q24" s="214">
        <v>3.35739E-3</v>
      </c>
      <c r="R24" s="214">
        <v>3.0987900000000001E-3</v>
      </c>
      <c r="S24" s="214">
        <v>3.2196999999999998E-3</v>
      </c>
      <c r="T24" s="214">
        <v>3.05113E-3</v>
      </c>
      <c r="U24" s="214">
        <v>3.2652599999999999E-3</v>
      </c>
      <c r="V24" s="214">
        <v>3.2611300000000001E-3</v>
      </c>
      <c r="W24" s="214">
        <v>3.0693500000000002E-3</v>
      </c>
      <c r="X24" s="214">
        <v>3.09574E-3</v>
      </c>
      <c r="Y24" s="214">
        <v>3.0224100000000001E-3</v>
      </c>
      <c r="Z24" s="214">
        <v>3.0612399999999998E-3</v>
      </c>
      <c r="AA24" s="214">
        <v>3.4265599999999999E-3</v>
      </c>
      <c r="AB24" s="214">
        <v>2.8948400000000001E-3</v>
      </c>
      <c r="AC24" s="214">
        <v>3.31861E-3</v>
      </c>
      <c r="AD24" s="214">
        <v>3.2242400000000002E-3</v>
      </c>
      <c r="AE24" s="214">
        <v>3.1489299999999999E-3</v>
      </c>
      <c r="AF24" s="214">
        <v>3.2198399999999999E-3</v>
      </c>
      <c r="AG24" s="214">
        <v>3.5197800000000001E-3</v>
      </c>
      <c r="AH24" s="214">
        <v>3.4868E-3</v>
      </c>
      <c r="AI24" s="214">
        <v>3.3627499999999999E-3</v>
      </c>
      <c r="AJ24" s="214">
        <v>3.1127799999999999E-3</v>
      </c>
      <c r="AK24" s="214">
        <v>3.2176100000000001E-3</v>
      </c>
      <c r="AL24" s="214">
        <v>3.3734099999999999E-3</v>
      </c>
      <c r="AM24" s="214">
        <v>3.2396500000000002E-3</v>
      </c>
      <c r="AN24" s="214">
        <v>2.8936600000000002E-3</v>
      </c>
      <c r="AO24" s="214">
        <v>3.2719400000000001E-3</v>
      </c>
      <c r="AP24" s="214">
        <v>2.9642000000000002E-3</v>
      </c>
      <c r="AQ24" s="214">
        <v>2.9867399999999999E-3</v>
      </c>
      <c r="AR24" s="214">
        <v>3.1595899999999999E-3</v>
      </c>
      <c r="AS24" s="214">
        <v>3.1612699999999999E-3</v>
      </c>
      <c r="AT24" s="214">
        <v>3.0813099999999999E-3</v>
      </c>
      <c r="AU24" s="214">
        <v>2.9902100000000001E-3</v>
      </c>
      <c r="AV24" s="214">
        <v>3.09311E-3</v>
      </c>
      <c r="AW24" s="214">
        <v>3.2091300000000001E-3</v>
      </c>
      <c r="AX24" s="214">
        <v>3.0269799999999999E-3</v>
      </c>
      <c r="AY24" s="214">
        <v>3.5971900000000001E-3</v>
      </c>
      <c r="AZ24" s="214">
        <v>2.9580800000000001E-3</v>
      </c>
      <c r="BA24" s="214">
        <v>3.3906700000000001E-3</v>
      </c>
      <c r="BB24" s="214">
        <v>3.38083E-3</v>
      </c>
      <c r="BC24" s="214">
        <v>3.0699099999999999E-3</v>
      </c>
      <c r="BD24" s="214">
        <v>3.1113299999999998E-3</v>
      </c>
      <c r="BE24" s="214">
        <v>3.1128100000000001E-3</v>
      </c>
      <c r="BF24" s="263">
        <v>3.0524100000000002E-3</v>
      </c>
      <c r="BG24" s="263">
        <v>2.8378800000000001E-3</v>
      </c>
      <c r="BH24" s="263">
        <v>3.0845299999999998E-3</v>
      </c>
      <c r="BI24" s="263">
        <v>3.0654100000000002E-3</v>
      </c>
      <c r="BJ24" s="263">
        <v>3.0612999999999999E-3</v>
      </c>
      <c r="BK24" s="263">
        <v>3.5682399999999999E-3</v>
      </c>
      <c r="BL24" s="263">
        <v>3.29708E-3</v>
      </c>
      <c r="BM24" s="263">
        <v>3.3105700000000001E-3</v>
      </c>
      <c r="BN24" s="263">
        <v>3.3531400000000001E-3</v>
      </c>
      <c r="BO24" s="263">
        <v>3.4596000000000002E-3</v>
      </c>
      <c r="BP24" s="263">
        <v>3.0915700000000001E-3</v>
      </c>
      <c r="BQ24" s="263">
        <v>3.0953299999999999E-3</v>
      </c>
      <c r="BR24" s="263">
        <v>3.0377199999999998E-3</v>
      </c>
      <c r="BS24" s="263">
        <v>2.82526E-3</v>
      </c>
      <c r="BT24" s="263">
        <v>3.0820700000000001E-3</v>
      </c>
      <c r="BU24" s="263">
        <v>3.0634500000000001E-3</v>
      </c>
      <c r="BV24" s="263">
        <v>3.0707500000000001E-3</v>
      </c>
    </row>
    <row r="25" spans="1:74" ht="12" customHeight="1" x14ac:dyDescent="0.25">
      <c r="A25" s="415" t="s">
        <v>21</v>
      </c>
      <c r="B25" s="444" t="s">
        <v>1010</v>
      </c>
      <c r="C25" s="214">
        <v>7.2840309999999998E-3</v>
      </c>
      <c r="D25" s="214">
        <v>6.5759920000000001E-3</v>
      </c>
      <c r="E25" s="214">
        <v>7.1960909999999999E-3</v>
      </c>
      <c r="F25" s="214">
        <v>6.8399749999999999E-3</v>
      </c>
      <c r="G25" s="214">
        <v>7.0620309999999999E-3</v>
      </c>
      <c r="H25" s="214">
        <v>6.8451049999999998E-3</v>
      </c>
      <c r="I25" s="214">
        <v>7.1928110000000003E-3</v>
      </c>
      <c r="J25" s="214">
        <v>7.1488810000000002E-3</v>
      </c>
      <c r="K25" s="214">
        <v>6.9180550000000002E-3</v>
      </c>
      <c r="L25" s="214">
        <v>7.1521709999999997E-3</v>
      </c>
      <c r="M25" s="214">
        <v>6.9489349999999998E-3</v>
      </c>
      <c r="N25" s="214">
        <v>7.1349409999999997E-3</v>
      </c>
      <c r="O25" s="214">
        <v>7.2019670000000001E-3</v>
      </c>
      <c r="P25" s="214">
        <v>6.7340439999999998E-3</v>
      </c>
      <c r="Q25" s="214">
        <v>7.0548670000000003E-3</v>
      </c>
      <c r="R25" s="214">
        <v>6.7002809999999998E-3</v>
      </c>
      <c r="S25" s="214">
        <v>7.0208570000000001E-3</v>
      </c>
      <c r="T25" s="214">
        <v>6.9029310000000002E-3</v>
      </c>
      <c r="U25" s="214">
        <v>7.0088069999999997E-3</v>
      </c>
      <c r="V25" s="214">
        <v>7.0035269999999998E-3</v>
      </c>
      <c r="W25" s="214">
        <v>6.6648610000000002E-3</v>
      </c>
      <c r="X25" s="214">
        <v>6.918937E-3</v>
      </c>
      <c r="Y25" s="214">
        <v>6.7369309999999998E-3</v>
      </c>
      <c r="Z25" s="214">
        <v>7.0023569999999999E-3</v>
      </c>
      <c r="AA25" s="214">
        <v>6.981681E-3</v>
      </c>
      <c r="AB25" s="214">
        <v>6.4510319999999998E-3</v>
      </c>
      <c r="AC25" s="214">
        <v>6.970291E-3</v>
      </c>
      <c r="AD25" s="214">
        <v>6.6819949999999996E-3</v>
      </c>
      <c r="AE25" s="214">
        <v>6.8570710000000002E-3</v>
      </c>
      <c r="AF25" s="214">
        <v>6.8442249999999998E-3</v>
      </c>
      <c r="AG25" s="214">
        <v>7.1057710000000003E-3</v>
      </c>
      <c r="AH25" s="214">
        <v>7.1121910000000003E-3</v>
      </c>
      <c r="AI25" s="214">
        <v>6.8767350000000001E-3</v>
      </c>
      <c r="AJ25" s="214">
        <v>6.9804710000000002E-3</v>
      </c>
      <c r="AK25" s="214">
        <v>6.7544750000000002E-3</v>
      </c>
      <c r="AL25" s="214">
        <v>7.088011E-3</v>
      </c>
      <c r="AM25" s="214">
        <v>7.0755610000000002E-3</v>
      </c>
      <c r="AN25" s="214">
        <v>6.4192119999999997E-3</v>
      </c>
      <c r="AO25" s="214">
        <v>6.9899910000000001E-3</v>
      </c>
      <c r="AP25" s="214">
        <v>6.7203050000000002E-3</v>
      </c>
      <c r="AQ25" s="214">
        <v>7.0725909999999996E-3</v>
      </c>
      <c r="AR25" s="214">
        <v>6.9676549999999997E-3</v>
      </c>
      <c r="AS25" s="214">
        <v>7.1341410000000001E-3</v>
      </c>
      <c r="AT25" s="214">
        <v>7.2333709999999997E-3</v>
      </c>
      <c r="AU25" s="214">
        <v>6.7519549999999996E-3</v>
      </c>
      <c r="AV25" s="214">
        <v>6.8789610000000003E-3</v>
      </c>
      <c r="AW25" s="214">
        <v>6.7941249999999998E-3</v>
      </c>
      <c r="AX25" s="214">
        <v>7.0216410000000003E-3</v>
      </c>
      <c r="AY25" s="214">
        <v>7.0126809999999998E-3</v>
      </c>
      <c r="AZ25" s="214">
        <v>6.2507420000000001E-3</v>
      </c>
      <c r="BA25" s="214">
        <v>6.9663310000000001E-3</v>
      </c>
      <c r="BB25" s="214">
        <v>6.6809549999999997E-3</v>
      </c>
      <c r="BC25" s="214">
        <v>7.10956E-3</v>
      </c>
      <c r="BD25" s="214">
        <v>6.9508599999999997E-3</v>
      </c>
      <c r="BE25" s="214">
        <v>7.1272699999999998E-3</v>
      </c>
      <c r="BF25" s="263">
        <v>7.3428299999999998E-3</v>
      </c>
      <c r="BG25" s="263">
        <v>6.7718800000000001E-3</v>
      </c>
      <c r="BH25" s="263">
        <v>6.8413700000000003E-3</v>
      </c>
      <c r="BI25" s="263">
        <v>6.7383E-3</v>
      </c>
      <c r="BJ25" s="263">
        <v>6.9691099999999997E-3</v>
      </c>
      <c r="BK25" s="263">
        <v>6.9463600000000004E-3</v>
      </c>
      <c r="BL25" s="263">
        <v>6.2060800000000001E-3</v>
      </c>
      <c r="BM25" s="263">
        <v>6.8515800000000003E-3</v>
      </c>
      <c r="BN25" s="263">
        <v>6.8502099999999998E-3</v>
      </c>
      <c r="BO25" s="263">
        <v>6.8754799999999998E-3</v>
      </c>
      <c r="BP25" s="263">
        <v>6.9503200000000003E-3</v>
      </c>
      <c r="BQ25" s="263">
        <v>7.1276200000000003E-3</v>
      </c>
      <c r="BR25" s="263">
        <v>7.3208500000000003E-3</v>
      </c>
      <c r="BS25" s="263">
        <v>6.7593499999999999E-3</v>
      </c>
      <c r="BT25" s="263">
        <v>6.8361999999999997E-3</v>
      </c>
      <c r="BU25" s="263">
        <v>6.73276E-3</v>
      </c>
      <c r="BV25" s="263">
        <v>6.96701E-3</v>
      </c>
    </row>
    <row r="26" spans="1:74" ht="12" customHeight="1" x14ac:dyDescent="0.25">
      <c r="A26" s="443" t="s">
        <v>218</v>
      </c>
      <c r="B26" s="444" t="s">
        <v>1309</v>
      </c>
      <c r="C26" s="214">
        <v>2.1048112862E-2</v>
      </c>
      <c r="D26" s="214">
        <v>2.0150437994999999E-2</v>
      </c>
      <c r="E26" s="214">
        <v>2.3753366277000001E-2</v>
      </c>
      <c r="F26" s="214">
        <v>2.3624726915000002E-2</v>
      </c>
      <c r="G26" s="214">
        <v>2.4872759822000001E-2</v>
      </c>
      <c r="H26" s="214">
        <v>2.4951252436999999E-2</v>
      </c>
      <c r="I26" s="214">
        <v>2.5764476049999999E-2</v>
      </c>
      <c r="J26" s="214">
        <v>2.5292241930999999E-2</v>
      </c>
      <c r="K26" s="214">
        <v>2.3515233832E-2</v>
      </c>
      <c r="L26" s="214">
        <v>2.2937538080999999E-2</v>
      </c>
      <c r="M26" s="214">
        <v>2.0759419283E-2</v>
      </c>
      <c r="N26" s="214">
        <v>2.0902334343000002E-2</v>
      </c>
      <c r="O26" s="214">
        <v>2.1834826144000001E-2</v>
      </c>
      <c r="P26" s="214">
        <v>2.1749288576999998E-2</v>
      </c>
      <c r="Q26" s="214">
        <v>2.4461844074000001E-2</v>
      </c>
      <c r="R26" s="214">
        <v>2.4213630449E-2</v>
      </c>
      <c r="S26" s="214">
        <v>2.6532170816000001E-2</v>
      </c>
      <c r="T26" s="214">
        <v>2.6412171852E-2</v>
      </c>
      <c r="U26" s="214">
        <v>2.720410782E-2</v>
      </c>
      <c r="V26" s="214">
        <v>2.6573610162000001E-2</v>
      </c>
      <c r="W26" s="214">
        <v>2.4653668111000001E-2</v>
      </c>
      <c r="X26" s="214">
        <v>2.3573522194999998E-2</v>
      </c>
      <c r="Y26" s="214">
        <v>2.1475594491000002E-2</v>
      </c>
      <c r="Z26" s="214">
        <v>2.1576638046000001E-2</v>
      </c>
      <c r="AA26" s="214">
        <v>2.2624016526000001E-2</v>
      </c>
      <c r="AB26" s="214">
        <v>2.1837775984E-2</v>
      </c>
      <c r="AC26" s="214">
        <v>2.6490143029000001E-2</v>
      </c>
      <c r="AD26" s="214">
        <v>2.7370225445E-2</v>
      </c>
      <c r="AE26" s="214">
        <v>2.9040472429999999E-2</v>
      </c>
      <c r="AF26" s="214">
        <v>2.9035605695000001E-2</v>
      </c>
      <c r="AG26" s="214">
        <v>3.0137859058999999E-2</v>
      </c>
      <c r="AH26" s="214">
        <v>2.9467596240000001E-2</v>
      </c>
      <c r="AI26" s="214">
        <v>2.7389905504999999E-2</v>
      </c>
      <c r="AJ26" s="214">
        <v>2.5917322661000001E-2</v>
      </c>
      <c r="AK26" s="214">
        <v>2.3312982454999999E-2</v>
      </c>
      <c r="AL26" s="214">
        <v>2.3461065962999999E-2</v>
      </c>
      <c r="AM26" s="214">
        <v>2.3965999804999999E-2</v>
      </c>
      <c r="AN26" s="214">
        <v>2.3485565582999999E-2</v>
      </c>
      <c r="AO26" s="214">
        <v>2.8519830853999999E-2</v>
      </c>
      <c r="AP26" s="214">
        <v>2.901663657E-2</v>
      </c>
      <c r="AQ26" s="214">
        <v>3.1001282198999999E-2</v>
      </c>
      <c r="AR26" s="214">
        <v>3.1012762106999998E-2</v>
      </c>
      <c r="AS26" s="214">
        <v>3.1774190458999998E-2</v>
      </c>
      <c r="AT26" s="214">
        <v>3.1115028417999999E-2</v>
      </c>
      <c r="AU26" s="214">
        <v>2.8484039373000002E-2</v>
      </c>
      <c r="AV26" s="214">
        <v>2.695665052E-2</v>
      </c>
      <c r="AW26" s="214">
        <v>2.4335335255999999E-2</v>
      </c>
      <c r="AX26" s="214">
        <v>2.3637552281999999E-2</v>
      </c>
      <c r="AY26" s="214">
        <v>2.5377943282E-2</v>
      </c>
      <c r="AZ26" s="214">
        <v>2.4539046296000001E-2</v>
      </c>
      <c r="BA26" s="214">
        <v>3.0390040415999998E-2</v>
      </c>
      <c r="BB26" s="214">
        <v>3.1603922175999999E-2</v>
      </c>
      <c r="BC26" s="214">
        <v>3.3500963220999998E-2</v>
      </c>
      <c r="BD26" s="214">
        <v>3.3799982031E-2</v>
      </c>
      <c r="BE26" s="214">
        <v>3.4847030020000003E-2</v>
      </c>
      <c r="BF26" s="263">
        <v>3.4043499999999997E-2</v>
      </c>
      <c r="BG26" s="263">
        <v>3.1177900000000001E-2</v>
      </c>
      <c r="BH26" s="263">
        <v>2.9691599999999999E-2</v>
      </c>
      <c r="BI26" s="263">
        <v>2.6487900000000002E-2</v>
      </c>
      <c r="BJ26" s="263">
        <v>2.62118E-2</v>
      </c>
      <c r="BK26" s="263">
        <v>2.75392E-2</v>
      </c>
      <c r="BL26" s="263">
        <v>2.7779100000000001E-2</v>
      </c>
      <c r="BM26" s="263">
        <v>3.3362299999999998E-2</v>
      </c>
      <c r="BN26" s="263">
        <v>3.5162600000000002E-2</v>
      </c>
      <c r="BO26" s="263">
        <v>3.7478600000000001E-2</v>
      </c>
      <c r="BP26" s="263">
        <v>3.7378000000000002E-2</v>
      </c>
      <c r="BQ26" s="263">
        <v>3.8469299999999998E-2</v>
      </c>
      <c r="BR26" s="263">
        <v>3.7714900000000003E-2</v>
      </c>
      <c r="BS26" s="263">
        <v>3.4448399999999997E-2</v>
      </c>
      <c r="BT26" s="263">
        <v>3.2577399999999999E-2</v>
      </c>
      <c r="BU26" s="263">
        <v>2.88005E-2</v>
      </c>
      <c r="BV26" s="263">
        <v>2.8377800000000002E-2</v>
      </c>
    </row>
    <row r="27" spans="1:74" ht="12" customHeight="1" x14ac:dyDescent="0.25">
      <c r="A27" s="443"/>
      <c r="B27" s="132" t="s">
        <v>343</v>
      </c>
      <c r="C27" s="188"/>
      <c r="D27" s="188"/>
      <c r="E27" s="188"/>
      <c r="F27" s="188"/>
      <c r="G27" s="188"/>
      <c r="H27" s="188"/>
      <c r="I27" s="188"/>
      <c r="J27" s="188"/>
      <c r="K27" s="188"/>
      <c r="L27" s="188"/>
      <c r="M27" s="188"/>
      <c r="N27" s="188"/>
      <c r="O27" s="188"/>
      <c r="P27" s="188"/>
      <c r="Q27" s="188"/>
      <c r="R27" s="188"/>
      <c r="S27" s="188"/>
      <c r="T27" s="188"/>
      <c r="U27" s="188"/>
      <c r="V27" s="188"/>
      <c r="W27" s="188"/>
      <c r="X27" s="188"/>
      <c r="Y27" s="188"/>
      <c r="Z27" s="188"/>
      <c r="AA27" s="188"/>
      <c r="AB27" s="188"/>
      <c r="AC27" s="188"/>
      <c r="AD27" s="188"/>
      <c r="AE27" s="188"/>
      <c r="AF27" s="188"/>
      <c r="AG27" s="188"/>
      <c r="AH27" s="188"/>
      <c r="AI27" s="188"/>
      <c r="AJ27" s="188"/>
      <c r="AK27" s="188"/>
      <c r="AL27" s="188"/>
      <c r="AM27" s="188"/>
      <c r="AN27" s="188"/>
      <c r="AO27" s="188"/>
      <c r="AP27" s="188"/>
      <c r="AQ27" s="188"/>
      <c r="AR27" s="188"/>
      <c r="AS27" s="188"/>
      <c r="AT27" s="188"/>
      <c r="AU27" s="188"/>
      <c r="AV27" s="188"/>
      <c r="AW27" s="188"/>
      <c r="AX27" s="188"/>
      <c r="AY27" s="188"/>
      <c r="AZ27" s="188"/>
      <c r="BA27" s="188"/>
      <c r="BB27" s="188"/>
      <c r="BC27" s="188"/>
      <c r="BD27" s="188"/>
      <c r="BE27" s="188"/>
      <c r="BF27" s="264"/>
      <c r="BG27" s="264"/>
      <c r="BH27" s="264"/>
      <c r="BI27" s="264"/>
      <c r="BJ27" s="264"/>
      <c r="BK27" s="264"/>
      <c r="BL27" s="264"/>
      <c r="BM27" s="264"/>
      <c r="BN27" s="264"/>
      <c r="BO27" s="264"/>
      <c r="BP27" s="264"/>
      <c r="BQ27" s="264"/>
      <c r="BR27" s="264"/>
      <c r="BS27" s="264"/>
      <c r="BT27" s="264"/>
      <c r="BU27" s="264"/>
      <c r="BV27" s="264"/>
    </row>
    <row r="28" spans="1:74" ht="12" customHeight="1" x14ac:dyDescent="0.25">
      <c r="A28" s="443" t="s">
        <v>591</v>
      </c>
      <c r="B28" s="444" t="s">
        <v>440</v>
      </c>
      <c r="C28" s="214">
        <v>3.3632879999999999E-3</v>
      </c>
      <c r="D28" s="214">
        <v>3.0378079999999999E-3</v>
      </c>
      <c r="E28" s="214">
        <v>3.3632879999999999E-3</v>
      </c>
      <c r="F28" s="214">
        <v>3.254795E-3</v>
      </c>
      <c r="G28" s="214">
        <v>3.3632879999999999E-3</v>
      </c>
      <c r="H28" s="214">
        <v>3.254795E-3</v>
      </c>
      <c r="I28" s="214">
        <v>3.3632879999999999E-3</v>
      </c>
      <c r="J28" s="214">
        <v>3.3632879999999999E-3</v>
      </c>
      <c r="K28" s="214">
        <v>3.254795E-3</v>
      </c>
      <c r="L28" s="214">
        <v>3.3632879999999999E-3</v>
      </c>
      <c r="M28" s="214">
        <v>3.254795E-3</v>
      </c>
      <c r="N28" s="214">
        <v>3.3632879999999999E-3</v>
      </c>
      <c r="O28" s="214">
        <v>3.3540979999999998E-3</v>
      </c>
      <c r="P28" s="214">
        <v>3.1377050000000002E-3</v>
      </c>
      <c r="Q28" s="214">
        <v>3.3540979999999998E-3</v>
      </c>
      <c r="R28" s="214">
        <v>3.2459020000000002E-3</v>
      </c>
      <c r="S28" s="214">
        <v>3.3540979999999998E-3</v>
      </c>
      <c r="T28" s="214">
        <v>3.2459020000000002E-3</v>
      </c>
      <c r="U28" s="214">
        <v>3.3540979999999998E-3</v>
      </c>
      <c r="V28" s="214">
        <v>3.3540979999999998E-3</v>
      </c>
      <c r="W28" s="214">
        <v>3.2459020000000002E-3</v>
      </c>
      <c r="X28" s="214">
        <v>3.3540979999999998E-3</v>
      </c>
      <c r="Y28" s="214">
        <v>3.2459020000000002E-3</v>
      </c>
      <c r="Z28" s="214">
        <v>3.3540979999999998E-3</v>
      </c>
      <c r="AA28" s="214">
        <v>3.3632879999999999E-3</v>
      </c>
      <c r="AB28" s="214">
        <v>3.0378079999999999E-3</v>
      </c>
      <c r="AC28" s="214">
        <v>3.3632879999999999E-3</v>
      </c>
      <c r="AD28" s="214">
        <v>3.254795E-3</v>
      </c>
      <c r="AE28" s="214">
        <v>3.3632879999999999E-3</v>
      </c>
      <c r="AF28" s="214">
        <v>3.254795E-3</v>
      </c>
      <c r="AG28" s="214">
        <v>3.3632879999999999E-3</v>
      </c>
      <c r="AH28" s="214">
        <v>3.3632879999999999E-3</v>
      </c>
      <c r="AI28" s="214">
        <v>3.254795E-3</v>
      </c>
      <c r="AJ28" s="214">
        <v>3.3632879999999999E-3</v>
      </c>
      <c r="AK28" s="214">
        <v>3.254795E-3</v>
      </c>
      <c r="AL28" s="214">
        <v>3.3632879999999999E-3</v>
      </c>
      <c r="AM28" s="214">
        <v>3.3632879999999999E-3</v>
      </c>
      <c r="AN28" s="214">
        <v>3.0378079999999999E-3</v>
      </c>
      <c r="AO28" s="214">
        <v>3.3632879999999999E-3</v>
      </c>
      <c r="AP28" s="214">
        <v>3.254795E-3</v>
      </c>
      <c r="AQ28" s="214">
        <v>3.3632879999999999E-3</v>
      </c>
      <c r="AR28" s="214">
        <v>3.254795E-3</v>
      </c>
      <c r="AS28" s="214">
        <v>3.3632879999999999E-3</v>
      </c>
      <c r="AT28" s="214">
        <v>3.3632879999999999E-3</v>
      </c>
      <c r="AU28" s="214">
        <v>3.254795E-3</v>
      </c>
      <c r="AV28" s="214">
        <v>3.3632879999999999E-3</v>
      </c>
      <c r="AW28" s="214">
        <v>3.254795E-3</v>
      </c>
      <c r="AX28" s="214">
        <v>3.3632879999999999E-3</v>
      </c>
      <c r="AY28" s="214">
        <v>3.3632879999999999E-3</v>
      </c>
      <c r="AZ28" s="214">
        <v>3.0378079999999999E-3</v>
      </c>
      <c r="BA28" s="214">
        <v>3.3632879999999999E-3</v>
      </c>
      <c r="BB28" s="214">
        <v>3.254795E-3</v>
      </c>
      <c r="BC28" s="214">
        <v>3.3632900000000001E-3</v>
      </c>
      <c r="BD28" s="214">
        <v>3.2548E-3</v>
      </c>
      <c r="BE28" s="214">
        <v>3.3632900000000001E-3</v>
      </c>
      <c r="BF28" s="263">
        <v>3.3632900000000001E-3</v>
      </c>
      <c r="BG28" s="263">
        <v>3.2548E-3</v>
      </c>
      <c r="BH28" s="263">
        <v>3.3632900000000001E-3</v>
      </c>
      <c r="BI28" s="263">
        <v>3.2548E-3</v>
      </c>
      <c r="BJ28" s="263">
        <v>3.3632900000000001E-3</v>
      </c>
      <c r="BK28" s="263">
        <v>3.3632900000000001E-3</v>
      </c>
      <c r="BL28" s="263">
        <v>3.0378100000000002E-3</v>
      </c>
      <c r="BM28" s="263">
        <v>3.3632900000000001E-3</v>
      </c>
      <c r="BN28" s="263">
        <v>3.2548E-3</v>
      </c>
      <c r="BO28" s="263">
        <v>3.3632900000000001E-3</v>
      </c>
      <c r="BP28" s="263">
        <v>3.2548E-3</v>
      </c>
      <c r="BQ28" s="263">
        <v>3.3632900000000001E-3</v>
      </c>
      <c r="BR28" s="263">
        <v>3.3632900000000001E-3</v>
      </c>
      <c r="BS28" s="263">
        <v>3.2548E-3</v>
      </c>
      <c r="BT28" s="263">
        <v>3.3632900000000001E-3</v>
      </c>
      <c r="BU28" s="263">
        <v>3.2548E-3</v>
      </c>
      <c r="BV28" s="263">
        <v>3.3632900000000001E-3</v>
      </c>
    </row>
    <row r="29" spans="1:74" ht="12" customHeight="1" x14ac:dyDescent="0.25">
      <c r="A29" s="443" t="s">
        <v>22</v>
      </c>
      <c r="B29" s="444" t="s">
        <v>1310</v>
      </c>
      <c r="C29" s="214">
        <v>1.3386921E-2</v>
      </c>
      <c r="D29" s="214">
        <v>1.4552717E-2</v>
      </c>
      <c r="E29" s="214">
        <v>2.0791046000000001E-2</v>
      </c>
      <c r="F29" s="214">
        <v>2.3255141E-2</v>
      </c>
      <c r="G29" s="214">
        <v>2.5553217E-2</v>
      </c>
      <c r="H29" s="214">
        <v>2.6062674000000001E-2</v>
      </c>
      <c r="I29" s="214">
        <v>2.7177691E-2</v>
      </c>
      <c r="J29" s="214">
        <v>2.6156912000000001E-2</v>
      </c>
      <c r="K29" s="214">
        <v>2.3133441000000001E-2</v>
      </c>
      <c r="L29" s="214">
        <v>2.0372813E-2</v>
      </c>
      <c r="M29" s="214">
        <v>1.6123181E-2</v>
      </c>
      <c r="N29" s="214">
        <v>1.4575444E-2</v>
      </c>
      <c r="O29" s="214">
        <v>1.5780889999999999E-2</v>
      </c>
      <c r="P29" s="214">
        <v>1.7954685000000001E-2</v>
      </c>
      <c r="Q29" s="214">
        <v>2.3348758000000001E-2</v>
      </c>
      <c r="R29" s="214">
        <v>2.6253328999999999E-2</v>
      </c>
      <c r="S29" s="214">
        <v>2.9588766999999998E-2</v>
      </c>
      <c r="T29" s="214">
        <v>2.9591749000000001E-2</v>
      </c>
      <c r="U29" s="214">
        <v>3.0423983000000002E-2</v>
      </c>
      <c r="V29" s="214">
        <v>2.8868187E-2</v>
      </c>
      <c r="W29" s="214">
        <v>2.5503310000000001E-2</v>
      </c>
      <c r="X29" s="214">
        <v>2.2807017999999998E-2</v>
      </c>
      <c r="Y29" s="214">
        <v>1.8747881000000001E-2</v>
      </c>
      <c r="Z29" s="214">
        <v>1.7168349999999999E-2</v>
      </c>
      <c r="AA29" s="214">
        <v>1.8447591999999999E-2</v>
      </c>
      <c r="AB29" s="214">
        <v>1.9628909999999999E-2</v>
      </c>
      <c r="AC29" s="214">
        <v>2.8112997000000001E-2</v>
      </c>
      <c r="AD29" s="214">
        <v>3.1266686000000002E-2</v>
      </c>
      <c r="AE29" s="214">
        <v>3.4505621E-2</v>
      </c>
      <c r="AF29" s="214">
        <v>3.4795861999999997E-2</v>
      </c>
      <c r="AG29" s="214">
        <v>3.5146986999999998E-2</v>
      </c>
      <c r="AH29" s="214">
        <v>3.3075886999999998E-2</v>
      </c>
      <c r="AI29" s="214">
        <v>2.9222941999999998E-2</v>
      </c>
      <c r="AJ29" s="214">
        <v>2.5528896999999998E-2</v>
      </c>
      <c r="AK29" s="214">
        <v>2.2653352000000002E-2</v>
      </c>
      <c r="AL29" s="214">
        <v>2.0399695999999998E-2</v>
      </c>
      <c r="AM29" s="214">
        <v>2.1646971000000001E-2</v>
      </c>
      <c r="AN29" s="214">
        <v>2.391128E-2</v>
      </c>
      <c r="AO29" s="214">
        <v>3.2694198000000001E-2</v>
      </c>
      <c r="AP29" s="214">
        <v>3.6291307000000002E-2</v>
      </c>
      <c r="AQ29" s="214">
        <v>4.0014267999999999E-2</v>
      </c>
      <c r="AR29" s="214">
        <v>3.9948645999999997E-2</v>
      </c>
      <c r="AS29" s="214">
        <v>4.1356230000000001E-2</v>
      </c>
      <c r="AT29" s="214">
        <v>3.9802195999999998E-2</v>
      </c>
      <c r="AU29" s="214">
        <v>3.5575586999999999E-2</v>
      </c>
      <c r="AV29" s="214">
        <v>3.2897846000000001E-2</v>
      </c>
      <c r="AW29" s="214">
        <v>2.6780337000000001E-2</v>
      </c>
      <c r="AX29" s="214">
        <v>2.4260072000000001E-2</v>
      </c>
      <c r="AY29" s="214">
        <v>2.7336435999999999E-2</v>
      </c>
      <c r="AZ29" s="214">
        <v>2.9978331E-2</v>
      </c>
      <c r="BA29" s="214">
        <v>4.1389591000000003E-2</v>
      </c>
      <c r="BB29" s="214">
        <v>4.6541649999999997E-2</v>
      </c>
      <c r="BC29" s="214">
        <v>5.1348499999999998E-2</v>
      </c>
      <c r="BD29" s="214">
        <v>5.22298E-2</v>
      </c>
      <c r="BE29" s="214">
        <v>5.3409100000000001E-2</v>
      </c>
      <c r="BF29" s="263">
        <v>5.1175400000000003E-2</v>
      </c>
      <c r="BG29" s="263">
        <v>4.5400500000000003E-2</v>
      </c>
      <c r="BH29" s="263">
        <v>4.0523499999999997E-2</v>
      </c>
      <c r="BI29" s="263">
        <v>3.3003200000000003E-2</v>
      </c>
      <c r="BJ29" s="263">
        <v>2.9818899999999999E-2</v>
      </c>
      <c r="BK29" s="263">
        <v>3.14329E-2</v>
      </c>
      <c r="BL29" s="263">
        <v>3.4570200000000002E-2</v>
      </c>
      <c r="BM29" s="263">
        <v>4.7719299999999999E-2</v>
      </c>
      <c r="BN29" s="263">
        <v>5.3419899999999999E-2</v>
      </c>
      <c r="BO29" s="263">
        <v>5.8906199999999999E-2</v>
      </c>
      <c r="BP29" s="263">
        <v>5.9758899999999997E-2</v>
      </c>
      <c r="BQ29" s="263">
        <v>6.1611800000000001E-2</v>
      </c>
      <c r="BR29" s="263">
        <v>5.9303099999999997E-2</v>
      </c>
      <c r="BS29" s="263">
        <v>5.27824E-2</v>
      </c>
      <c r="BT29" s="263">
        <v>4.7219400000000002E-2</v>
      </c>
      <c r="BU29" s="263">
        <v>3.8515000000000001E-2</v>
      </c>
      <c r="BV29" s="263">
        <v>3.4908700000000001E-2</v>
      </c>
    </row>
    <row r="30" spans="1:74" ht="12" customHeight="1" x14ac:dyDescent="0.25">
      <c r="A30" s="443" t="s">
        <v>712</v>
      </c>
      <c r="B30" s="444" t="s">
        <v>1010</v>
      </c>
      <c r="C30" s="214">
        <v>4.6330906999999998E-2</v>
      </c>
      <c r="D30" s="214">
        <v>4.1847270999999998E-2</v>
      </c>
      <c r="E30" s="214">
        <v>4.6330906999999998E-2</v>
      </c>
      <c r="F30" s="214">
        <v>4.4836360999999998E-2</v>
      </c>
      <c r="G30" s="214">
        <v>4.6330906999999998E-2</v>
      </c>
      <c r="H30" s="214">
        <v>4.4836360999999998E-2</v>
      </c>
      <c r="I30" s="214">
        <v>4.6330906999999998E-2</v>
      </c>
      <c r="J30" s="214">
        <v>4.6330906999999998E-2</v>
      </c>
      <c r="K30" s="214">
        <v>4.4836360999999998E-2</v>
      </c>
      <c r="L30" s="214">
        <v>4.6330906999999998E-2</v>
      </c>
      <c r="M30" s="214">
        <v>4.4836360999999998E-2</v>
      </c>
      <c r="N30" s="214">
        <v>4.6330906999999998E-2</v>
      </c>
      <c r="O30" s="214">
        <v>2.9229018999999998E-2</v>
      </c>
      <c r="P30" s="214">
        <v>2.7343276E-2</v>
      </c>
      <c r="Q30" s="214">
        <v>2.9229018999999998E-2</v>
      </c>
      <c r="R30" s="214">
        <v>2.8286148000000001E-2</v>
      </c>
      <c r="S30" s="214">
        <v>2.9229018999999998E-2</v>
      </c>
      <c r="T30" s="214">
        <v>2.8286148000000001E-2</v>
      </c>
      <c r="U30" s="214">
        <v>2.9229018999999998E-2</v>
      </c>
      <c r="V30" s="214">
        <v>2.9229018999999998E-2</v>
      </c>
      <c r="W30" s="214">
        <v>2.8286148000000001E-2</v>
      </c>
      <c r="X30" s="214">
        <v>2.9229018999999998E-2</v>
      </c>
      <c r="Y30" s="214">
        <v>2.8286148000000001E-2</v>
      </c>
      <c r="Z30" s="214">
        <v>2.9229018999999998E-2</v>
      </c>
      <c r="AA30" s="214">
        <v>2.9226538999999999E-2</v>
      </c>
      <c r="AB30" s="214">
        <v>2.6398163999999998E-2</v>
      </c>
      <c r="AC30" s="214">
        <v>2.9226538999999999E-2</v>
      </c>
      <c r="AD30" s="214">
        <v>2.8283748000000001E-2</v>
      </c>
      <c r="AE30" s="214">
        <v>2.9226538999999999E-2</v>
      </c>
      <c r="AF30" s="214">
        <v>2.8283748000000001E-2</v>
      </c>
      <c r="AG30" s="214">
        <v>2.9226538999999999E-2</v>
      </c>
      <c r="AH30" s="214">
        <v>2.9226538999999999E-2</v>
      </c>
      <c r="AI30" s="214">
        <v>2.8283748000000001E-2</v>
      </c>
      <c r="AJ30" s="214">
        <v>2.9226538999999999E-2</v>
      </c>
      <c r="AK30" s="214">
        <v>2.8283748000000001E-2</v>
      </c>
      <c r="AL30" s="214">
        <v>2.9226538999999999E-2</v>
      </c>
      <c r="AM30" s="214">
        <v>3.5882234999999998E-2</v>
      </c>
      <c r="AN30" s="214">
        <v>3.2409761000000002E-2</v>
      </c>
      <c r="AO30" s="214">
        <v>3.5882234999999998E-2</v>
      </c>
      <c r="AP30" s="214">
        <v>3.4724744000000002E-2</v>
      </c>
      <c r="AQ30" s="214">
        <v>3.5882234999999998E-2</v>
      </c>
      <c r="AR30" s="214">
        <v>3.4724744000000002E-2</v>
      </c>
      <c r="AS30" s="214">
        <v>3.5882234999999998E-2</v>
      </c>
      <c r="AT30" s="214">
        <v>3.5882234999999998E-2</v>
      </c>
      <c r="AU30" s="214">
        <v>3.4724744000000002E-2</v>
      </c>
      <c r="AV30" s="214">
        <v>3.5882234999999998E-2</v>
      </c>
      <c r="AW30" s="214">
        <v>3.4724744000000002E-2</v>
      </c>
      <c r="AX30" s="214">
        <v>3.5882234999999998E-2</v>
      </c>
      <c r="AY30" s="214">
        <v>3.8246567000000002E-2</v>
      </c>
      <c r="AZ30" s="214">
        <v>3.4545286000000001E-2</v>
      </c>
      <c r="BA30" s="214">
        <v>3.8246567000000002E-2</v>
      </c>
      <c r="BB30" s="214">
        <v>3.7012807000000002E-2</v>
      </c>
      <c r="BC30" s="214">
        <v>3.5882200000000003E-2</v>
      </c>
      <c r="BD30" s="214">
        <v>3.4724699999999997E-2</v>
      </c>
      <c r="BE30" s="214">
        <v>3.5882200000000003E-2</v>
      </c>
      <c r="BF30" s="263">
        <v>3.5882200000000003E-2</v>
      </c>
      <c r="BG30" s="263">
        <v>3.4724699999999997E-2</v>
      </c>
      <c r="BH30" s="263">
        <v>3.5882200000000003E-2</v>
      </c>
      <c r="BI30" s="263">
        <v>3.4724699999999997E-2</v>
      </c>
      <c r="BJ30" s="263">
        <v>3.5882200000000003E-2</v>
      </c>
      <c r="BK30" s="263">
        <v>3.8246599999999999E-2</v>
      </c>
      <c r="BL30" s="263">
        <v>3.4545300000000001E-2</v>
      </c>
      <c r="BM30" s="263">
        <v>3.8246599999999999E-2</v>
      </c>
      <c r="BN30" s="263">
        <v>3.7012799999999998E-2</v>
      </c>
      <c r="BO30" s="263">
        <v>3.5882200000000003E-2</v>
      </c>
      <c r="BP30" s="263">
        <v>3.4724699999999997E-2</v>
      </c>
      <c r="BQ30" s="263">
        <v>3.5882200000000003E-2</v>
      </c>
      <c r="BR30" s="263">
        <v>3.5882200000000003E-2</v>
      </c>
      <c r="BS30" s="263">
        <v>3.4724699999999997E-2</v>
      </c>
      <c r="BT30" s="263">
        <v>3.5882200000000003E-2</v>
      </c>
      <c r="BU30" s="263">
        <v>3.4724699999999997E-2</v>
      </c>
      <c r="BV30" s="263">
        <v>3.5882200000000003E-2</v>
      </c>
    </row>
    <row r="31" spans="1:74" ht="12" customHeight="1" x14ac:dyDescent="0.25">
      <c r="A31" s="442" t="s">
        <v>23</v>
      </c>
      <c r="B31" s="444" t="s">
        <v>340</v>
      </c>
      <c r="C31" s="214">
        <v>6.3081116000000007E-2</v>
      </c>
      <c r="D31" s="214">
        <v>5.9437796000000001E-2</v>
      </c>
      <c r="E31" s="214">
        <v>7.0485241000000004E-2</v>
      </c>
      <c r="F31" s="214">
        <v>7.1346297000000003E-2</v>
      </c>
      <c r="G31" s="214">
        <v>7.5247412E-2</v>
      </c>
      <c r="H31" s="214">
        <v>7.4153830000000004E-2</v>
      </c>
      <c r="I31" s="214">
        <v>7.6871886E-2</v>
      </c>
      <c r="J31" s="214">
        <v>7.5851107000000001E-2</v>
      </c>
      <c r="K31" s="214">
        <v>7.1224597000000001E-2</v>
      </c>
      <c r="L31" s="214">
        <v>7.0067008E-2</v>
      </c>
      <c r="M31" s="214">
        <v>6.4214336999999996E-2</v>
      </c>
      <c r="N31" s="214">
        <v>6.4269639000000003E-2</v>
      </c>
      <c r="O31" s="214">
        <v>4.8364007000000001E-2</v>
      </c>
      <c r="P31" s="214">
        <v>4.8435666000000002E-2</v>
      </c>
      <c r="Q31" s="214">
        <v>5.5931874999999999E-2</v>
      </c>
      <c r="R31" s="214">
        <v>5.7785378999999998E-2</v>
      </c>
      <c r="S31" s="214">
        <v>6.2171883999999997E-2</v>
      </c>
      <c r="T31" s="214">
        <v>6.1123798999999999E-2</v>
      </c>
      <c r="U31" s="214">
        <v>6.3007099999999996E-2</v>
      </c>
      <c r="V31" s="214">
        <v>6.1451303999999998E-2</v>
      </c>
      <c r="W31" s="214">
        <v>5.703536E-2</v>
      </c>
      <c r="X31" s="214">
        <v>5.5390135E-2</v>
      </c>
      <c r="Y31" s="214">
        <v>5.0279931E-2</v>
      </c>
      <c r="Z31" s="214">
        <v>4.9751467000000001E-2</v>
      </c>
      <c r="AA31" s="214">
        <v>5.1037419000000001E-2</v>
      </c>
      <c r="AB31" s="214">
        <v>4.9064881999999997E-2</v>
      </c>
      <c r="AC31" s="214">
        <v>6.0702824000000002E-2</v>
      </c>
      <c r="AD31" s="214">
        <v>6.2805229000000004E-2</v>
      </c>
      <c r="AE31" s="214">
        <v>6.7095448000000002E-2</v>
      </c>
      <c r="AF31" s="214">
        <v>6.6334404999999999E-2</v>
      </c>
      <c r="AG31" s="214">
        <v>6.7736814000000006E-2</v>
      </c>
      <c r="AH31" s="214">
        <v>6.5665714E-2</v>
      </c>
      <c r="AI31" s="214">
        <v>6.0761484999999997E-2</v>
      </c>
      <c r="AJ31" s="214">
        <v>5.8118723999999997E-2</v>
      </c>
      <c r="AK31" s="214">
        <v>5.4191894999999997E-2</v>
      </c>
      <c r="AL31" s="214">
        <v>5.2989522999999997E-2</v>
      </c>
      <c r="AM31" s="214">
        <v>6.0892493999999998E-2</v>
      </c>
      <c r="AN31" s="214">
        <v>5.9358848999999998E-2</v>
      </c>
      <c r="AO31" s="214">
        <v>7.1939720999999998E-2</v>
      </c>
      <c r="AP31" s="214">
        <v>7.4270846000000001E-2</v>
      </c>
      <c r="AQ31" s="214">
        <v>7.9259790999999996E-2</v>
      </c>
      <c r="AR31" s="214">
        <v>7.7928184999999997E-2</v>
      </c>
      <c r="AS31" s="214">
        <v>8.0601752999999998E-2</v>
      </c>
      <c r="AT31" s="214">
        <v>7.9047719000000002E-2</v>
      </c>
      <c r="AU31" s="214">
        <v>7.3555125999999998E-2</v>
      </c>
      <c r="AV31" s="214">
        <v>7.2143368999999999E-2</v>
      </c>
      <c r="AW31" s="214">
        <v>6.4759875999999994E-2</v>
      </c>
      <c r="AX31" s="214">
        <v>6.3505594999999998E-2</v>
      </c>
      <c r="AY31" s="214">
        <v>6.8946291000000007E-2</v>
      </c>
      <c r="AZ31" s="214">
        <v>6.7561424999999994E-2</v>
      </c>
      <c r="BA31" s="214">
        <v>8.2999446000000004E-2</v>
      </c>
      <c r="BB31" s="214">
        <v>8.6809252000000003E-2</v>
      </c>
      <c r="BC31" s="214">
        <v>9.0593989999999999E-2</v>
      </c>
      <c r="BD31" s="214">
        <v>9.0209300000000006E-2</v>
      </c>
      <c r="BE31" s="214">
        <v>9.2654589999999995E-2</v>
      </c>
      <c r="BF31" s="263">
        <v>9.0420899999999998E-2</v>
      </c>
      <c r="BG31" s="263">
        <v>8.3380099999999999E-2</v>
      </c>
      <c r="BH31" s="263">
        <v>7.9769099999999996E-2</v>
      </c>
      <c r="BI31" s="263">
        <v>7.0982799999999999E-2</v>
      </c>
      <c r="BJ31" s="263">
        <v>6.9064399999999998E-2</v>
      </c>
      <c r="BK31" s="263">
        <v>7.3042700000000002E-2</v>
      </c>
      <c r="BL31" s="263">
        <v>7.2153300000000004E-2</v>
      </c>
      <c r="BM31" s="263">
        <v>8.9329099999999995E-2</v>
      </c>
      <c r="BN31" s="263">
        <v>9.3687500000000007E-2</v>
      </c>
      <c r="BO31" s="263">
        <v>9.8151699999999995E-2</v>
      </c>
      <c r="BP31" s="263">
        <v>9.7738400000000003E-2</v>
      </c>
      <c r="BQ31" s="263">
        <v>0.1008573</v>
      </c>
      <c r="BR31" s="263">
        <v>9.85486E-2</v>
      </c>
      <c r="BS31" s="263">
        <v>9.0761900000000006E-2</v>
      </c>
      <c r="BT31" s="263">
        <v>8.6464899999999997E-2</v>
      </c>
      <c r="BU31" s="263">
        <v>7.6494500000000007E-2</v>
      </c>
      <c r="BV31" s="263">
        <v>7.4154200000000003E-2</v>
      </c>
    </row>
    <row r="32" spans="1:74" ht="12" customHeight="1" x14ac:dyDescent="0.25">
      <c r="A32" s="442"/>
      <c r="B32" s="132" t="s">
        <v>344</v>
      </c>
      <c r="C32" s="189"/>
      <c r="D32" s="189"/>
      <c r="E32" s="189"/>
      <c r="F32" s="189"/>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89"/>
      <c r="AF32" s="189"/>
      <c r="AG32" s="189"/>
      <c r="AH32" s="189"/>
      <c r="AI32" s="189"/>
      <c r="AJ32" s="189"/>
      <c r="AK32" s="189"/>
      <c r="AL32" s="189"/>
      <c r="AM32" s="189"/>
      <c r="AN32" s="189"/>
      <c r="AO32" s="189"/>
      <c r="AP32" s="189"/>
      <c r="AQ32" s="189"/>
      <c r="AR32" s="189"/>
      <c r="AS32" s="189"/>
      <c r="AT32" s="189"/>
      <c r="AU32" s="189"/>
      <c r="AV32" s="189"/>
      <c r="AW32" s="189"/>
      <c r="AX32" s="189"/>
      <c r="AY32" s="189"/>
      <c r="AZ32" s="189"/>
      <c r="BA32" s="189"/>
      <c r="BB32" s="189"/>
      <c r="BC32" s="189"/>
      <c r="BD32" s="189"/>
      <c r="BE32" s="189"/>
      <c r="BF32" s="265"/>
      <c r="BG32" s="265"/>
      <c r="BH32" s="265"/>
      <c r="BI32" s="265"/>
      <c r="BJ32" s="265"/>
      <c r="BK32" s="265"/>
      <c r="BL32" s="265"/>
      <c r="BM32" s="265"/>
      <c r="BN32" s="265"/>
      <c r="BO32" s="265"/>
      <c r="BP32" s="265"/>
      <c r="BQ32" s="265"/>
      <c r="BR32" s="265"/>
      <c r="BS32" s="265"/>
      <c r="BT32" s="265"/>
      <c r="BU32" s="265"/>
      <c r="BV32" s="265"/>
    </row>
    <row r="33" spans="1:74" ht="12" customHeight="1" x14ac:dyDescent="0.25">
      <c r="A33" s="442" t="s">
        <v>1307</v>
      </c>
      <c r="B33" s="444" t="s">
        <v>1311</v>
      </c>
      <c r="C33" s="214">
        <v>2.2603350301E-2</v>
      </c>
      <c r="D33" s="214">
        <v>2.3163240049E-2</v>
      </c>
      <c r="E33" s="214">
        <v>2.8150750838000001E-2</v>
      </c>
      <c r="F33" s="214">
        <v>2.8025394251000001E-2</v>
      </c>
      <c r="G33" s="214">
        <v>3.1622039593000001E-2</v>
      </c>
      <c r="H33" s="214">
        <v>2.7943758554000001E-2</v>
      </c>
      <c r="I33" s="214">
        <v>3.1036045583999999E-2</v>
      </c>
      <c r="J33" s="214">
        <v>2.9069063613000001E-2</v>
      </c>
      <c r="K33" s="214">
        <v>2.7471543914000002E-2</v>
      </c>
      <c r="L33" s="214">
        <v>2.8137179407000001E-2</v>
      </c>
      <c r="M33" s="214">
        <v>2.6295757542E-2</v>
      </c>
      <c r="N33" s="214">
        <v>3.1459196306999997E-2</v>
      </c>
      <c r="O33" s="214">
        <v>2.4692929575000001E-2</v>
      </c>
      <c r="P33" s="214">
        <v>2.7480997367999999E-2</v>
      </c>
      <c r="Q33" s="214">
        <v>2.7244589826999999E-2</v>
      </c>
      <c r="R33" s="214">
        <v>2.7313573930000001E-2</v>
      </c>
      <c r="S33" s="214">
        <v>2.6920782221E-2</v>
      </c>
      <c r="T33" s="214">
        <v>3.1676599876000001E-2</v>
      </c>
      <c r="U33" s="214">
        <v>3.1376474223000002E-2</v>
      </c>
      <c r="V33" s="214">
        <v>3.0120608478000001E-2</v>
      </c>
      <c r="W33" s="214">
        <v>3.1482660454E-2</v>
      </c>
      <c r="X33" s="214">
        <v>2.7126125123999999E-2</v>
      </c>
      <c r="Y33" s="214">
        <v>3.0205757789E-2</v>
      </c>
      <c r="Z33" s="214">
        <v>3.5459701938E-2</v>
      </c>
      <c r="AA33" s="214">
        <v>2.3441945020999999E-2</v>
      </c>
      <c r="AB33" s="214">
        <v>2.7083939519000001E-2</v>
      </c>
      <c r="AC33" s="214">
        <v>3.2624426555000002E-2</v>
      </c>
      <c r="AD33" s="214">
        <v>3.2622070727999997E-2</v>
      </c>
      <c r="AE33" s="214">
        <v>3.4551960261999998E-2</v>
      </c>
      <c r="AF33" s="214">
        <v>3.1392969812000002E-2</v>
      </c>
      <c r="AG33" s="214">
        <v>3.0728590723E-2</v>
      </c>
      <c r="AH33" s="214">
        <v>3.4722958347000003E-2</v>
      </c>
      <c r="AI33" s="214">
        <v>2.8892155172999999E-2</v>
      </c>
      <c r="AJ33" s="214">
        <v>3.7445940679999998E-2</v>
      </c>
      <c r="AK33" s="214">
        <v>3.5847238954000001E-2</v>
      </c>
      <c r="AL33" s="214">
        <v>3.7052519281E-2</v>
      </c>
      <c r="AM33" s="214">
        <v>2.7490557448E-2</v>
      </c>
      <c r="AN33" s="214">
        <v>2.987597141E-2</v>
      </c>
      <c r="AO33" s="214">
        <v>3.6516697264000003E-2</v>
      </c>
      <c r="AP33" s="214">
        <v>3.8360312139E-2</v>
      </c>
      <c r="AQ33" s="214">
        <v>3.6578859668000001E-2</v>
      </c>
      <c r="AR33" s="214">
        <v>4.1624430212999997E-2</v>
      </c>
      <c r="AS33" s="214">
        <v>3.8271098885E-2</v>
      </c>
      <c r="AT33" s="214">
        <v>4.1617927838000002E-2</v>
      </c>
      <c r="AU33" s="214">
        <v>3.6213469648999998E-2</v>
      </c>
      <c r="AV33" s="214">
        <v>4.2592426693E-2</v>
      </c>
      <c r="AW33" s="214">
        <v>4.0190786439000002E-2</v>
      </c>
      <c r="AX33" s="214">
        <v>4.2047407768999998E-2</v>
      </c>
      <c r="AY33" s="214">
        <v>4.6015522299000002E-2</v>
      </c>
      <c r="AZ33" s="214">
        <v>4.2166625545000003E-2</v>
      </c>
      <c r="BA33" s="214">
        <v>5.1848715947000003E-2</v>
      </c>
      <c r="BB33" s="214">
        <v>4.8259458747000002E-2</v>
      </c>
      <c r="BC33" s="214">
        <v>6.3874534287999996E-2</v>
      </c>
      <c r="BD33" s="214">
        <v>5.2167688577999999E-2</v>
      </c>
      <c r="BE33" s="214">
        <v>5.3701764367999998E-2</v>
      </c>
      <c r="BF33" s="263">
        <v>5.2002E-2</v>
      </c>
      <c r="BG33" s="263">
        <v>4.8531699999999997E-2</v>
      </c>
      <c r="BH33" s="263">
        <v>5.2156000000000001E-2</v>
      </c>
      <c r="BI33" s="263">
        <v>5.3990299999999998E-2</v>
      </c>
      <c r="BJ33" s="263">
        <v>5.6986000000000002E-2</v>
      </c>
      <c r="BK33" s="263">
        <v>5.2370399999999998E-2</v>
      </c>
      <c r="BL33" s="263">
        <v>5.0693799999999997E-2</v>
      </c>
      <c r="BM33" s="263">
        <v>5.64401E-2</v>
      </c>
      <c r="BN33" s="263">
        <v>5.50381E-2</v>
      </c>
      <c r="BO33" s="263">
        <v>5.8066399999999997E-2</v>
      </c>
      <c r="BP33" s="263">
        <v>5.8992299999999998E-2</v>
      </c>
      <c r="BQ33" s="263">
        <v>6.1776999999999999E-2</v>
      </c>
      <c r="BR33" s="263">
        <v>5.9577999999999999E-2</v>
      </c>
      <c r="BS33" s="263">
        <v>5.49049E-2</v>
      </c>
      <c r="BT33" s="263">
        <v>5.8875900000000002E-2</v>
      </c>
      <c r="BU33" s="263">
        <v>6.08613E-2</v>
      </c>
      <c r="BV33" s="263">
        <v>6.4626799999999998E-2</v>
      </c>
    </row>
    <row r="34" spans="1:74" ht="12" customHeight="1" x14ac:dyDescent="0.25">
      <c r="A34" s="442" t="s">
        <v>345</v>
      </c>
      <c r="B34" s="444" t="s">
        <v>1316</v>
      </c>
      <c r="C34" s="214">
        <v>8.8729429050000003E-2</v>
      </c>
      <c r="D34" s="214">
        <v>8.9786979091999994E-2</v>
      </c>
      <c r="E34" s="214">
        <v>9.4484610504999997E-2</v>
      </c>
      <c r="F34" s="214">
        <v>9.2887078706000006E-2</v>
      </c>
      <c r="G34" s="214">
        <v>0.10213439538000001</v>
      </c>
      <c r="H34" s="214">
        <v>9.9457407279000001E-2</v>
      </c>
      <c r="I34" s="214">
        <v>9.9723961202E-2</v>
      </c>
      <c r="J34" s="214">
        <v>9.8971484789999994E-2</v>
      </c>
      <c r="K34" s="214">
        <v>9.2380000391E-2</v>
      </c>
      <c r="L34" s="214">
        <v>0.10063895048</v>
      </c>
      <c r="M34" s="214">
        <v>9.8262783510000007E-2</v>
      </c>
      <c r="N34" s="214">
        <v>9.7703729505000003E-2</v>
      </c>
      <c r="O34" s="214">
        <v>9.4474665112000006E-2</v>
      </c>
      <c r="P34" s="214">
        <v>8.6671637208000002E-2</v>
      </c>
      <c r="Q34" s="214">
        <v>7.5413725449999996E-2</v>
      </c>
      <c r="R34" s="214">
        <v>5.3746490485999998E-2</v>
      </c>
      <c r="S34" s="214">
        <v>7.7817387530000004E-2</v>
      </c>
      <c r="T34" s="214">
        <v>8.9546200672000004E-2</v>
      </c>
      <c r="U34" s="214">
        <v>8.9105697504999998E-2</v>
      </c>
      <c r="V34" s="214">
        <v>8.8130606220999996E-2</v>
      </c>
      <c r="W34" s="214">
        <v>8.7427301297999999E-2</v>
      </c>
      <c r="X34" s="214">
        <v>8.3730014946000006E-2</v>
      </c>
      <c r="Y34" s="214">
        <v>8.6068310044999999E-2</v>
      </c>
      <c r="Z34" s="214">
        <v>8.7577519645999996E-2</v>
      </c>
      <c r="AA34" s="214">
        <v>7.7493089116000002E-2</v>
      </c>
      <c r="AB34" s="214">
        <v>7.3040862977999998E-2</v>
      </c>
      <c r="AC34" s="214">
        <v>9.1860692682000006E-2</v>
      </c>
      <c r="AD34" s="214">
        <v>8.6630887300000001E-2</v>
      </c>
      <c r="AE34" s="214">
        <v>9.7997370740000006E-2</v>
      </c>
      <c r="AF34" s="214">
        <v>9.5972475803999993E-2</v>
      </c>
      <c r="AG34" s="214">
        <v>9.8781360976999993E-2</v>
      </c>
      <c r="AH34" s="214">
        <v>9.5812962991000006E-2</v>
      </c>
      <c r="AI34" s="214">
        <v>9.0519274590000004E-2</v>
      </c>
      <c r="AJ34" s="214">
        <v>0.10006617403</v>
      </c>
      <c r="AK34" s="214">
        <v>9.5014338892999997E-2</v>
      </c>
      <c r="AL34" s="214">
        <v>9.4321572374000004E-2</v>
      </c>
      <c r="AM34" s="214">
        <v>8.4990187948999998E-2</v>
      </c>
      <c r="AN34" s="214">
        <v>7.9928517877999997E-2</v>
      </c>
      <c r="AO34" s="214">
        <v>9.4021955833999998E-2</v>
      </c>
      <c r="AP34" s="214">
        <v>8.9110759516000004E-2</v>
      </c>
      <c r="AQ34" s="214">
        <v>9.5553217879999999E-2</v>
      </c>
      <c r="AR34" s="214">
        <v>9.5886321952000003E-2</v>
      </c>
      <c r="AS34" s="214">
        <v>9.2614307751000005E-2</v>
      </c>
      <c r="AT34" s="214">
        <v>9.8771905356E-2</v>
      </c>
      <c r="AU34" s="214">
        <v>8.7778492244E-2</v>
      </c>
      <c r="AV34" s="214">
        <v>9.7625252070000001E-2</v>
      </c>
      <c r="AW34" s="214">
        <v>9.2902135245000003E-2</v>
      </c>
      <c r="AX34" s="214">
        <v>9.0733157226999997E-2</v>
      </c>
      <c r="AY34" s="214">
        <v>9.0424772562000003E-2</v>
      </c>
      <c r="AZ34" s="214">
        <v>8.1418492861000002E-2</v>
      </c>
      <c r="BA34" s="214">
        <v>9.5595876551000006E-2</v>
      </c>
      <c r="BB34" s="214">
        <v>8.9511377131999997E-2</v>
      </c>
      <c r="BC34" s="214">
        <v>9.6703552491000003E-2</v>
      </c>
      <c r="BD34" s="214">
        <v>9.8201749859000001E-2</v>
      </c>
      <c r="BE34" s="214">
        <v>0.10045965579</v>
      </c>
      <c r="BF34" s="263">
        <v>9.9837999999999996E-2</v>
      </c>
      <c r="BG34" s="263">
        <v>9.2090900000000003E-2</v>
      </c>
      <c r="BH34" s="263">
        <v>9.5720899999999998E-2</v>
      </c>
      <c r="BI34" s="263">
        <v>9.2485899999999996E-2</v>
      </c>
      <c r="BJ34" s="263">
        <v>9.2491699999999996E-2</v>
      </c>
      <c r="BK34" s="263">
        <v>8.7892999999999999E-2</v>
      </c>
      <c r="BL34" s="263">
        <v>8.7044700000000003E-2</v>
      </c>
      <c r="BM34" s="263">
        <v>9.4848100000000005E-2</v>
      </c>
      <c r="BN34" s="263">
        <v>9.0953900000000004E-2</v>
      </c>
      <c r="BO34" s="263">
        <v>9.7007300000000005E-2</v>
      </c>
      <c r="BP34" s="263">
        <v>9.8708500000000005E-2</v>
      </c>
      <c r="BQ34" s="263">
        <v>9.9522299999999994E-2</v>
      </c>
      <c r="BR34" s="263">
        <v>0.1010967</v>
      </c>
      <c r="BS34" s="263">
        <v>9.2425599999999997E-2</v>
      </c>
      <c r="BT34" s="263">
        <v>9.5725599999999994E-2</v>
      </c>
      <c r="BU34" s="263">
        <v>9.3207300000000007E-2</v>
      </c>
      <c r="BV34" s="263">
        <v>9.3122499999999997E-2</v>
      </c>
    </row>
    <row r="35" spans="1:74" ht="12" customHeight="1" x14ac:dyDescent="0.25">
      <c r="A35" s="442" t="s">
        <v>346</v>
      </c>
      <c r="B35" s="444" t="s">
        <v>340</v>
      </c>
      <c r="C35" s="214">
        <v>0.11133277934999999</v>
      </c>
      <c r="D35" s="214">
        <v>0.11295021914</v>
      </c>
      <c r="E35" s="214">
        <v>0.12263536134</v>
      </c>
      <c r="F35" s="214">
        <v>0.12091247296</v>
      </c>
      <c r="G35" s="214">
        <v>0.13375643498000001</v>
      </c>
      <c r="H35" s="214">
        <v>0.12740116583</v>
      </c>
      <c r="I35" s="214">
        <v>0.13076000678999999</v>
      </c>
      <c r="J35" s="214">
        <v>0.12804054840000001</v>
      </c>
      <c r="K35" s="214">
        <v>0.11985154431</v>
      </c>
      <c r="L35" s="214">
        <v>0.12877612989000001</v>
      </c>
      <c r="M35" s="214">
        <v>0.12455854105</v>
      </c>
      <c r="N35" s="214">
        <v>0.12916292581</v>
      </c>
      <c r="O35" s="214">
        <v>0.11916759469</v>
      </c>
      <c r="P35" s="214">
        <v>0.11415263458</v>
      </c>
      <c r="Q35" s="214">
        <v>0.10265831528</v>
      </c>
      <c r="R35" s="214">
        <v>8.1060064415999999E-2</v>
      </c>
      <c r="S35" s="214">
        <v>0.10473816975</v>
      </c>
      <c r="T35" s="214">
        <v>0.12122280055</v>
      </c>
      <c r="U35" s="214">
        <v>0.12048217173</v>
      </c>
      <c r="V35" s="214">
        <v>0.1182512147</v>
      </c>
      <c r="W35" s="214">
        <v>0.11890996175</v>
      </c>
      <c r="X35" s="214">
        <v>0.11085614007</v>
      </c>
      <c r="Y35" s="214">
        <v>0.11627406782999999</v>
      </c>
      <c r="Z35" s="214">
        <v>0.12303722157999999</v>
      </c>
      <c r="AA35" s="214">
        <v>0.10093503414</v>
      </c>
      <c r="AB35" s="214">
        <v>0.1001248025</v>
      </c>
      <c r="AC35" s="214">
        <v>0.12448511924</v>
      </c>
      <c r="AD35" s="214">
        <v>0.11925295802999999</v>
      </c>
      <c r="AE35" s="214">
        <v>0.13254933099999999</v>
      </c>
      <c r="AF35" s="214">
        <v>0.12736544561999999</v>
      </c>
      <c r="AG35" s="214">
        <v>0.12950995169999999</v>
      </c>
      <c r="AH35" s="214">
        <v>0.13053592134</v>
      </c>
      <c r="AI35" s="214">
        <v>0.11941142976000001</v>
      </c>
      <c r="AJ35" s="214">
        <v>0.13751211470999999</v>
      </c>
      <c r="AK35" s="214">
        <v>0.13086157784999999</v>
      </c>
      <c r="AL35" s="214">
        <v>0.13137409166</v>
      </c>
      <c r="AM35" s="214">
        <v>0.1124807454</v>
      </c>
      <c r="AN35" s="214">
        <v>0.10980448929</v>
      </c>
      <c r="AO35" s="214">
        <v>0.13053865310000001</v>
      </c>
      <c r="AP35" s="214">
        <v>0.12747107165999999</v>
      </c>
      <c r="AQ35" s="214">
        <v>0.13213207755</v>
      </c>
      <c r="AR35" s="214">
        <v>0.13751075216</v>
      </c>
      <c r="AS35" s="214">
        <v>0.13088540664000001</v>
      </c>
      <c r="AT35" s="214">
        <v>0.14038983319000001</v>
      </c>
      <c r="AU35" s="214">
        <v>0.12399196189</v>
      </c>
      <c r="AV35" s="214">
        <v>0.14021767875999999</v>
      </c>
      <c r="AW35" s="214">
        <v>0.13309292168</v>
      </c>
      <c r="AX35" s="214">
        <v>0.13278056499999999</v>
      </c>
      <c r="AY35" s="214">
        <v>0.13644029486000001</v>
      </c>
      <c r="AZ35" s="214">
        <v>0.12358511841</v>
      </c>
      <c r="BA35" s="214">
        <v>0.1474445925</v>
      </c>
      <c r="BB35" s="214">
        <v>0.13777083588</v>
      </c>
      <c r="BC35" s="214">
        <v>0.16057808677999999</v>
      </c>
      <c r="BD35" s="214">
        <v>0.15036943844</v>
      </c>
      <c r="BE35" s="214">
        <v>0.15416142016000001</v>
      </c>
      <c r="BF35" s="263">
        <v>0.15184010000000001</v>
      </c>
      <c r="BG35" s="263">
        <v>0.14062259999999999</v>
      </c>
      <c r="BH35" s="263">
        <v>0.14787690000000001</v>
      </c>
      <c r="BI35" s="263">
        <v>0.1464763</v>
      </c>
      <c r="BJ35" s="263">
        <v>0.14947769999999999</v>
      </c>
      <c r="BK35" s="263">
        <v>0.14026340000000001</v>
      </c>
      <c r="BL35" s="263">
        <v>0.13773859999999999</v>
      </c>
      <c r="BM35" s="263">
        <v>0.15128820000000001</v>
      </c>
      <c r="BN35" s="263">
        <v>0.14599190000000001</v>
      </c>
      <c r="BO35" s="263">
        <v>0.15507370000000001</v>
      </c>
      <c r="BP35" s="263">
        <v>0.1577008</v>
      </c>
      <c r="BQ35" s="263">
        <v>0.16129930000000001</v>
      </c>
      <c r="BR35" s="263">
        <v>0.1606747</v>
      </c>
      <c r="BS35" s="263">
        <v>0.1473305</v>
      </c>
      <c r="BT35" s="263">
        <v>0.1546015</v>
      </c>
      <c r="BU35" s="263">
        <v>0.1540686</v>
      </c>
      <c r="BV35" s="263">
        <v>0.15774930000000001</v>
      </c>
    </row>
    <row r="36" spans="1:74" s="131" customFormat="1" ht="12" customHeight="1" x14ac:dyDescent="0.25">
      <c r="A36" s="103"/>
      <c r="B36" s="132" t="s">
        <v>347</v>
      </c>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c r="AE36" s="133"/>
      <c r="AF36" s="133"/>
      <c r="AG36" s="133"/>
      <c r="AH36" s="133"/>
      <c r="AI36" s="133"/>
      <c r="AJ36" s="133"/>
      <c r="AK36" s="133"/>
      <c r="AL36" s="133"/>
      <c r="AM36" s="133"/>
      <c r="AN36" s="133"/>
      <c r="AO36" s="133"/>
      <c r="AP36" s="133"/>
      <c r="AQ36" s="133"/>
      <c r="AR36" s="133"/>
      <c r="AS36" s="133"/>
      <c r="AT36" s="133"/>
      <c r="AU36" s="133"/>
      <c r="AV36" s="133"/>
      <c r="AW36" s="133"/>
      <c r="AX36" s="133"/>
      <c r="AY36" s="133"/>
      <c r="AZ36" s="133"/>
      <c r="BA36" s="133"/>
      <c r="BB36" s="133"/>
      <c r="BC36" s="133"/>
      <c r="BD36" s="133"/>
      <c r="BE36" s="133"/>
      <c r="BF36" s="308"/>
      <c r="BG36" s="308"/>
      <c r="BH36" s="308"/>
      <c r="BI36" s="308"/>
      <c r="BJ36" s="308"/>
      <c r="BK36" s="308"/>
      <c r="BL36" s="308"/>
      <c r="BM36" s="308"/>
      <c r="BN36" s="308"/>
      <c r="BO36" s="308"/>
      <c r="BP36" s="308"/>
      <c r="BQ36" s="308"/>
      <c r="BR36" s="308"/>
      <c r="BS36" s="308"/>
      <c r="BT36" s="308"/>
      <c r="BU36" s="308"/>
      <c r="BV36" s="308"/>
    </row>
    <row r="37" spans="1:74" s="131" customFormat="1" ht="12" customHeight="1" x14ac:dyDescent="0.25">
      <c r="A37" s="442" t="s">
        <v>1307</v>
      </c>
      <c r="B37" s="444" t="s">
        <v>1311</v>
      </c>
      <c r="C37" s="214">
        <v>2.2603350301E-2</v>
      </c>
      <c r="D37" s="214">
        <v>2.3163240049E-2</v>
      </c>
      <c r="E37" s="214">
        <v>2.8150750838000001E-2</v>
      </c>
      <c r="F37" s="214">
        <v>2.8025394251000001E-2</v>
      </c>
      <c r="G37" s="214">
        <v>3.1622039593000001E-2</v>
      </c>
      <c r="H37" s="214">
        <v>2.7943758554000001E-2</v>
      </c>
      <c r="I37" s="214">
        <v>3.1036045583999999E-2</v>
      </c>
      <c r="J37" s="214">
        <v>2.9069063613000001E-2</v>
      </c>
      <c r="K37" s="214">
        <v>2.7471543914000002E-2</v>
      </c>
      <c r="L37" s="214">
        <v>2.8137179407000001E-2</v>
      </c>
      <c r="M37" s="214">
        <v>2.6295757542E-2</v>
      </c>
      <c r="N37" s="214">
        <v>3.1459196306999997E-2</v>
      </c>
      <c r="O37" s="214">
        <v>2.4692929575000001E-2</v>
      </c>
      <c r="P37" s="214">
        <v>2.7480997367999999E-2</v>
      </c>
      <c r="Q37" s="214">
        <v>2.7244589826999999E-2</v>
      </c>
      <c r="R37" s="214">
        <v>2.7313573930000001E-2</v>
      </c>
      <c r="S37" s="214">
        <v>2.6920782221E-2</v>
      </c>
      <c r="T37" s="214">
        <v>3.1676599876000001E-2</v>
      </c>
      <c r="U37" s="214">
        <v>3.1376474223000002E-2</v>
      </c>
      <c r="V37" s="214">
        <v>3.0120608478000001E-2</v>
      </c>
      <c r="W37" s="214">
        <v>3.1482660454E-2</v>
      </c>
      <c r="X37" s="214">
        <v>2.7126125123999999E-2</v>
      </c>
      <c r="Y37" s="214">
        <v>3.0205757789E-2</v>
      </c>
      <c r="Z37" s="214">
        <v>3.5459701938E-2</v>
      </c>
      <c r="AA37" s="214">
        <v>2.3441945020999999E-2</v>
      </c>
      <c r="AB37" s="214">
        <v>2.7083939519000001E-2</v>
      </c>
      <c r="AC37" s="214">
        <v>3.2624426555000002E-2</v>
      </c>
      <c r="AD37" s="214">
        <v>3.2622070727999997E-2</v>
      </c>
      <c r="AE37" s="214">
        <v>3.4551960261999998E-2</v>
      </c>
      <c r="AF37" s="214">
        <v>3.1392969812000002E-2</v>
      </c>
      <c r="AG37" s="214">
        <v>3.0728590723E-2</v>
      </c>
      <c r="AH37" s="214">
        <v>3.4722958347000003E-2</v>
      </c>
      <c r="AI37" s="214">
        <v>2.8892155172999999E-2</v>
      </c>
      <c r="AJ37" s="214">
        <v>3.7445940679999998E-2</v>
      </c>
      <c r="AK37" s="214">
        <v>3.5847238954000001E-2</v>
      </c>
      <c r="AL37" s="214">
        <v>3.7052519281E-2</v>
      </c>
      <c r="AM37" s="214">
        <v>2.7490557448E-2</v>
      </c>
      <c r="AN37" s="214">
        <v>2.987597141E-2</v>
      </c>
      <c r="AO37" s="214">
        <v>3.6516697264000003E-2</v>
      </c>
      <c r="AP37" s="214">
        <v>3.8360312139E-2</v>
      </c>
      <c r="AQ37" s="214">
        <v>3.6578859668000001E-2</v>
      </c>
      <c r="AR37" s="214">
        <v>4.1624430212999997E-2</v>
      </c>
      <c r="AS37" s="214">
        <v>3.8271098885E-2</v>
      </c>
      <c r="AT37" s="214">
        <v>4.1617927838000002E-2</v>
      </c>
      <c r="AU37" s="214">
        <v>3.6213469648999998E-2</v>
      </c>
      <c r="AV37" s="214">
        <v>4.2592426693E-2</v>
      </c>
      <c r="AW37" s="214">
        <v>4.0190786439000002E-2</v>
      </c>
      <c r="AX37" s="214">
        <v>4.2047407768999998E-2</v>
      </c>
      <c r="AY37" s="214">
        <v>4.6015522299000002E-2</v>
      </c>
      <c r="AZ37" s="214">
        <v>4.2166625545000003E-2</v>
      </c>
      <c r="BA37" s="214">
        <v>5.1848715947000003E-2</v>
      </c>
      <c r="BB37" s="214">
        <v>4.8259458747000002E-2</v>
      </c>
      <c r="BC37" s="214">
        <v>6.3874534287999996E-2</v>
      </c>
      <c r="BD37" s="214">
        <v>5.2167688577999999E-2</v>
      </c>
      <c r="BE37" s="214">
        <v>5.3701764367999998E-2</v>
      </c>
      <c r="BF37" s="263">
        <v>5.2002E-2</v>
      </c>
      <c r="BG37" s="263">
        <v>4.8531699999999997E-2</v>
      </c>
      <c r="BH37" s="263">
        <v>5.2156000000000001E-2</v>
      </c>
      <c r="BI37" s="263">
        <v>5.3990299999999998E-2</v>
      </c>
      <c r="BJ37" s="263">
        <v>5.6986000000000002E-2</v>
      </c>
      <c r="BK37" s="263">
        <v>5.2370399999999998E-2</v>
      </c>
      <c r="BL37" s="263">
        <v>5.0693799999999997E-2</v>
      </c>
      <c r="BM37" s="263">
        <v>5.64401E-2</v>
      </c>
      <c r="BN37" s="263">
        <v>5.50381E-2</v>
      </c>
      <c r="BO37" s="263">
        <v>5.8066399999999997E-2</v>
      </c>
      <c r="BP37" s="263">
        <v>5.8992299999999998E-2</v>
      </c>
      <c r="BQ37" s="263">
        <v>6.1776999999999999E-2</v>
      </c>
      <c r="BR37" s="263">
        <v>5.9577999999999999E-2</v>
      </c>
      <c r="BS37" s="263">
        <v>5.49049E-2</v>
      </c>
      <c r="BT37" s="263">
        <v>5.8875900000000002E-2</v>
      </c>
      <c r="BU37" s="263">
        <v>6.08613E-2</v>
      </c>
      <c r="BV37" s="263">
        <v>6.4626799999999998E-2</v>
      </c>
    </row>
    <row r="38" spans="1:74" s="131" customFormat="1" ht="12" customHeight="1" x14ac:dyDescent="0.25">
      <c r="A38" s="443" t="s">
        <v>954</v>
      </c>
      <c r="B38" s="444" t="s">
        <v>1011</v>
      </c>
      <c r="C38" s="214">
        <v>7.0153872000000006E-2</v>
      </c>
      <c r="D38" s="214">
        <v>6.3485331000000006E-2</v>
      </c>
      <c r="E38" s="214">
        <v>6.8586227999999999E-2</v>
      </c>
      <c r="F38" s="214">
        <v>6.8966341E-2</v>
      </c>
      <c r="G38" s="214">
        <v>7.2293118000000003E-2</v>
      </c>
      <c r="H38" s="214">
        <v>7.0915046999999995E-2</v>
      </c>
      <c r="I38" s="214">
        <v>7.2376734999999998E-2</v>
      </c>
      <c r="J38" s="214">
        <v>7.0974086000000006E-2</v>
      </c>
      <c r="K38" s="214">
        <v>6.4984178000000004E-2</v>
      </c>
      <c r="L38" s="214">
        <v>6.8767954000000006E-2</v>
      </c>
      <c r="M38" s="214">
        <v>6.9604830000000006E-2</v>
      </c>
      <c r="N38" s="214">
        <v>7.3875534000000007E-2</v>
      </c>
      <c r="O38" s="214">
        <v>7.3865770999999997E-2</v>
      </c>
      <c r="P38" s="214">
        <v>6.7647374999999996E-2</v>
      </c>
      <c r="Q38" s="214">
        <v>6.5207065999999994E-2</v>
      </c>
      <c r="R38" s="214">
        <v>3.7735757000000002E-2</v>
      </c>
      <c r="S38" s="214">
        <v>4.6906284999999999E-2</v>
      </c>
      <c r="T38" s="214">
        <v>5.7481765999999997E-2</v>
      </c>
      <c r="U38" s="214">
        <v>6.3542210000000002E-2</v>
      </c>
      <c r="V38" s="214">
        <v>6.2937717000000004E-2</v>
      </c>
      <c r="W38" s="214">
        <v>6.1526271E-2</v>
      </c>
      <c r="X38" s="214">
        <v>6.5532831999999999E-2</v>
      </c>
      <c r="Y38" s="214">
        <v>6.6161330000000004E-2</v>
      </c>
      <c r="Z38" s="214">
        <v>6.6603605999999996E-2</v>
      </c>
      <c r="AA38" s="214">
        <v>6.3623842999999999E-2</v>
      </c>
      <c r="AB38" s="214">
        <v>5.0555822E-2</v>
      </c>
      <c r="AC38" s="214">
        <v>6.4766035E-2</v>
      </c>
      <c r="AD38" s="214">
        <v>6.2331617999999998E-2</v>
      </c>
      <c r="AE38" s="214">
        <v>6.8944349000000002E-2</v>
      </c>
      <c r="AF38" s="214">
        <v>6.7645392999999998E-2</v>
      </c>
      <c r="AG38" s="214">
        <v>6.9433480000000006E-2</v>
      </c>
      <c r="AH38" s="214">
        <v>6.4306328999999995E-2</v>
      </c>
      <c r="AI38" s="214">
        <v>6.2036926999999999E-2</v>
      </c>
      <c r="AJ38" s="214">
        <v>7.1307403000000005E-2</v>
      </c>
      <c r="AK38" s="214">
        <v>7.1495755999999994E-2</v>
      </c>
      <c r="AL38" s="214">
        <v>7.3048482999999997E-2</v>
      </c>
      <c r="AM38" s="214">
        <v>7.0949164999999995E-2</v>
      </c>
      <c r="AN38" s="214">
        <v>6.2490577999999998E-2</v>
      </c>
      <c r="AO38" s="214">
        <v>6.9757608999999998E-2</v>
      </c>
      <c r="AP38" s="214">
        <v>6.4087588000000001E-2</v>
      </c>
      <c r="AQ38" s="214">
        <v>6.9272559999999997E-2</v>
      </c>
      <c r="AR38" s="214">
        <v>6.9150627000000006E-2</v>
      </c>
      <c r="AS38" s="214">
        <v>6.9658050999999999E-2</v>
      </c>
      <c r="AT38" s="214">
        <v>6.7430272999999999E-2</v>
      </c>
      <c r="AU38" s="214">
        <v>6.0068626999999999E-2</v>
      </c>
      <c r="AV38" s="214">
        <v>6.9543595E-2</v>
      </c>
      <c r="AW38" s="214">
        <v>6.9639702999999997E-2</v>
      </c>
      <c r="AX38" s="214">
        <v>6.6380624999999999E-2</v>
      </c>
      <c r="AY38" s="214">
        <v>6.8830973000000004E-2</v>
      </c>
      <c r="AZ38" s="214">
        <v>6.2006827E-2</v>
      </c>
      <c r="BA38" s="214">
        <v>6.7920419999999995E-2</v>
      </c>
      <c r="BB38" s="214">
        <v>6.4545067999999997E-2</v>
      </c>
      <c r="BC38" s="214">
        <v>7.1265200000000001E-2</v>
      </c>
      <c r="BD38" s="214">
        <v>6.9628700000000002E-2</v>
      </c>
      <c r="BE38" s="214">
        <v>6.9333500000000006E-2</v>
      </c>
      <c r="BF38" s="263">
        <v>6.8894399999999995E-2</v>
      </c>
      <c r="BG38" s="263">
        <v>6.5152500000000002E-2</v>
      </c>
      <c r="BH38" s="263">
        <v>6.6799899999999995E-2</v>
      </c>
      <c r="BI38" s="263">
        <v>6.7104499999999997E-2</v>
      </c>
      <c r="BJ38" s="263">
        <v>6.79178E-2</v>
      </c>
      <c r="BK38" s="263">
        <v>6.8563399999999997E-2</v>
      </c>
      <c r="BL38" s="263">
        <v>6.3762899999999997E-2</v>
      </c>
      <c r="BM38" s="263">
        <v>6.9167999999999993E-2</v>
      </c>
      <c r="BN38" s="263">
        <v>6.5430299999999997E-2</v>
      </c>
      <c r="BO38" s="263">
        <v>6.8618200000000004E-2</v>
      </c>
      <c r="BP38" s="263">
        <v>6.9193699999999997E-2</v>
      </c>
      <c r="BQ38" s="263">
        <v>7.0271E-2</v>
      </c>
      <c r="BR38" s="263">
        <v>7.05485E-2</v>
      </c>
      <c r="BS38" s="263">
        <v>6.6287399999999996E-2</v>
      </c>
      <c r="BT38" s="263">
        <v>6.7660399999999996E-2</v>
      </c>
      <c r="BU38" s="263">
        <v>6.8495E-2</v>
      </c>
      <c r="BV38" s="263">
        <v>6.9374699999999997E-2</v>
      </c>
    </row>
    <row r="39" spans="1:74" s="131" customFormat="1" ht="12" customHeight="1" x14ac:dyDescent="0.25">
      <c r="A39" s="442" t="s">
        <v>43</v>
      </c>
      <c r="B39" s="444" t="s">
        <v>1012</v>
      </c>
      <c r="C39" s="214">
        <v>9.2141963162000004E-2</v>
      </c>
      <c r="D39" s="214">
        <v>9.3240121940000004E-2</v>
      </c>
      <c r="E39" s="214">
        <v>9.8118403404999999E-2</v>
      </c>
      <c r="F39" s="214">
        <v>9.6459444069999997E-2</v>
      </c>
      <c r="G39" s="214">
        <v>0.10606237547</v>
      </c>
      <c r="H39" s="214">
        <v>0.10328245912</v>
      </c>
      <c r="I39" s="214">
        <v>0.10355929032</v>
      </c>
      <c r="J39" s="214">
        <v>0.10277786849999999</v>
      </c>
      <c r="K39" s="214">
        <v>9.5932876259999994E-2</v>
      </c>
      <c r="L39" s="214">
        <v>0.10450944104</v>
      </c>
      <c r="M39" s="214">
        <v>0.10204189806</v>
      </c>
      <c r="N39" s="214">
        <v>0.10146138527</v>
      </c>
      <c r="O39" s="214">
        <v>9.8723579483000007E-2</v>
      </c>
      <c r="P39" s="214">
        <v>9.0569603156999995E-2</v>
      </c>
      <c r="Q39" s="214">
        <v>7.8805475235999997E-2</v>
      </c>
      <c r="R39" s="214">
        <v>5.6163646880000001E-2</v>
      </c>
      <c r="S39" s="214">
        <v>8.1316993827E-2</v>
      </c>
      <c r="T39" s="214">
        <v>9.3573354179999998E-2</v>
      </c>
      <c r="U39" s="214">
        <v>9.3113153236999993E-2</v>
      </c>
      <c r="V39" s="214">
        <v>9.2094190201000001E-2</v>
      </c>
      <c r="W39" s="214">
        <v>9.1359249609999998E-2</v>
      </c>
      <c r="X39" s="214">
        <v>8.7495811785000002E-2</v>
      </c>
      <c r="Y39" s="214">
        <v>8.9939236477000001E-2</v>
      </c>
      <c r="Z39" s="214">
        <v>9.1516317508000003E-2</v>
      </c>
      <c r="AA39" s="214">
        <v>8.0978339839000005E-2</v>
      </c>
      <c r="AB39" s="214">
        <v>7.6325874885999997E-2</v>
      </c>
      <c r="AC39" s="214">
        <v>9.5992126198000002E-2</v>
      </c>
      <c r="AD39" s="214">
        <v>9.0527110384000006E-2</v>
      </c>
      <c r="AE39" s="214">
        <v>0.10240480128</v>
      </c>
      <c r="AF39" s="214">
        <v>0.10028883672</v>
      </c>
      <c r="AG39" s="214">
        <v>0.10322405145999999</v>
      </c>
      <c r="AH39" s="214">
        <v>0.10012214982000001</v>
      </c>
      <c r="AI39" s="214">
        <v>9.4590377843999998E-2</v>
      </c>
      <c r="AJ39" s="214">
        <v>0.10456664897</v>
      </c>
      <c r="AK39" s="214">
        <v>9.9287607607999998E-2</v>
      </c>
      <c r="AL39" s="214">
        <v>9.8563683924000001E-2</v>
      </c>
      <c r="AM39" s="214">
        <v>8.8812620600000003E-2</v>
      </c>
      <c r="AN39" s="214">
        <v>8.3523301980000006E-2</v>
      </c>
      <c r="AO39" s="214">
        <v>9.8250592132999998E-2</v>
      </c>
      <c r="AP39" s="214">
        <v>9.3118514821999995E-2</v>
      </c>
      <c r="AQ39" s="214">
        <v>9.9850722670999995E-2</v>
      </c>
      <c r="AR39" s="214">
        <v>0.10019880808999999</v>
      </c>
      <c r="AS39" s="214">
        <v>9.6779635094999997E-2</v>
      </c>
      <c r="AT39" s="214">
        <v>0.10321417058</v>
      </c>
      <c r="AU39" s="214">
        <v>9.1726328846000002E-2</v>
      </c>
      <c r="AV39" s="214">
        <v>0.10201594657</v>
      </c>
      <c r="AW39" s="214">
        <v>9.7080407627000001E-2</v>
      </c>
      <c r="AX39" s="214">
        <v>9.4813879850000005E-2</v>
      </c>
      <c r="AY39" s="214">
        <v>9.4491625588000006E-2</v>
      </c>
      <c r="AZ39" s="214">
        <v>8.5080288569000004E-2</v>
      </c>
      <c r="BA39" s="214">
        <v>9.9895299914999999E-2</v>
      </c>
      <c r="BB39" s="214">
        <v>9.3537150210000003E-2</v>
      </c>
      <c r="BC39" s="214">
        <v>0.10105279356999999</v>
      </c>
      <c r="BD39" s="214">
        <v>0.10261837234</v>
      </c>
      <c r="BE39" s="214">
        <v>0.10497782756</v>
      </c>
      <c r="BF39" s="263">
        <v>0.10392469999999999</v>
      </c>
      <c r="BG39" s="263">
        <v>9.5860500000000001E-2</v>
      </c>
      <c r="BH39" s="263">
        <v>9.9639099999999994E-2</v>
      </c>
      <c r="BI39" s="263">
        <v>9.6271700000000002E-2</v>
      </c>
      <c r="BJ39" s="263">
        <v>9.6277699999999994E-2</v>
      </c>
      <c r="BK39" s="263">
        <v>9.1490799999999997E-2</v>
      </c>
      <c r="BL39" s="263">
        <v>9.0607800000000002E-2</v>
      </c>
      <c r="BM39" s="263">
        <v>9.8730499999999999E-2</v>
      </c>
      <c r="BN39" s="263">
        <v>9.4676899999999994E-2</v>
      </c>
      <c r="BO39" s="263">
        <v>0.1009782</v>
      </c>
      <c r="BP39" s="263">
        <v>0.10274899999999999</v>
      </c>
      <c r="BQ39" s="263">
        <v>0.1035961</v>
      </c>
      <c r="BR39" s="263">
        <v>0.10523490000000001</v>
      </c>
      <c r="BS39" s="263">
        <v>9.62089E-2</v>
      </c>
      <c r="BT39" s="263">
        <v>9.9643999999999996E-2</v>
      </c>
      <c r="BU39" s="263">
        <v>9.7022600000000001E-2</v>
      </c>
      <c r="BV39" s="263">
        <v>9.6934300000000001E-2</v>
      </c>
    </row>
    <row r="40" spans="1:74" s="131" customFormat="1" ht="12" customHeight="1" x14ac:dyDescent="0.25">
      <c r="A40" s="439" t="s">
        <v>31</v>
      </c>
      <c r="B40" s="444" t="s">
        <v>440</v>
      </c>
      <c r="C40" s="214">
        <v>1.7762196000000001E-2</v>
      </c>
      <c r="D40" s="214">
        <v>1.6373886000000001E-2</v>
      </c>
      <c r="E40" s="214">
        <v>1.8051965E-2</v>
      </c>
      <c r="F40" s="214">
        <v>1.6378554E-2</v>
      </c>
      <c r="G40" s="214">
        <v>1.7334146000000002E-2</v>
      </c>
      <c r="H40" s="214">
        <v>1.7039393E-2</v>
      </c>
      <c r="I40" s="214">
        <v>1.7632476000000001E-2</v>
      </c>
      <c r="J40" s="214">
        <v>1.7790813999999999E-2</v>
      </c>
      <c r="K40" s="214">
        <v>1.7389557E-2</v>
      </c>
      <c r="L40" s="214">
        <v>1.5547369E-2</v>
      </c>
      <c r="M40" s="214">
        <v>1.3971625999999999E-2</v>
      </c>
      <c r="N40" s="214">
        <v>1.5919727000000002E-2</v>
      </c>
      <c r="O40" s="214">
        <v>1.5438823000000001E-2</v>
      </c>
      <c r="P40" s="214">
        <v>1.5816388000000001E-2</v>
      </c>
      <c r="Q40" s="214">
        <v>1.8223547E-2</v>
      </c>
      <c r="R40" s="214">
        <v>1.7294149000000002E-2</v>
      </c>
      <c r="S40" s="214">
        <v>1.7321422999999999E-2</v>
      </c>
      <c r="T40" s="214">
        <v>1.6375140999999999E-2</v>
      </c>
      <c r="U40" s="214">
        <v>1.7049808E-2</v>
      </c>
      <c r="V40" s="214">
        <v>1.6977368E-2</v>
      </c>
      <c r="W40" s="214">
        <v>1.6496855000000001E-2</v>
      </c>
      <c r="X40" s="214">
        <v>1.6666462999999999E-2</v>
      </c>
      <c r="Y40" s="214">
        <v>1.7468101999999999E-2</v>
      </c>
      <c r="Z40" s="214">
        <v>1.7676905999999999E-2</v>
      </c>
      <c r="AA40" s="214">
        <v>1.7304098E-2</v>
      </c>
      <c r="AB40" s="214">
        <v>1.6255676E-2</v>
      </c>
      <c r="AC40" s="214">
        <v>1.637597E-2</v>
      </c>
      <c r="AD40" s="214">
        <v>1.6608081E-2</v>
      </c>
      <c r="AE40" s="214">
        <v>1.7195796999999999E-2</v>
      </c>
      <c r="AF40" s="214">
        <v>1.6515545E-2</v>
      </c>
      <c r="AG40" s="214">
        <v>1.7338676000000001E-2</v>
      </c>
      <c r="AH40" s="214">
        <v>1.7217207000000002E-2</v>
      </c>
      <c r="AI40" s="214">
        <v>1.7098537E-2</v>
      </c>
      <c r="AJ40" s="214">
        <v>1.7056761E-2</v>
      </c>
      <c r="AK40" s="214">
        <v>1.7296296999999999E-2</v>
      </c>
      <c r="AL40" s="214">
        <v>1.8521378000000002E-2</v>
      </c>
      <c r="AM40" s="214">
        <v>1.9243092E-2</v>
      </c>
      <c r="AN40" s="214">
        <v>1.6460107000000002E-2</v>
      </c>
      <c r="AO40" s="214">
        <v>1.7563483000000001E-2</v>
      </c>
      <c r="AP40" s="214">
        <v>1.7006697000000001E-2</v>
      </c>
      <c r="AQ40" s="214">
        <v>1.7632894999999999E-2</v>
      </c>
      <c r="AR40" s="214">
        <v>1.7277066000000001E-2</v>
      </c>
      <c r="AS40" s="214">
        <v>1.8111975999999998E-2</v>
      </c>
      <c r="AT40" s="214">
        <v>1.8148691000000002E-2</v>
      </c>
      <c r="AU40" s="214">
        <v>1.7707648999999999E-2</v>
      </c>
      <c r="AV40" s="214">
        <v>1.7281922000000002E-2</v>
      </c>
      <c r="AW40" s="214">
        <v>1.8210123000000002E-2</v>
      </c>
      <c r="AX40" s="214">
        <v>1.9222050000000001E-2</v>
      </c>
      <c r="AY40" s="214">
        <v>1.7898018000000002E-2</v>
      </c>
      <c r="AZ40" s="214">
        <v>1.6513666E-2</v>
      </c>
      <c r="BA40" s="214">
        <v>1.7502269000000001E-2</v>
      </c>
      <c r="BB40" s="214">
        <v>1.7367202000000002E-2</v>
      </c>
      <c r="BC40" s="214">
        <v>1.7452034000000002E-2</v>
      </c>
      <c r="BD40" s="214">
        <v>1.6577999999999999E-2</v>
      </c>
      <c r="BE40" s="214">
        <v>1.75669E-2</v>
      </c>
      <c r="BF40" s="263">
        <v>1.7637300000000002E-2</v>
      </c>
      <c r="BG40" s="263">
        <v>1.7156299999999999E-2</v>
      </c>
      <c r="BH40" s="263">
        <v>1.66626E-2</v>
      </c>
      <c r="BI40" s="263">
        <v>1.7832400000000002E-2</v>
      </c>
      <c r="BJ40" s="263">
        <v>1.8532699999999999E-2</v>
      </c>
      <c r="BK40" s="263">
        <v>1.90595E-2</v>
      </c>
      <c r="BL40" s="263">
        <v>1.69622E-2</v>
      </c>
      <c r="BM40" s="263">
        <v>1.7701600000000001E-2</v>
      </c>
      <c r="BN40" s="263">
        <v>1.3248599999999999E-2</v>
      </c>
      <c r="BO40" s="263">
        <v>1.6035799999999999E-2</v>
      </c>
      <c r="BP40" s="263">
        <v>1.50659E-2</v>
      </c>
      <c r="BQ40" s="263">
        <v>1.7573600000000002E-2</v>
      </c>
      <c r="BR40" s="263">
        <v>1.8217000000000001E-2</v>
      </c>
      <c r="BS40" s="263">
        <v>1.72094E-2</v>
      </c>
      <c r="BT40" s="263">
        <v>1.5820000000000001E-2</v>
      </c>
      <c r="BU40" s="263">
        <v>1.81843E-2</v>
      </c>
      <c r="BV40" s="263">
        <v>1.8751199999999999E-2</v>
      </c>
    </row>
    <row r="41" spans="1:74" s="131" customFormat="1" ht="12" customHeight="1" x14ac:dyDescent="0.25">
      <c r="A41" s="439" t="s">
        <v>30</v>
      </c>
      <c r="B41" s="444" t="s">
        <v>48</v>
      </c>
      <c r="C41" s="214">
        <v>0.220675697</v>
      </c>
      <c r="D41" s="214">
        <v>0.20361390600000001</v>
      </c>
      <c r="E41" s="214">
        <v>0.23434613500000001</v>
      </c>
      <c r="F41" s="214">
        <v>0.24757175300000001</v>
      </c>
      <c r="G41" s="214">
        <v>0.28460818799999998</v>
      </c>
      <c r="H41" s="214">
        <v>0.249864014</v>
      </c>
      <c r="I41" s="214">
        <v>0.221366171</v>
      </c>
      <c r="J41" s="214">
        <v>0.200927562</v>
      </c>
      <c r="K41" s="214">
        <v>0.16486073800000001</v>
      </c>
      <c r="L41" s="214">
        <v>0.16290342899999999</v>
      </c>
      <c r="M41" s="214">
        <v>0.179916399</v>
      </c>
      <c r="N41" s="214">
        <v>0.19113433599999999</v>
      </c>
      <c r="O41" s="214">
        <v>0.214772714</v>
      </c>
      <c r="P41" s="214">
        <v>0.226785298</v>
      </c>
      <c r="Q41" s="214">
        <v>0.208856394</v>
      </c>
      <c r="R41" s="214">
        <v>0.20334490699999999</v>
      </c>
      <c r="S41" s="214">
        <v>0.26280099899999998</v>
      </c>
      <c r="T41" s="214">
        <v>0.24547059700000001</v>
      </c>
      <c r="U41" s="214">
        <v>0.234445181</v>
      </c>
      <c r="V41" s="214">
        <v>0.20412695</v>
      </c>
      <c r="W41" s="214">
        <v>0.163757126</v>
      </c>
      <c r="X41" s="214">
        <v>0.16491083000000001</v>
      </c>
      <c r="Y41" s="214">
        <v>0.183165943</v>
      </c>
      <c r="Z41" s="214">
        <v>0.18855929599999999</v>
      </c>
      <c r="AA41" s="214">
        <v>0.21720900000000001</v>
      </c>
      <c r="AB41" s="214">
        <v>0.17808728700000001</v>
      </c>
      <c r="AC41" s="214">
        <v>0.18767351900000001</v>
      </c>
      <c r="AD41" s="214">
        <v>0.17147479299999999</v>
      </c>
      <c r="AE41" s="214">
        <v>0.20614447699999999</v>
      </c>
      <c r="AF41" s="214">
        <v>0.20742787700000001</v>
      </c>
      <c r="AG41" s="214">
        <v>0.195430399</v>
      </c>
      <c r="AH41" s="214">
        <v>0.17978213400000001</v>
      </c>
      <c r="AI41" s="214">
        <v>0.150544925</v>
      </c>
      <c r="AJ41" s="214">
        <v>0.15152368799999999</v>
      </c>
      <c r="AK41" s="214">
        <v>0.17133702000000001</v>
      </c>
      <c r="AL41" s="214">
        <v>0.208381228</v>
      </c>
      <c r="AM41" s="214">
        <v>0.231823793</v>
      </c>
      <c r="AN41" s="214">
        <v>0.202558557</v>
      </c>
      <c r="AO41" s="214">
        <v>0.22425001</v>
      </c>
      <c r="AP41" s="214">
        <v>0.17310281999999999</v>
      </c>
      <c r="AQ41" s="214">
        <v>0.20404315100000001</v>
      </c>
      <c r="AR41" s="214">
        <v>0.23783530999999999</v>
      </c>
      <c r="AS41" s="214">
        <v>0.213961278</v>
      </c>
      <c r="AT41" s="214">
        <v>0.19203099200000001</v>
      </c>
      <c r="AU41" s="214">
        <v>0.14868677</v>
      </c>
      <c r="AV41" s="214">
        <v>0.12946006700000001</v>
      </c>
      <c r="AW41" s="214">
        <v>0.165951817</v>
      </c>
      <c r="AX41" s="214">
        <v>0.19341885</v>
      </c>
      <c r="AY41" s="214">
        <v>0.203008045</v>
      </c>
      <c r="AZ41" s="214">
        <v>0.17102841599999999</v>
      </c>
      <c r="BA41" s="214">
        <v>0.18245324900000001</v>
      </c>
      <c r="BB41" s="214">
        <v>0.15845846199999999</v>
      </c>
      <c r="BC41" s="214">
        <v>0.2524554</v>
      </c>
      <c r="BD41" s="214">
        <v>0.21365529999999999</v>
      </c>
      <c r="BE41" s="214">
        <v>0.19650719999999999</v>
      </c>
      <c r="BF41" s="263">
        <v>0.18789310000000001</v>
      </c>
      <c r="BG41" s="263">
        <v>0.15969949999999999</v>
      </c>
      <c r="BH41" s="263">
        <v>0.16028110000000001</v>
      </c>
      <c r="BI41" s="263">
        <v>0.18045639999999999</v>
      </c>
      <c r="BJ41" s="263">
        <v>0.20195740000000001</v>
      </c>
      <c r="BK41" s="263">
        <v>0.22255530000000001</v>
      </c>
      <c r="BL41" s="263">
        <v>0.20758080000000001</v>
      </c>
      <c r="BM41" s="263">
        <v>0.2224573</v>
      </c>
      <c r="BN41" s="263">
        <v>0.21866550000000001</v>
      </c>
      <c r="BO41" s="263">
        <v>0.25170360000000003</v>
      </c>
      <c r="BP41" s="263">
        <v>0.24312410000000001</v>
      </c>
      <c r="BQ41" s="263">
        <v>0.22639380000000001</v>
      </c>
      <c r="BR41" s="263">
        <v>0.19503760000000001</v>
      </c>
      <c r="BS41" s="263">
        <v>0.16237199999999999</v>
      </c>
      <c r="BT41" s="263">
        <v>0.16145499999999999</v>
      </c>
      <c r="BU41" s="263">
        <v>0.17853150000000001</v>
      </c>
      <c r="BV41" s="263">
        <v>0.19849600000000001</v>
      </c>
    </row>
    <row r="42" spans="1:74" s="131" customFormat="1" ht="12" customHeight="1" x14ac:dyDescent="0.25">
      <c r="A42" s="439" t="s">
        <v>32</v>
      </c>
      <c r="B42" s="444" t="s">
        <v>1312</v>
      </c>
      <c r="C42" s="214">
        <v>5.2336924600000001E-2</v>
      </c>
      <c r="D42" s="214">
        <v>5.6286123549999997E-2</v>
      </c>
      <c r="E42" s="214">
        <v>8.3846595516999994E-2</v>
      </c>
      <c r="F42" s="214">
        <v>9.5001377642999998E-2</v>
      </c>
      <c r="G42" s="214">
        <v>0.10191534183000001</v>
      </c>
      <c r="H42" s="214">
        <v>0.10971101978</v>
      </c>
      <c r="I42" s="214">
        <v>0.11282798891</v>
      </c>
      <c r="J42" s="214">
        <v>0.10894826561</v>
      </c>
      <c r="K42" s="214">
        <v>9.5149036438000004E-2</v>
      </c>
      <c r="L42" s="214">
        <v>8.4701137800000006E-2</v>
      </c>
      <c r="M42" s="214">
        <v>6.2801579001999994E-2</v>
      </c>
      <c r="N42" s="214">
        <v>5.2750135645000001E-2</v>
      </c>
      <c r="O42" s="214">
        <v>6.3001489925000001E-2</v>
      </c>
      <c r="P42" s="214">
        <v>7.5874591253000001E-2</v>
      </c>
      <c r="Q42" s="214">
        <v>9.1068349758999995E-2</v>
      </c>
      <c r="R42" s="214">
        <v>0.10889401324</v>
      </c>
      <c r="S42" s="214">
        <v>0.12875319666999999</v>
      </c>
      <c r="T42" s="214">
        <v>0.12877646691</v>
      </c>
      <c r="U42" s="214">
        <v>0.13856428591</v>
      </c>
      <c r="V42" s="214">
        <v>0.12507890861000001</v>
      </c>
      <c r="W42" s="214">
        <v>0.10626778475</v>
      </c>
      <c r="X42" s="214">
        <v>9.6341073420999998E-2</v>
      </c>
      <c r="Y42" s="214">
        <v>7.8334931965999999E-2</v>
      </c>
      <c r="Z42" s="214">
        <v>7.0371236365999998E-2</v>
      </c>
      <c r="AA42" s="214">
        <v>7.7161990545000003E-2</v>
      </c>
      <c r="AB42" s="214">
        <v>8.5909253101999997E-2</v>
      </c>
      <c r="AC42" s="214">
        <v>0.12455046026</v>
      </c>
      <c r="AD42" s="214">
        <v>0.14326280956000001</v>
      </c>
      <c r="AE42" s="214">
        <v>0.16171238149</v>
      </c>
      <c r="AF42" s="214">
        <v>0.15986276505999999</v>
      </c>
      <c r="AG42" s="214">
        <v>0.16068557367</v>
      </c>
      <c r="AH42" s="214">
        <v>0.15596779049000001</v>
      </c>
      <c r="AI42" s="214">
        <v>0.14366517947999999</v>
      </c>
      <c r="AJ42" s="214">
        <v>0.12086626568</v>
      </c>
      <c r="AK42" s="214">
        <v>0.10211937785</v>
      </c>
      <c r="AL42" s="214">
        <v>8.4107350479999995E-2</v>
      </c>
      <c r="AM42" s="214">
        <v>0.10457180608</v>
      </c>
      <c r="AN42" s="214">
        <v>0.11812663437</v>
      </c>
      <c r="AO42" s="214">
        <v>0.15398018016000001</v>
      </c>
      <c r="AP42" s="214">
        <v>0.17299439218000001</v>
      </c>
      <c r="AQ42" s="214">
        <v>0.19357568583000001</v>
      </c>
      <c r="AR42" s="214">
        <v>0.20111771416999999</v>
      </c>
      <c r="AS42" s="214">
        <v>0.20055047911000001</v>
      </c>
      <c r="AT42" s="214">
        <v>0.1865241296</v>
      </c>
      <c r="AU42" s="214">
        <v>0.17198078711000001</v>
      </c>
      <c r="AV42" s="214">
        <v>0.15601262801999999</v>
      </c>
      <c r="AW42" s="214">
        <v>0.11336146430000001</v>
      </c>
      <c r="AX42" s="214">
        <v>9.7034344558999994E-2</v>
      </c>
      <c r="AY42" s="214">
        <v>0.11112059249</v>
      </c>
      <c r="AZ42" s="214">
        <v>0.12595757555000001</v>
      </c>
      <c r="BA42" s="214">
        <v>0.16797677720000001</v>
      </c>
      <c r="BB42" s="214">
        <v>0.19904791464999999</v>
      </c>
      <c r="BC42" s="214">
        <v>0.22356675103000001</v>
      </c>
      <c r="BD42" s="214">
        <v>0.24149993</v>
      </c>
      <c r="BE42" s="214">
        <v>0.2437048</v>
      </c>
      <c r="BF42" s="263">
        <v>0.23420879999999999</v>
      </c>
      <c r="BG42" s="263">
        <v>0.2101828</v>
      </c>
      <c r="BH42" s="263">
        <v>0.19467419999999999</v>
      </c>
      <c r="BI42" s="263">
        <v>0.14576359999999999</v>
      </c>
      <c r="BJ42" s="263">
        <v>0.12611510000000001</v>
      </c>
      <c r="BK42" s="263">
        <v>0.14429900000000001</v>
      </c>
      <c r="BL42" s="263">
        <v>0.16946320000000001</v>
      </c>
      <c r="BM42" s="263">
        <v>0.22319919999999999</v>
      </c>
      <c r="BN42" s="263">
        <v>0.25835089999999999</v>
      </c>
      <c r="BO42" s="263">
        <v>0.29437609999999997</v>
      </c>
      <c r="BP42" s="263">
        <v>0.31461359999999999</v>
      </c>
      <c r="BQ42" s="263">
        <v>0.31795689999999999</v>
      </c>
      <c r="BR42" s="263">
        <v>0.30302800000000002</v>
      </c>
      <c r="BS42" s="263">
        <v>0.27180680000000002</v>
      </c>
      <c r="BT42" s="263">
        <v>0.25177070000000001</v>
      </c>
      <c r="BU42" s="263">
        <v>0.18673970000000001</v>
      </c>
      <c r="BV42" s="263">
        <v>0.1553804</v>
      </c>
    </row>
    <row r="43" spans="1:74" s="131" customFormat="1" ht="12" customHeight="1" x14ac:dyDescent="0.25">
      <c r="A43" s="415" t="s">
        <v>35</v>
      </c>
      <c r="B43" s="444" t="s">
        <v>805</v>
      </c>
      <c r="C43" s="214">
        <v>3.9485496000000002E-2</v>
      </c>
      <c r="D43" s="214">
        <v>3.5551074000000002E-2</v>
      </c>
      <c r="E43" s="214">
        <v>3.8428786E-2</v>
      </c>
      <c r="F43" s="214">
        <v>3.5559329000000001E-2</v>
      </c>
      <c r="G43" s="214">
        <v>3.6011205999999997E-2</v>
      </c>
      <c r="H43" s="214">
        <v>3.6189988999999999E-2</v>
      </c>
      <c r="I43" s="214">
        <v>3.6536956000000002E-2</v>
      </c>
      <c r="J43" s="214">
        <v>3.7000975999999998E-2</v>
      </c>
      <c r="K43" s="214">
        <v>3.4604369000000003E-2</v>
      </c>
      <c r="L43" s="214">
        <v>3.7279246000000002E-2</v>
      </c>
      <c r="M43" s="214">
        <v>3.6963159000000002E-2</v>
      </c>
      <c r="N43" s="214">
        <v>3.8835986000000003E-2</v>
      </c>
      <c r="O43" s="214">
        <v>3.9660246000000003E-2</v>
      </c>
      <c r="P43" s="214">
        <v>3.6438415000000002E-2</v>
      </c>
      <c r="Q43" s="214">
        <v>3.9023346E-2</v>
      </c>
      <c r="R43" s="214">
        <v>3.6510069999999999E-2</v>
      </c>
      <c r="S43" s="214">
        <v>3.7236096000000003E-2</v>
      </c>
      <c r="T43" s="214">
        <v>3.4279259999999999E-2</v>
      </c>
      <c r="U43" s="214">
        <v>3.5906116000000002E-2</v>
      </c>
      <c r="V43" s="214">
        <v>3.6431826E-2</v>
      </c>
      <c r="W43" s="214">
        <v>3.425135E-2</v>
      </c>
      <c r="X43" s="214">
        <v>3.6323016E-2</v>
      </c>
      <c r="Y43" s="214">
        <v>3.5730430000000001E-2</v>
      </c>
      <c r="Z43" s="214">
        <v>3.7943866E-2</v>
      </c>
      <c r="AA43" s="214">
        <v>3.8371205999999998E-2</v>
      </c>
      <c r="AB43" s="214">
        <v>3.3864263999999998E-2</v>
      </c>
      <c r="AC43" s="214">
        <v>3.7855236E-2</v>
      </c>
      <c r="AD43" s="214">
        <v>3.5515089E-2</v>
      </c>
      <c r="AE43" s="214">
        <v>3.6402636000000002E-2</v>
      </c>
      <c r="AF43" s="214">
        <v>3.4237679E-2</v>
      </c>
      <c r="AG43" s="214">
        <v>3.5668616E-2</v>
      </c>
      <c r="AH43" s="214">
        <v>3.5271916E-2</v>
      </c>
      <c r="AI43" s="214">
        <v>3.4478239000000001E-2</v>
      </c>
      <c r="AJ43" s="214">
        <v>3.5374266000000001E-2</v>
      </c>
      <c r="AK43" s="214">
        <v>3.5234478999999999E-2</v>
      </c>
      <c r="AL43" s="214">
        <v>3.7993675999999997E-2</v>
      </c>
      <c r="AM43" s="214">
        <v>3.6571185999999999E-2</v>
      </c>
      <c r="AN43" s="214">
        <v>3.3163034000000001E-2</v>
      </c>
      <c r="AO43" s="214">
        <v>3.6747316000000002E-2</v>
      </c>
      <c r="AP43" s="214">
        <v>3.3770039000000002E-2</v>
      </c>
      <c r="AQ43" s="214">
        <v>3.4807096000000003E-2</v>
      </c>
      <c r="AR43" s="214">
        <v>3.3373278999999999E-2</v>
      </c>
      <c r="AS43" s="214">
        <v>3.4139756E-2</v>
      </c>
      <c r="AT43" s="214">
        <v>3.3439905999999998E-2</v>
      </c>
      <c r="AU43" s="214">
        <v>3.1625478999999998E-2</v>
      </c>
      <c r="AV43" s="214">
        <v>3.4090466E-2</v>
      </c>
      <c r="AW43" s="214">
        <v>3.4247869E-2</v>
      </c>
      <c r="AX43" s="214">
        <v>3.4853825999999997E-2</v>
      </c>
      <c r="AY43" s="214">
        <v>3.6181326E-2</v>
      </c>
      <c r="AZ43" s="214">
        <v>3.1943704000000003E-2</v>
      </c>
      <c r="BA43" s="214">
        <v>3.4450566000000002E-2</v>
      </c>
      <c r="BB43" s="214">
        <v>3.2150589E-2</v>
      </c>
      <c r="BC43" s="214">
        <v>3.4128400000000003E-2</v>
      </c>
      <c r="BD43" s="214">
        <v>3.2660099999999997E-2</v>
      </c>
      <c r="BE43" s="214">
        <v>3.3861000000000002E-2</v>
      </c>
      <c r="BF43" s="263">
        <v>3.3679800000000003E-2</v>
      </c>
      <c r="BG43" s="263">
        <v>3.1999600000000003E-2</v>
      </c>
      <c r="BH43" s="263">
        <v>3.37253E-2</v>
      </c>
      <c r="BI43" s="263">
        <v>3.2777500000000001E-2</v>
      </c>
      <c r="BJ43" s="263">
        <v>3.4740500000000001E-2</v>
      </c>
      <c r="BK43" s="263">
        <v>3.5510699999999999E-2</v>
      </c>
      <c r="BL43" s="263">
        <v>3.2720399999999997E-2</v>
      </c>
      <c r="BM43" s="263">
        <v>3.4636899999999998E-2</v>
      </c>
      <c r="BN43" s="263">
        <v>3.2657499999999999E-2</v>
      </c>
      <c r="BO43" s="263">
        <v>3.4588000000000001E-2</v>
      </c>
      <c r="BP43" s="263">
        <v>3.3004100000000001E-2</v>
      </c>
      <c r="BQ43" s="263">
        <v>3.4069200000000001E-2</v>
      </c>
      <c r="BR43" s="263">
        <v>3.3662999999999998E-2</v>
      </c>
      <c r="BS43" s="263">
        <v>3.1974099999999998E-2</v>
      </c>
      <c r="BT43" s="263">
        <v>3.3673000000000002E-2</v>
      </c>
      <c r="BU43" s="263">
        <v>3.2590899999999999E-2</v>
      </c>
      <c r="BV43" s="263">
        <v>3.4585900000000003E-2</v>
      </c>
    </row>
    <row r="44" spans="1:74" s="131" customFormat="1" ht="12" customHeight="1" x14ac:dyDescent="0.25">
      <c r="A44" s="415" t="s">
        <v>34</v>
      </c>
      <c r="B44" s="444" t="s">
        <v>1010</v>
      </c>
      <c r="C44" s="214">
        <v>0.196585332</v>
      </c>
      <c r="D44" s="214">
        <v>0.17616796600000001</v>
      </c>
      <c r="E44" s="214">
        <v>0.18954127200000001</v>
      </c>
      <c r="F44" s="214">
        <v>0.17795051000000001</v>
      </c>
      <c r="G44" s="214">
        <v>0.185527522</v>
      </c>
      <c r="H44" s="214">
        <v>0.18242332999999999</v>
      </c>
      <c r="I44" s="214">
        <v>0.192530272</v>
      </c>
      <c r="J44" s="214">
        <v>0.19348348200000001</v>
      </c>
      <c r="K44" s="214">
        <v>0.18203262000000001</v>
      </c>
      <c r="L44" s="214">
        <v>0.18496776200000001</v>
      </c>
      <c r="M44" s="214">
        <v>0.18403543</v>
      </c>
      <c r="N44" s="214">
        <v>0.19206943200000001</v>
      </c>
      <c r="O44" s="214">
        <v>0.17389384299999999</v>
      </c>
      <c r="P44" s="214">
        <v>0.16353415399999999</v>
      </c>
      <c r="Q44" s="214">
        <v>0.169726353</v>
      </c>
      <c r="R44" s="214">
        <v>0.15925219299999999</v>
      </c>
      <c r="S44" s="214">
        <v>0.16416598299999999</v>
      </c>
      <c r="T44" s="214">
        <v>0.157432303</v>
      </c>
      <c r="U44" s="214">
        <v>0.162813613</v>
      </c>
      <c r="V44" s="214">
        <v>0.165237983</v>
      </c>
      <c r="W44" s="214">
        <v>0.15742451299999999</v>
      </c>
      <c r="X44" s="214">
        <v>0.16277069299999999</v>
      </c>
      <c r="Y44" s="214">
        <v>0.16256236299999999</v>
      </c>
      <c r="Z44" s="214">
        <v>0.17078933299999999</v>
      </c>
      <c r="AA44" s="214">
        <v>0.17154536400000001</v>
      </c>
      <c r="AB44" s="214">
        <v>0.15358896899999999</v>
      </c>
      <c r="AC44" s="214">
        <v>0.16745396400000001</v>
      </c>
      <c r="AD44" s="214">
        <v>0.161716797</v>
      </c>
      <c r="AE44" s="214">
        <v>0.167503034</v>
      </c>
      <c r="AF44" s="214">
        <v>0.16398838700000001</v>
      </c>
      <c r="AG44" s="214">
        <v>0.17306023400000001</v>
      </c>
      <c r="AH44" s="214">
        <v>0.17154915400000001</v>
      </c>
      <c r="AI44" s="214">
        <v>0.164002177</v>
      </c>
      <c r="AJ44" s="214">
        <v>0.16378377399999999</v>
      </c>
      <c r="AK44" s="214">
        <v>0.16058297699999999</v>
      </c>
      <c r="AL44" s="214">
        <v>0.170652584</v>
      </c>
      <c r="AM44" s="214">
        <v>0.17084679999999999</v>
      </c>
      <c r="AN44" s="214">
        <v>0.15836085599999999</v>
      </c>
      <c r="AO44" s="214">
        <v>0.16495155</v>
      </c>
      <c r="AP44" s="214">
        <v>0.15933768300000001</v>
      </c>
      <c r="AQ44" s="214">
        <v>0.16899212999999999</v>
      </c>
      <c r="AR44" s="214">
        <v>0.16771963300000001</v>
      </c>
      <c r="AS44" s="214">
        <v>0.17431215999999999</v>
      </c>
      <c r="AT44" s="214">
        <v>0.17273601999999999</v>
      </c>
      <c r="AU44" s="214">
        <v>0.157813173</v>
      </c>
      <c r="AV44" s="214">
        <v>0.15969733</v>
      </c>
      <c r="AW44" s="214">
        <v>0.161916703</v>
      </c>
      <c r="AX44" s="214">
        <v>0.16726627999999999</v>
      </c>
      <c r="AY44" s="214">
        <v>0.17126116199999999</v>
      </c>
      <c r="AZ44" s="214">
        <v>0.15096352099999999</v>
      </c>
      <c r="BA44" s="214">
        <v>0.163277372</v>
      </c>
      <c r="BB44" s="214">
        <v>0.149159446</v>
      </c>
      <c r="BC44" s="214">
        <v>0.15981990500000001</v>
      </c>
      <c r="BD44" s="214">
        <v>0.16226515999999999</v>
      </c>
      <c r="BE44" s="214">
        <v>0.17439246999999999</v>
      </c>
      <c r="BF44" s="263">
        <v>0.17486499999999999</v>
      </c>
      <c r="BG44" s="263">
        <v>0.1669822</v>
      </c>
      <c r="BH44" s="263">
        <v>0.1715024</v>
      </c>
      <c r="BI44" s="263">
        <v>0.16856589999999999</v>
      </c>
      <c r="BJ44" s="263">
        <v>0.17715210000000001</v>
      </c>
      <c r="BK44" s="263">
        <v>0.17911779999999999</v>
      </c>
      <c r="BL44" s="263">
        <v>0.16209229999999999</v>
      </c>
      <c r="BM44" s="263">
        <v>0.17233039999999999</v>
      </c>
      <c r="BN44" s="263">
        <v>0.165383</v>
      </c>
      <c r="BO44" s="263">
        <v>0.16939070000000001</v>
      </c>
      <c r="BP44" s="263">
        <v>0.16928570000000001</v>
      </c>
      <c r="BQ44" s="263">
        <v>0.1790619</v>
      </c>
      <c r="BR44" s="263">
        <v>0.17762910000000001</v>
      </c>
      <c r="BS44" s="263">
        <v>0.16891819999999999</v>
      </c>
      <c r="BT44" s="263">
        <v>0.17269909999999999</v>
      </c>
      <c r="BU44" s="263">
        <v>0.16948009999999999</v>
      </c>
      <c r="BV44" s="263">
        <v>0.17786689999999999</v>
      </c>
    </row>
    <row r="45" spans="1:74" s="131" customFormat="1" ht="12" customHeight="1" x14ac:dyDescent="0.25">
      <c r="A45" s="439" t="s">
        <v>94</v>
      </c>
      <c r="B45" s="444" t="s">
        <v>441</v>
      </c>
      <c r="C45" s="214">
        <v>0.21600581984</v>
      </c>
      <c r="D45" s="214">
        <v>0.20110187929000001</v>
      </c>
      <c r="E45" s="214">
        <v>0.22911298446</v>
      </c>
      <c r="F45" s="214">
        <v>0.25707197432000001</v>
      </c>
      <c r="G45" s="214">
        <v>0.22920860340999999</v>
      </c>
      <c r="H45" s="214">
        <v>0.19956985892000001</v>
      </c>
      <c r="I45" s="214">
        <v>0.19652910732000001</v>
      </c>
      <c r="J45" s="214">
        <v>0.17765530624</v>
      </c>
      <c r="K45" s="214">
        <v>0.21797403307999999</v>
      </c>
      <c r="L45" s="214">
        <v>0.24559932914999999</v>
      </c>
      <c r="M45" s="214">
        <v>0.22389566634999999</v>
      </c>
      <c r="N45" s="214">
        <v>0.2368556543</v>
      </c>
      <c r="O45" s="214">
        <v>0.24632800881</v>
      </c>
      <c r="P45" s="214">
        <v>0.25499347371999997</v>
      </c>
      <c r="Q45" s="214">
        <v>0.25682141662000002</v>
      </c>
      <c r="R45" s="214">
        <v>0.26061061658000001</v>
      </c>
      <c r="S45" s="214">
        <v>0.24857957146000001</v>
      </c>
      <c r="T45" s="214">
        <v>0.26421800020000002</v>
      </c>
      <c r="U45" s="214">
        <v>0.19977784911999999</v>
      </c>
      <c r="V45" s="214">
        <v>0.20130824171</v>
      </c>
      <c r="W45" s="214">
        <v>0.20253289488000001</v>
      </c>
      <c r="X45" s="214">
        <v>0.25176021574000002</v>
      </c>
      <c r="Y45" s="214">
        <v>0.28940325418000001</v>
      </c>
      <c r="Z45" s="214">
        <v>0.27948612581999999</v>
      </c>
      <c r="AA45" s="214">
        <v>0.26562646523</v>
      </c>
      <c r="AB45" s="214">
        <v>0.23604644026999999</v>
      </c>
      <c r="AC45" s="214">
        <v>0.34640742529000002</v>
      </c>
      <c r="AD45" s="214">
        <v>0.31950760196</v>
      </c>
      <c r="AE45" s="214">
        <v>0.29857717725999999</v>
      </c>
      <c r="AF45" s="214">
        <v>0.23567931734</v>
      </c>
      <c r="AG45" s="214">
        <v>0.19190703199</v>
      </c>
      <c r="AH45" s="214">
        <v>0.23924167112</v>
      </c>
      <c r="AI45" s="214">
        <v>0.25622922963</v>
      </c>
      <c r="AJ45" s="214">
        <v>0.28466936244000002</v>
      </c>
      <c r="AK45" s="214">
        <v>0.31590094514</v>
      </c>
      <c r="AL45" s="214">
        <v>0.35213025074999998</v>
      </c>
      <c r="AM45" s="214">
        <v>0.33649237049000003</v>
      </c>
      <c r="AN45" s="214">
        <v>0.33563921668000002</v>
      </c>
      <c r="AO45" s="214">
        <v>0.38009684571000002</v>
      </c>
      <c r="AP45" s="214">
        <v>0.40614661847</v>
      </c>
      <c r="AQ45" s="214">
        <v>0.36822106478</v>
      </c>
      <c r="AR45" s="214">
        <v>0.29589682193</v>
      </c>
      <c r="AS45" s="214">
        <v>0.25895490082</v>
      </c>
      <c r="AT45" s="214">
        <v>0.21523724376</v>
      </c>
      <c r="AU45" s="214">
        <v>0.23889672554999999</v>
      </c>
      <c r="AV45" s="214">
        <v>0.29007042565000002</v>
      </c>
      <c r="AW45" s="214">
        <v>0.36960470743000001</v>
      </c>
      <c r="AX45" s="214">
        <v>0.3471405951</v>
      </c>
      <c r="AY45" s="214">
        <v>0.34530998070000002</v>
      </c>
      <c r="AZ45" s="214">
        <v>0.37127581055999997</v>
      </c>
      <c r="BA45" s="214">
        <v>0.39195713841000002</v>
      </c>
      <c r="BB45" s="214">
        <v>0.37865777783999999</v>
      </c>
      <c r="BC45" s="214">
        <v>0.28308888748</v>
      </c>
      <c r="BD45" s="214">
        <v>0.27179789999999998</v>
      </c>
      <c r="BE45" s="214">
        <v>0.25122100000000003</v>
      </c>
      <c r="BF45" s="263">
        <v>0.23222390000000001</v>
      </c>
      <c r="BG45" s="263">
        <v>0.25969320000000001</v>
      </c>
      <c r="BH45" s="263">
        <v>0.31285089999999999</v>
      </c>
      <c r="BI45" s="263">
        <v>0.38262780000000002</v>
      </c>
      <c r="BJ45" s="263">
        <v>0.37885239999999998</v>
      </c>
      <c r="BK45" s="263">
        <v>0.36649169999999998</v>
      </c>
      <c r="BL45" s="263">
        <v>0.40842329999999999</v>
      </c>
      <c r="BM45" s="263">
        <v>0.40756989999999998</v>
      </c>
      <c r="BN45" s="263">
        <v>0.38814759999999998</v>
      </c>
      <c r="BO45" s="263">
        <v>0.30226989999999998</v>
      </c>
      <c r="BP45" s="263">
        <v>0.28711930000000002</v>
      </c>
      <c r="BQ45" s="263">
        <v>0.26015709999999997</v>
      </c>
      <c r="BR45" s="263">
        <v>0.24212729999999999</v>
      </c>
      <c r="BS45" s="263">
        <v>0.26623170000000002</v>
      </c>
      <c r="BT45" s="263">
        <v>0.32096449999999999</v>
      </c>
      <c r="BU45" s="263">
        <v>0.40779860000000001</v>
      </c>
      <c r="BV45" s="263">
        <v>0.39157429999999999</v>
      </c>
    </row>
    <row r="46" spans="1:74" ht="12" customHeight="1" x14ac:dyDescent="0.25">
      <c r="A46" s="445" t="s">
        <v>24</v>
      </c>
      <c r="B46" s="446" t="s">
        <v>761</v>
      </c>
      <c r="C46" s="215">
        <v>0.92775870189999998</v>
      </c>
      <c r="D46" s="215">
        <v>0.86899100682999997</v>
      </c>
      <c r="E46" s="215">
        <v>0.98819135321999996</v>
      </c>
      <c r="F46" s="215">
        <v>1.0229920162999999</v>
      </c>
      <c r="G46" s="215">
        <v>1.0645903183000001</v>
      </c>
      <c r="H46" s="215">
        <v>0.99694661237000004</v>
      </c>
      <c r="I46" s="215">
        <v>0.98440306113999998</v>
      </c>
      <c r="J46" s="215">
        <v>0.93863556595999997</v>
      </c>
      <c r="K46" s="215">
        <v>0.90040693269000005</v>
      </c>
      <c r="L46" s="215">
        <v>0.93241943639000002</v>
      </c>
      <c r="M46" s="215">
        <v>0.89953195195000002</v>
      </c>
      <c r="N46" s="215">
        <v>0.93436819752</v>
      </c>
      <c r="O46" s="215">
        <v>0.95037736979999998</v>
      </c>
      <c r="P46" s="215">
        <v>0.95914025849999995</v>
      </c>
      <c r="Q46" s="215">
        <v>0.95497650744999996</v>
      </c>
      <c r="R46" s="215">
        <v>0.90711888162999998</v>
      </c>
      <c r="S46" s="215">
        <v>1.0140012812000001</v>
      </c>
      <c r="T46" s="215">
        <v>1.0292834371999999</v>
      </c>
      <c r="U46" s="215">
        <v>0.97658865349000001</v>
      </c>
      <c r="V46" s="215">
        <v>0.93431373600000001</v>
      </c>
      <c r="W46" s="215">
        <v>0.86509866170000005</v>
      </c>
      <c r="X46" s="215">
        <v>0.90892701906999995</v>
      </c>
      <c r="Y46" s="215">
        <v>0.95297130841</v>
      </c>
      <c r="Z46" s="215">
        <v>0.95840634363999999</v>
      </c>
      <c r="AA46" s="215">
        <v>0.95496136036000001</v>
      </c>
      <c r="AB46" s="215">
        <v>0.85743385148999995</v>
      </c>
      <c r="AC46" s="215">
        <v>1.0733424185</v>
      </c>
      <c r="AD46" s="215">
        <v>1.0332295547000001</v>
      </c>
      <c r="AE46" s="215">
        <v>1.0930560662</v>
      </c>
      <c r="AF46" s="215">
        <v>1.0166661176</v>
      </c>
      <c r="AG46" s="215">
        <v>0.97709308635000003</v>
      </c>
      <c r="AH46" s="215">
        <v>0.99780921642999998</v>
      </c>
      <c r="AI46" s="215">
        <v>0.95118622295999999</v>
      </c>
      <c r="AJ46" s="215">
        <v>0.98620549025000004</v>
      </c>
      <c r="AK46" s="215">
        <v>1.0087327536999999</v>
      </c>
      <c r="AL46" s="215">
        <v>1.0800849409</v>
      </c>
      <c r="AM46" s="215">
        <v>1.0864698884999999</v>
      </c>
      <c r="AN46" s="215">
        <v>1.039886606</v>
      </c>
      <c r="AO46" s="215">
        <v>1.1817478463</v>
      </c>
      <c r="AP46" s="215">
        <v>1.1575772799999999</v>
      </c>
      <c r="AQ46" s="215">
        <v>1.1926017509</v>
      </c>
      <c r="AR46" s="215">
        <v>1.1638200161000001</v>
      </c>
      <c r="AS46" s="215">
        <v>1.1043783019</v>
      </c>
      <c r="AT46" s="215">
        <v>1.0299943605999999</v>
      </c>
      <c r="AU46" s="215">
        <v>0.95437675813</v>
      </c>
      <c r="AV46" s="215">
        <v>1.0003844004</v>
      </c>
      <c r="AW46" s="215">
        <v>1.0698414891000001</v>
      </c>
      <c r="AX46" s="215">
        <v>1.0618240378999999</v>
      </c>
      <c r="AY46" s="215">
        <v>1.0937661746</v>
      </c>
      <c r="AZ46" s="215">
        <v>1.0566203257</v>
      </c>
      <c r="BA46" s="215">
        <v>1.1769106094999999</v>
      </c>
      <c r="BB46" s="215">
        <v>1.1408355212000001</v>
      </c>
      <c r="BC46" s="215">
        <v>1.2058130093999999</v>
      </c>
      <c r="BD46" s="215">
        <v>1.1624876384</v>
      </c>
      <c r="BE46" s="215">
        <v>1.1448124101999999</v>
      </c>
      <c r="BF46" s="261">
        <v>1.105329</v>
      </c>
      <c r="BG46" s="261">
        <v>1.055258</v>
      </c>
      <c r="BH46" s="261">
        <v>1.1082909999999999</v>
      </c>
      <c r="BI46" s="261">
        <v>1.1453899999999999</v>
      </c>
      <c r="BJ46" s="261">
        <v>1.1585319999999999</v>
      </c>
      <c r="BK46" s="261">
        <v>1.179459</v>
      </c>
      <c r="BL46" s="261">
        <v>1.202307</v>
      </c>
      <c r="BM46" s="261">
        <v>1.3022339999999999</v>
      </c>
      <c r="BN46" s="261">
        <v>1.291598</v>
      </c>
      <c r="BO46" s="261">
        <v>1.296027</v>
      </c>
      <c r="BP46" s="261">
        <v>1.293148</v>
      </c>
      <c r="BQ46" s="261">
        <v>1.2708569999999999</v>
      </c>
      <c r="BR46" s="261">
        <v>1.205063</v>
      </c>
      <c r="BS46" s="261">
        <v>1.135913</v>
      </c>
      <c r="BT46" s="261">
        <v>1.1825619999999999</v>
      </c>
      <c r="BU46" s="261">
        <v>1.2197039999999999</v>
      </c>
      <c r="BV46" s="261">
        <v>1.2075910000000001</v>
      </c>
    </row>
    <row r="47" spans="1:74" s="451" customFormat="1" ht="12" customHeight="1" x14ac:dyDescent="0.25">
      <c r="A47" s="448"/>
      <c r="B47" s="449" t="s">
        <v>0</v>
      </c>
      <c r="C47" s="450"/>
      <c r="D47" s="450"/>
      <c r="E47" s="450"/>
      <c r="F47" s="450"/>
      <c r="G47" s="450"/>
      <c r="H47" s="450"/>
      <c r="I47" s="450"/>
      <c r="J47" s="450"/>
      <c r="K47" s="450"/>
      <c r="L47" s="450"/>
      <c r="M47" s="450"/>
      <c r="N47" s="450"/>
      <c r="O47" s="450"/>
      <c r="P47" s="450"/>
      <c r="Q47" s="450"/>
      <c r="R47" s="450"/>
      <c r="S47" s="450"/>
      <c r="T47" s="450"/>
      <c r="U47" s="450"/>
      <c r="V47" s="450"/>
      <c r="W47" s="450"/>
      <c r="X47" s="450"/>
      <c r="Y47" s="450"/>
      <c r="Z47" s="450"/>
      <c r="AA47" s="450"/>
      <c r="AB47" s="450"/>
      <c r="AC47" s="450"/>
      <c r="AD47" s="450"/>
      <c r="AE47" s="450"/>
      <c r="AF47" s="450"/>
      <c r="AG47" s="450"/>
      <c r="AH47" s="450"/>
      <c r="AI47" s="214"/>
      <c r="AJ47" s="214"/>
      <c r="AK47" s="214"/>
      <c r="AL47" s="214"/>
      <c r="AM47" s="214"/>
      <c r="AN47" s="214"/>
      <c r="AO47" s="214"/>
      <c r="AP47" s="214"/>
      <c r="AQ47" s="214"/>
      <c r="AR47" s="214"/>
      <c r="AS47" s="214"/>
      <c r="AT47" s="214"/>
      <c r="AU47" s="214"/>
      <c r="AV47" s="214"/>
      <c r="AW47" s="214"/>
      <c r="AX47" s="214"/>
      <c r="AY47" s="214"/>
      <c r="AZ47" s="214"/>
      <c r="BA47" s="214"/>
      <c r="BB47" s="214"/>
      <c r="BC47" s="214"/>
      <c r="BD47" s="214"/>
      <c r="BE47" s="214"/>
      <c r="BF47" s="214"/>
      <c r="BG47" s="214"/>
      <c r="BH47" s="214"/>
      <c r="BI47" s="214"/>
      <c r="BJ47" s="214"/>
      <c r="BK47" s="214"/>
      <c r="BL47" s="214"/>
      <c r="BM47" s="214"/>
      <c r="BN47" s="214"/>
      <c r="BO47" s="214"/>
      <c r="BP47" s="214"/>
      <c r="BQ47" s="214"/>
      <c r="BR47" s="214"/>
      <c r="BS47" s="214"/>
      <c r="BT47" s="450"/>
      <c r="BU47" s="450"/>
      <c r="BV47" s="450"/>
    </row>
    <row r="48" spans="1:74" s="451" customFormat="1" ht="12" customHeight="1" x14ac:dyDescent="0.25">
      <c r="A48" s="448"/>
      <c r="B48" s="449" t="s">
        <v>1013</v>
      </c>
      <c r="C48" s="450"/>
      <c r="D48" s="450"/>
      <c r="E48" s="450"/>
      <c r="F48" s="450"/>
      <c r="G48" s="450"/>
      <c r="H48" s="450"/>
      <c r="I48" s="450"/>
      <c r="J48" s="450"/>
      <c r="K48" s="450"/>
      <c r="L48" s="450"/>
      <c r="M48" s="450"/>
      <c r="N48" s="450"/>
      <c r="O48" s="450"/>
      <c r="P48" s="450"/>
      <c r="Q48" s="450"/>
      <c r="R48" s="450"/>
      <c r="S48" s="450"/>
      <c r="T48" s="450"/>
      <c r="U48" s="450"/>
      <c r="V48" s="450"/>
      <c r="W48" s="450"/>
      <c r="X48" s="450"/>
      <c r="Y48" s="450"/>
      <c r="Z48" s="450"/>
      <c r="AA48" s="450"/>
      <c r="AB48" s="450"/>
      <c r="AC48" s="450"/>
      <c r="AD48" s="450"/>
      <c r="AE48" s="450"/>
      <c r="AF48" s="450"/>
      <c r="AG48" s="450"/>
      <c r="AH48" s="450"/>
      <c r="AI48" s="450"/>
      <c r="AJ48" s="450"/>
      <c r="AK48" s="450"/>
      <c r="AL48" s="450"/>
      <c r="AM48" s="594"/>
      <c r="AN48" s="594"/>
      <c r="AO48" s="594"/>
      <c r="AP48" s="594"/>
      <c r="AQ48" s="594"/>
      <c r="AR48" s="594"/>
      <c r="AS48" s="594"/>
      <c r="AT48" s="594"/>
      <c r="AU48" s="594"/>
      <c r="AV48" s="594"/>
      <c r="AW48" s="594"/>
      <c r="AX48" s="594"/>
      <c r="AY48" s="594"/>
      <c r="AZ48" s="594"/>
      <c r="BA48" s="594"/>
      <c r="BB48" s="594"/>
      <c r="BC48" s="594"/>
      <c r="BD48" s="594"/>
      <c r="BE48" s="594"/>
      <c r="BF48" s="594"/>
      <c r="BG48" s="594"/>
      <c r="BH48" s="594"/>
      <c r="BI48" s="594"/>
      <c r="BJ48" s="594"/>
      <c r="BK48" s="594"/>
      <c r="BL48" s="594"/>
      <c r="BM48" s="594"/>
      <c r="BN48" s="594"/>
      <c r="BO48" s="594"/>
      <c r="BP48" s="594"/>
      <c r="BQ48" s="594"/>
      <c r="BR48" s="594"/>
      <c r="BS48" s="594"/>
      <c r="BT48" s="450"/>
      <c r="BU48" s="450"/>
      <c r="BV48" s="450"/>
    </row>
    <row r="49" spans="1:74" s="451" customFormat="1" ht="12" customHeight="1" x14ac:dyDescent="0.25">
      <c r="A49" s="448"/>
      <c r="B49" s="449" t="s">
        <v>806</v>
      </c>
      <c r="C49" s="450"/>
      <c r="D49" s="450"/>
      <c r="E49" s="450"/>
      <c r="F49" s="450"/>
      <c r="G49" s="450"/>
      <c r="H49" s="450"/>
      <c r="I49" s="450"/>
      <c r="J49" s="450"/>
      <c r="K49" s="450"/>
      <c r="L49" s="450"/>
      <c r="M49" s="450"/>
      <c r="N49" s="450"/>
      <c r="O49" s="450"/>
      <c r="P49" s="450"/>
      <c r="Q49" s="450"/>
      <c r="R49" s="450"/>
      <c r="S49" s="450"/>
      <c r="T49" s="450"/>
      <c r="U49" s="450"/>
      <c r="V49" s="450"/>
      <c r="W49" s="450"/>
      <c r="X49" s="450"/>
      <c r="Y49" s="450"/>
      <c r="Z49" s="450"/>
      <c r="AA49" s="450"/>
      <c r="AB49" s="450"/>
      <c r="AC49" s="450"/>
      <c r="AD49" s="450"/>
      <c r="AE49" s="450"/>
      <c r="AF49" s="450"/>
      <c r="AG49" s="450"/>
      <c r="AH49" s="450"/>
      <c r="AI49" s="450"/>
      <c r="AJ49" s="450"/>
      <c r="AK49" s="450"/>
      <c r="AL49" s="450"/>
      <c r="AM49" s="214"/>
      <c r="AN49" s="214"/>
      <c r="AO49" s="214"/>
      <c r="AP49" s="214"/>
      <c r="AQ49" s="214"/>
      <c r="AR49" s="214"/>
      <c r="AS49" s="214"/>
      <c r="AT49" s="214"/>
      <c r="AU49" s="214"/>
      <c r="AV49" s="214"/>
      <c r="AW49" s="214"/>
      <c r="AX49" s="214"/>
      <c r="AY49" s="214"/>
      <c r="AZ49" s="214"/>
      <c r="BA49" s="214"/>
      <c r="BB49" s="214"/>
      <c r="BC49" s="214"/>
      <c r="BD49" s="214"/>
      <c r="BE49" s="214"/>
      <c r="BF49" s="214"/>
      <c r="BG49" s="214"/>
      <c r="BH49" s="214"/>
      <c r="BI49" s="214"/>
      <c r="BJ49" s="214"/>
      <c r="BK49" s="214"/>
      <c r="BL49" s="214"/>
      <c r="BM49" s="214"/>
      <c r="BN49" s="214"/>
      <c r="BO49" s="214"/>
      <c r="BP49" s="214"/>
      <c r="BQ49" s="214"/>
      <c r="BR49" s="214"/>
      <c r="BS49" s="214"/>
      <c r="BT49" s="450"/>
      <c r="BU49" s="450"/>
      <c r="BV49" s="450"/>
    </row>
    <row r="50" spans="1:74" s="451" customFormat="1" ht="12" customHeight="1" x14ac:dyDescent="0.25">
      <c r="A50" s="448"/>
      <c r="B50" s="452" t="s">
        <v>1014</v>
      </c>
      <c r="C50" s="452"/>
      <c r="D50" s="452"/>
      <c r="E50" s="452"/>
      <c r="F50" s="452"/>
      <c r="G50" s="452"/>
      <c r="H50" s="452"/>
      <c r="I50" s="452"/>
      <c r="J50" s="452"/>
      <c r="K50" s="452"/>
      <c r="L50" s="452"/>
      <c r="M50" s="452"/>
      <c r="N50" s="452"/>
      <c r="O50" s="452"/>
      <c r="P50" s="452"/>
      <c r="Q50" s="452"/>
      <c r="R50" s="452"/>
      <c r="S50" s="452"/>
      <c r="T50" s="452"/>
      <c r="U50" s="452"/>
      <c r="V50" s="452"/>
      <c r="W50" s="452"/>
      <c r="X50" s="452"/>
      <c r="Y50" s="452"/>
      <c r="Z50" s="452"/>
      <c r="AA50" s="452"/>
      <c r="AB50" s="452"/>
      <c r="AC50" s="452"/>
      <c r="AD50" s="452"/>
      <c r="AE50" s="452"/>
      <c r="AF50" s="452"/>
      <c r="AG50" s="452"/>
      <c r="AH50" s="452"/>
      <c r="AI50" s="452"/>
      <c r="AJ50" s="452"/>
      <c r="AK50" s="452"/>
      <c r="AL50" s="452"/>
      <c r="AM50" s="214"/>
      <c r="AN50" s="214"/>
      <c r="AO50" s="214"/>
      <c r="AP50" s="214"/>
      <c r="AQ50" s="214"/>
      <c r="AR50" s="214"/>
      <c r="AS50" s="214"/>
      <c r="AT50" s="214"/>
      <c r="AU50" s="214"/>
      <c r="AV50" s="214"/>
      <c r="AW50" s="214"/>
      <c r="AX50" s="214"/>
      <c r="AY50" s="214"/>
      <c r="AZ50" s="214"/>
      <c r="BA50" s="214"/>
      <c r="BB50" s="214"/>
      <c r="BC50" s="214"/>
      <c r="BD50" s="214"/>
      <c r="BE50" s="214"/>
      <c r="BF50" s="214"/>
      <c r="BG50" s="214"/>
      <c r="BH50" s="214"/>
      <c r="BI50" s="214"/>
      <c r="BJ50" s="214"/>
      <c r="BK50" s="214"/>
      <c r="BL50" s="214"/>
      <c r="BM50" s="214"/>
      <c r="BN50" s="214"/>
      <c r="BO50" s="214"/>
      <c r="BP50" s="214"/>
      <c r="BQ50" s="214"/>
      <c r="BR50" s="214"/>
      <c r="BS50" s="214"/>
      <c r="BT50" s="452"/>
      <c r="BU50" s="452"/>
      <c r="BV50" s="452"/>
    </row>
    <row r="51" spans="1:74" s="451" customFormat="1" ht="20.5" customHeight="1" x14ac:dyDescent="0.25">
      <c r="A51" s="448"/>
      <c r="B51" s="694" t="s">
        <v>1315</v>
      </c>
      <c r="C51" s="614"/>
      <c r="D51" s="614"/>
      <c r="E51" s="614"/>
      <c r="F51" s="614"/>
      <c r="G51" s="614"/>
      <c r="H51" s="614"/>
      <c r="I51" s="614"/>
      <c r="J51" s="614"/>
      <c r="K51" s="614"/>
      <c r="L51" s="614"/>
      <c r="M51" s="614"/>
      <c r="N51" s="614"/>
      <c r="O51" s="614"/>
      <c r="P51" s="614"/>
      <c r="Q51" s="608"/>
      <c r="R51" s="452"/>
      <c r="S51" s="452"/>
      <c r="T51" s="452"/>
      <c r="U51" s="452"/>
      <c r="V51" s="452"/>
      <c r="W51" s="452"/>
      <c r="X51" s="452"/>
      <c r="Y51" s="452"/>
      <c r="Z51" s="452"/>
      <c r="AA51" s="452"/>
      <c r="AB51" s="452"/>
      <c r="AC51" s="452"/>
      <c r="AD51" s="452"/>
      <c r="AE51" s="452"/>
      <c r="AF51" s="452"/>
      <c r="AG51" s="452"/>
      <c r="AH51" s="452"/>
      <c r="AI51" s="452"/>
      <c r="AJ51" s="452"/>
      <c r="AK51" s="452"/>
      <c r="AL51" s="452"/>
      <c r="AM51" s="214"/>
      <c r="AN51" s="214"/>
      <c r="AO51" s="214"/>
      <c r="AP51" s="214"/>
      <c r="AQ51" s="214"/>
      <c r="AR51" s="214"/>
      <c r="AS51" s="214"/>
      <c r="AT51" s="214"/>
      <c r="AU51" s="214"/>
      <c r="AV51" s="214"/>
      <c r="AW51" s="214"/>
      <c r="AX51" s="214"/>
      <c r="AY51" s="214"/>
      <c r="AZ51" s="214"/>
      <c r="BA51" s="214"/>
      <c r="BB51" s="214"/>
      <c r="BC51" s="214"/>
      <c r="BD51" s="214"/>
      <c r="BE51" s="214"/>
      <c r="BF51" s="214"/>
      <c r="BG51" s="214"/>
      <c r="BH51" s="214"/>
      <c r="BI51" s="214"/>
      <c r="BJ51" s="214"/>
      <c r="BK51" s="214"/>
      <c r="BL51" s="214"/>
      <c r="BM51" s="214"/>
      <c r="BN51" s="214"/>
      <c r="BO51" s="214"/>
      <c r="BP51" s="214"/>
      <c r="BQ51" s="214"/>
      <c r="BR51" s="214"/>
      <c r="BS51" s="214"/>
      <c r="BT51" s="452"/>
      <c r="BU51" s="452"/>
      <c r="BV51" s="452"/>
    </row>
    <row r="52" spans="1:74" s="451" customFormat="1" ht="12" customHeight="1" x14ac:dyDescent="0.25">
      <c r="A52" s="448"/>
      <c r="B52" s="449" t="s">
        <v>1313</v>
      </c>
      <c r="C52" s="450"/>
      <c r="D52" s="450"/>
      <c r="E52" s="450"/>
      <c r="F52" s="450"/>
      <c r="G52" s="450"/>
      <c r="H52" s="450"/>
      <c r="I52" s="450"/>
      <c r="J52" s="450"/>
      <c r="K52" s="450"/>
      <c r="L52" s="450"/>
      <c r="M52" s="450"/>
      <c r="N52" s="450"/>
      <c r="O52" s="450"/>
      <c r="P52" s="450"/>
      <c r="Q52" s="450"/>
      <c r="R52" s="450"/>
      <c r="S52" s="450"/>
      <c r="T52" s="450"/>
      <c r="U52" s="450"/>
      <c r="V52" s="450"/>
      <c r="W52" s="450"/>
      <c r="X52" s="450"/>
      <c r="Y52" s="450"/>
      <c r="Z52" s="450"/>
      <c r="AA52" s="450"/>
      <c r="AB52" s="450"/>
      <c r="AC52" s="450"/>
      <c r="AD52" s="450"/>
      <c r="AE52" s="450"/>
      <c r="AF52" s="450"/>
      <c r="AG52" s="450"/>
      <c r="AH52" s="450"/>
      <c r="AI52" s="450"/>
      <c r="AJ52" s="450"/>
      <c r="AK52" s="450"/>
      <c r="AL52" s="450"/>
      <c r="AM52" s="594"/>
      <c r="AN52" s="594"/>
      <c r="AO52" s="594"/>
      <c r="AP52" s="594"/>
      <c r="AQ52" s="594"/>
      <c r="AR52" s="594"/>
      <c r="AS52" s="594"/>
      <c r="AT52" s="594"/>
      <c r="AU52" s="594"/>
      <c r="AV52" s="594"/>
      <c r="AW52" s="594"/>
      <c r="AX52" s="594"/>
      <c r="AY52" s="594"/>
      <c r="AZ52" s="594"/>
      <c r="BA52" s="594"/>
      <c r="BB52" s="594"/>
      <c r="BC52" s="594"/>
      <c r="BD52" s="594"/>
      <c r="BE52" s="594"/>
      <c r="BF52" s="594"/>
      <c r="BG52" s="594"/>
      <c r="BH52" s="594"/>
      <c r="BI52" s="594"/>
      <c r="BJ52" s="594"/>
      <c r="BK52" s="594"/>
      <c r="BL52" s="594"/>
      <c r="BM52" s="594"/>
      <c r="BN52" s="594"/>
      <c r="BO52" s="594"/>
      <c r="BP52" s="594"/>
      <c r="BQ52" s="594"/>
      <c r="BR52" s="594"/>
      <c r="BS52" s="594"/>
      <c r="BT52" s="450"/>
      <c r="BU52" s="450"/>
      <c r="BV52" s="450"/>
    </row>
    <row r="53" spans="1:74" s="451" customFormat="1" ht="22" customHeight="1" x14ac:dyDescent="0.25">
      <c r="A53" s="448"/>
      <c r="B53" s="694" t="s">
        <v>1314</v>
      </c>
      <c r="C53" s="614"/>
      <c r="D53" s="614"/>
      <c r="E53" s="614"/>
      <c r="F53" s="614"/>
      <c r="G53" s="614"/>
      <c r="H53" s="614"/>
      <c r="I53" s="614"/>
      <c r="J53" s="614"/>
      <c r="K53" s="614"/>
      <c r="L53" s="614"/>
      <c r="M53" s="614"/>
      <c r="N53" s="614"/>
      <c r="O53" s="614"/>
      <c r="P53" s="614"/>
      <c r="Q53" s="608"/>
      <c r="R53" s="450"/>
      <c r="S53" s="450"/>
      <c r="T53" s="450"/>
      <c r="U53" s="450"/>
      <c r="V53" s="450"/>
      <c r="W53" s="450"/>
      <c r="X53" s="450"/>
      <c r="Y53" s="450"/>
      <c r="Z53" s="450"/>
      <c r="AA53" s="450"/>
      <c r="AB53" s="450"/>
      <c r="AC53" s="450"/>
      <c r="AD53" s="450"/>
      <c r="AE53" s="450"/>
      <c r="AF53" s="450"/>
      <c r="AG53" s="450"/>
      <c r="AH53" s="450"/>
      <c r="AI53" s="450"/>
      <c r="AJ53" s="450"/>
      <c r="AK53" s="450"/>
      <c r="AL53" s="450"/>
      <c r="AM53" s="214"/>
      <c r="AN53" s="450"/>
      <c r="AO53" s="450"/>
      <c r="AP53" s="450"/>
      <c r="AQ53" s="450"/>
      <c r="AR53" s="450"/>
      <c r="AS53" s="450"/>
      <c r="AT53" s="450"/>
      <c r="AU53" s="450"/>
      <c r="AV53" s="450"/>
      <c r="AW53" s="450"/>
      <c r="AX53" s="450"/>
      <c r="AY53" s="450"/>
      <c r="AZ53" s="450"/>
      <c r="BA53" s="450"/>
      <c r="BB53" s="450"/>
      <c r="BC53" s="450"/>
      <c r="BD53" s="524"/>
      <c r="BE53" s="524"/>
      <c r="BF53" s="524"/>
      <c r="BG53" s="450"/>
      <c r="BH53" s="450"/>
      <c r="BI53" s="450"/>
      <c r="BJ53" s="450"/>
      <c r="BK53" s="450"/>
      <c r="BL53" s="450"/>
      <c r="BM53" s="450"/>
      <c r="BN53" s="450"/>
      <c r="BO53" s="450"/>
      <c r="BP53" s="450"/>
      <c r="BQ53" s="450"/>
      <c r="BR53" s="450"/>
      <c r="BS53" s="450"/>
      <c r="BT53" s="450"/>
      <c r="BU53" s="450"/>
      <c r="BV53" s="450"/>
    </row>
    <row r="54" spans="1:74" s="451" customFormat="1" ht="12" customHeight="1" x14ac:dyDescent="0.2">
      <c r="A54" s="448"/>
      <c r="B54" s="447" t="s">
        <v>790</v>
      </c>
      <c r="C54" s="588"/>
      <c r="D54" s="588"/>
      <c r="E54" s="588"/>
      <c r="F54" s="588"/>
      <c r="G54" s="588"/>
      <c r="H54" s="588"/>
      <c r="I54" s="588"/>
      <c r="J54" s="588"/>
      <c r="K54" s="588"/>
      <c r="L54" s="588"/>
      <c r="M54" s="588"/>
      <c r="N54" s="588"/>
      <c r="O54" s="588"/>
      <c r="P54" s="588"/>
      <c r="Q54" s="578"/>
      <c r="R54" s="450"/>
      <c r="S54" s="450"/>
      <c r="T54" s="450"/>
      <c r="U54" s="450"/>
      <c r="V54" s="450"/>
      <c r="W54" s="450"/>
      <c r="X54" s="450"/>
      <c r="Y54" s="450"/>
      <c r="Z54" s="450"/>
      <c r="AA54" s="450"/>
      <c r="AB54" s="450"/>
      <c r="AC54" s="450"/>
      <c r="AD54" s="450"/>
      <c r="AE54" s="450"/>
      <c r="AF54" s="450"/>
      <c r="AG54" s="450"/>
      <c r="AH54" s="450"/>
      <c r="AI54" s="450"/>
      <c r="AJ54" s="450"/>
      <c r="AK54" s="450"/>
      <c r="AL54" s="450"/>
      <c r="AM54" s="450"/>
      <c r="AN54" s="450"/>
      <c r="AO54" s="450"/>
      <c r="AP54" s="450"/>
      <c r="AQ54" s="450"/>
      <c r="AR54" s="450"/>
      <c r="AS54" s="450"/>
      <c r="AT54" s="450"/>
      <c r="AU54" s="450"/>
      <c r="AV54" s="450"/>
      <c r="AW54" s="450"/>
      <c r="AX54" s="450"/>
      <c r="AY54" s="450"/>
      <c r="AZ54" s="450"/>
      <c r="BA54" s="450"/>
      <c r="BB54" s="450"/>
      <c r="BC54" s="450"/>
      <c r="BD54" s="524"/>
      <c r="BE54" s="524"/>
      <c r="BF54" s="524"/>
      <c r="BG54" s="450"/>
      <c r="BH54" s="450"/>
      <c r="BI54" s="450"/>
      <c r="BJ54" s="450"/>
      <c r="BK54" s="450"/>
      <c r="BL54" s="450"/>
      <c r="BM54" s="450"/>
      <c r="BN54" s="450"/>
      <c r="BO54" s="450"/>
      <c r="BP54" s="450"/>
      <c r="BQ54" s="450"/>
      <c r="BR54" s="450"/>
      <c r="BS54" s="450"/>
      <c r="BT54" s="450"/>
      <c r="BU54" s="450"/>
      <c r="BV54" s="450"/>
    </row>
    <row r="55" spans="1:74" s="451" customFormat="1" ht="12" customHeight="1" x14ac:dyDescent="0.25">
      <c r="A55" s="448"/>
      <c r="B55" s="622" t="str">
        <f>"Notes: "&amp;"EIA completed modeling and analysis for this report on " &amp;Dates!D2&amp;"."</f>
        <v>Notes: EIA completed modeling and analysis for this report on Tuesday Augutst 3, 2023.</v>
      </c>
      <c r="C55" s="621"/>
      <c r="D55" s="621"/>
      <c r="E55" s="621"/>
      <c r="F55" s="621"/>
      <c r="G55" s="621"/>
      <c r="H55" s="621"/>
      <c r="I55" s="621"/>
      <c r="J55" s="621"/>
      <c r="K55" s="621"/>
      <c r="L55" s="621"/>
      <c r="M55" s="621"/>
      <c r="N55" s="621"/>
      <c r="O55" s="621"/>
      <c r="P55" s="621"/>
      <c r="Q55" s="621"/>
      <c r="R55" s="450"/>
      <c r="S55" s="450"/>
      <c r="T55" s="450"/>
      <c r="U55" s="450"/>
      <c r="V55" s="450"/>
      <c r="W55" s="450"/>
      <c r="X55" s="450"/>
      <c r="Y55" s="450"/>
      <c r="Z55" s="450"/>
      <c r="AA55" s="450"/>
      <c r="AB55" s="450"/>
      <c r="AC55" s="450"/>
      <c r="AD55" s="450"/>
      <c r="AE55" s="450"/>
      <c r="AF55" s="450"/>
      <c r="AG55" s="450"/>
      <c r="AH55" s="450"/>
      <c r="AI55" s="450"/>
      <c r="AJ55" s="450"/>
      <c r="AK55" s="450"/>
      <c r="AL55" s="450"/>
      <c r="AM55" s="450"/>
      <c r="AN55" s="450"/>
      <c r="AO55" s="450"/>
      <c r="AP55" s="450"/>
      <c r="AQ55" s="450"/>
      <c r="AR55" s="450"/>
      <c r="AS55" s="450"/>
      <c r="AT55" s="450"/>
      <c r="AU55" s="450"/>
      <c r="AV55" s="450"/>
      <c r="AW55" s="450"/>
      <c r="AX55" s="450"/>
      <c r="AY55" s="450"/>
      <c r="AZ55" s="450"/>
      <c r="BA55" s="450"/>
      <c r="BB55" s="450"/>
      <c r="BC55" s="450"/>
      <c r="BD55" s="524"/>
      <c r="BE55" s="524"/>
      <c r="BF55" s="524"/>
      <c r="BG55" s="450"/>
      <c r="BH55" s="450"/>
      <c r="BI55" s="450"/>
      <c r="BJ55" s="450"/>
      <c r="BK55" s="450"/>
      <c r="BL55" s="450"/>
      <c r="BM55" s="450"/>
      <c r="BN55" s="450"/>
      <c r="BO55" s="450"/>
      <c r="BP55" s="450"/>
      <c r="BQ55" s="450"/>
      <c r="BR55" s="450"/>
      <c r="BS55" s="450"/>
      <c r="BT55" s="450"/>
      <c r="BU55" s="450"/>
      <c r="BV55" s="450"/>
    </row>
    <row r="56" spans="1:74" s="451" customFormat="1" ht="12" customHeight="1" x14ac:dyDescent="0.25">
      <c r="A56" s="448"/>
      <c r="B56" s="622" t="s">
        <v>338</v>
      </c>
      <c r="C56" s="621"/>
      <c r="D56" s="621"/>
      <c r="E56" s="621"/>
      <c r="F56" s="621"/>
      <c r="G56" s="621"/>
      <c r="H56" s="621"/>
      <c r="I56" s="621"/>
      <c r="J56" s="621"/>
      <c r="K56" s="621"/>
      <c r="L56" s="621"/>
      <c r="M56" s="621"/>
      <c r="N56" s="621"/>
      <c r="O56" s="621"/>
      <c r="P56" s="621"/>
      <c r="Q56" s="621"/>
      <c r="R56" s="450"/>
      <c r="S56" s="450"/>
      <c r="T56" s="450"/>
      <c r="U56" s="450"/>
      <c r="V56" s="450"/>
      <c r="W56" s="450"/>
      <c r="X56" s="450"/>
      <c r="Y56" s="450"/>
      <c r="Z56" s="450"/>
      <c r="AA56" s="450"/>
      <c r="AB56" s="450"/>
      <c r="AC56" s="450"/>
      <c r="AD56" s="450"/>
      <c r="AE56" s="450"/>
      <c r="AF56" s="450"/>
      <c r="AG56" s="450"/>
      <c r="AH56" s="450"/>
      <c r="AI56" s="450"/>
      <c r="AJ56" s="450"/>
      <c r="AK56" s="450"/>
      <c r="AL56" s="450"/>
      <c r="AM56" s="450"/>
      <c r="AN56" s="450"/>
      <c r="AO56" s="450"/>
      <c r="AP56" s="450"/>
      <c r="AQ56" s="450"/>
      <c r="AR56" s="450"/>
      <c r="AS56" s="450"/>
      <c r="AT56" s="450"/>
      <c r="AU56" s="450"/>
      <c r="AV56" s="450"/>
      <c r="AW56" s="450"/>
      <c r="AX56" s="450"/>
      <c r="AY56" s="450"/>
      <c r="AZ56" s="450"/>
      <c r="BA56" s="450"/>
      <c r="BB56" s="450"/>
      <c r="BC56" s="450"/>
      <c r="BD56" s="524"/>
      <c r="BE56" s="524"/>
      <c r="BF56" s="524"/>
      <c r="BG56" s="450"/>
      <c r="BH56" s="450"/>
      <c r="BI56" s="450"/>
      <c r="BJ56" s="450"/>
      <c r="BK56" s="450"/>
      <c r="BL56" s="450"/>
      <c r="BM56" s="450"/>
      <c r="BN56" s="450"/>
      <c r="BO56" s="450"/>
      <c r="BP56" s="450"/>
      <c r="BQ56" s="450"/>
      <c r="BR56" s="450"/>
      <c r="BS56" s="450"/>
      <c r="BT56" s="450"/>
      <c r="BU56" s="450"/>
      <c r="BV56" s="450"/>
    </row>
    <row r="57" spans="1:74" s="451" customFormat="1" ht="12" customHeight="1" x14ac:dyDescent="0.25">
      <c r="A57" s="448"/>
      <c r="B57" s="695" t="s">
        <v>348</v>
      </c>
      <c r="C57" s="608"/>
      <c r="D57" s="608"/>
      <c r="E57" s="608"/>
      <c r="F57" s="608"/>
      <c r="G57" s="608"/>
      <c r="H57" s="608"/>
      <c r="I57" s="608"/>
      <c r="J57" s="608"/>
      <c r="K57" s="608"/>
      <c r="L57" s="608"/>
      <c r="M57" s="608"/>
      <c r="N57" s="608"/>
      <c r="O57" s="608"/>
      <c r="P57" s="608"/>
      <c r="Q57" s="608"/>
      <c r="R57" s="450"/>
      <c r="S57" s="450"/>
      <c r="T57" s="450"/>
      <c r="U57" s="450"/>
      <c r="V57" s="450"/>
      <c r="W57" s="450"/>
      <c r="X57" s="450"/>
      <c r="Y57" s="450"/>
      <c r="Z57" s="450"/>
      <c r="AA57" s="450"/>
      <c r="AB57" s="450"/>
      <c r="AC57" s="450"/>
      <c r="AD57" s="450"/>
      <c r="AE57" s="450"/>
      <c r="AF57" s="450"/>
      <c r="AG57" s="450"/>
      <c r="AH57" s="450"/>
      <c r="AI57" s="450"/>
      <c r="AJ57" s="450"/>
      <c r="AK57" s="450"/>
      <c r="AL57" s="450"/>
      <c r="AM57" s="450"/>
      <c r="AN57" s="450"/>
      <c r="AO57" s="450"/>
      <c r="AP57" s="450"/>
      <c r="AQ57" s="450"/>
      <c r="AR57" s="450"/>
      <c r="AS57" s="450"/>
      <c r="AT57" s="450"/>
      <c r="AU57" s="450"/>
      <c r="AV57" s="450"/>
      <c r="AW57" s="450"/>
      <c r="AX57" s="450"/>
      <c r="AY57" s="450"/>
      <c r="AZ57" s="450"/>
      <c r="BA57" s="450"/>
      <c r="BB57" s="450"/>
      <c r="BC57" s="450"/>
      <c r="BD57" s="524"/>
      <c r="BE57" s="524"/>
      <c r="BF57" s="524"/>
      <c r="BG57" s="450"/>
      <c r="BH57" s="450"/>
      <c r="BI57" s="450"/>
      <c r="BJ57" s="450"/>
      <c r="BK57" s="450"/>
      <c r="BL57" s="450"/>
      <c r="BM57" s="450"/>
      <c r="BN57" s="450"/>
      <c r="BO57" s="450"/>
      <c r="BP57" s="450"/>
      <c r="BQ57" s="450"/>
      <c r="BR57" s="450"/>
      <c r="BS57" s="450"/>
      <c r="BT57" s="450"/>
      <c r="BU57" s="450"/>
      <c r="BV57" s="450"/>
    </row>
    <row r="58" spans="1:74" s="451" customFormat="1" ht="12" customHeight="1" x14ac:dyDescent="0.25">
      <c r="A58" s="448"/>
      <c r="B58" s="454" t="s">
        <v>813</v>
      </c>
      <c r="C58" s="455"/>
      <c r="D58" s="455"/>
      <c r="E58" s="455"/>
      <c r="F58" s="455"/>
      <c r="G58" s="455"/>
      <c r="H58" s="455"/>
      <c r="I58" s="455"/>
      <c r="J58" s="455"/>
      <c r="K58" s="455"/>
      <c r="L58" s="455"/>
      <c r="M58" s="455"/>
      <c r="N58" s="455"/>
      <c r="O58" s="455"/>
      <c r="P58" s="455"/>
      <c r="Q58" s="455"/>
      <c r="R58" s="455"/>
      <c r="S58" s="455"/>
      <c r="T58" s="455"/>
      <c r="U58" s="455"/>
      <c r="V58" s="455"/>
      <c r="W58" s="455"/>
      <c r="X58" s="455"/>
      <c r="Y58" s="455"/>
      <c r="Z58" s="455"/>
      <c r="AA58" s="455"/>
      <c r="AB58" s="455"/>
      <c r="AC58" s="455"/>
      <c r="AD58" s="455"/>
      <c r="AE58" s="455"/>
      <c r="AF58" s="455"/>
      <c r="AG58" s="455"/>
      <c r="AH58" s="455"/>
      <c r="AI58" s="455"/>
      <c r="AJ58" s="455"/>
      <c r="AK58" s="455"/>
      <c r="AL58" s="455"/>
      <c r="AM58" s="455"/>
      <c r="AN58" s="455"/>
      <c r="AO58" s="455"/>
      <c r="AP58" s="455"/>
      <c r="AQ58" s="455"/>
      <c r="AR58" s="455"/>
      <c r="AS58" s="455"/>
      <c r="AT58" s="455"/>
      <c r="AU58" s="455"/>
      <c r="AV58" s="455"/>
      <c r="AW58" s="455"/>
      <c r="AX58" s="455"/>
      <c r="AY58" s="455"/>
      <c r="AZ58" s="455"/>
      <c r="BA58" s="455"/>
      <c r="BB58" s="455"/>
      <c r="BC58" s="455"/>
      <c r="BD58" s="525"/>
      <c r="BE58" s="525"/>
      <c r="BF58" s="525"/>
      <c r="BG58" s="455"/>
      <c r="BH58" s="455"/>
      <c r="BI58" s="455"/>
      <c r="BJ58" s="455"/>
      <c r="BK58" s="455"/>
      <c r="BL58" s="455"/>
      <c r="BM58" s="455"/>
      <c r="BN58" s="455"/>
      <c r="BO58" s="455"/>
      <c r="BP58" s="455"/>
      <c r="BQ58" s="455"/>
      <c r="BR58" s="455"/>
      <c r="BS58" s="455"/>
      <c r="BT58" s="455"/>
      <c r="BU58" s="455"/>
      <c r="BV58" s="455"/>
    </row>
    <row r="59" spans="1:74" s="451" customFormat="1" ht="12" customHeight="1" x14ac:dyDescent="0.25">
      <c r="A59" s="448"/>
      <c r="B59" s="638" t="s">
        <v>1282</v>
      </c>
      <c r="C59" s="608"/>
      <c r="D59" s="608"/>
      <c r="E59" s="608"/>
      <c r="F59" s="608"/>
      <c r="G59" s="608"/>
      <c r="H59" s="608"/>
      <c r="I59" s="608"/>
      <c r="J59" s="608"/>
      <c r="K59" s="608"/>
      <c r="L59" s="608"/>
      <c r="M59" s="608"/>
      <c r="N59" s="608"/>
      <c r="O59" s="608"/>
      <c r="P59" s="608"/>
      <c r="Q59" s="608"/>
      <c r="R59" s="455"/>
      <c r="S59" s="455"/>
      <c r="T59" s="455"/>
      <c r="U59" s="455"/>
      <c r="V59" s="455"/>
      <c r="W59" s="455"/>
      <c r="X59" s="455"/>
      <c r="Y59" s="455"/>
      <c r="Z59" s="455"/>
      <c r="AA59" s="455"/>
      <c r="AB59" s="455"/>
      <c r="AC59" s="455"/>
      <c r="AD59" s="455"/>
      <c r="AE59" s="455"/>
      <c r="AF59" s="455"/>
      <c r="AG59" s="455"/>
      <c r="AH59" s="455"/>
      <c r="AI59" s="455"/>
      <c r="AJ59" s="455"/>
      <c r="AK59" s="455"/>
      <c r="AL59" s="455"/>
      <c r="AM59" s="455"/>
      <c r="AN59" s="455"/>
      <c r="AO59" s="455"/>
      <c r="AP59" s="455"/>
      <c r="AQ59" s="455"/>
      <c r="AR59" s="455"/>
      <c r="AS59" s="455"/>
      <c r="AT59" s="455"/>
      <c r="AU59" s="455"/>
      <c r="AV59" s="455"/>
      <c r="AW59" s="455"/>
      <c r="AX59" s="455"/>
      <c r="AY59" s="455"/>
      <c r="AZ59" s="455"/>
      <c r="BA59" s="455"/>
      <c r="BB59" s="455"/>
      <c r="BC59" s="455"/>
      <c r="BD59" s="525"/>
      <c r="BE59" s="525"/>
      <c r="BF59" s="525"/>
      <c r="BG59" s="455"/>
      <c r="BH59" s="455"/>
      <c r="BI59" s="455"/>
      <c r="BJ59" s="455"/>
      <c r="BK59" s="455"/>
      <c r="BL59" s="455"/>
      <c r="BM59" s="455"/>
      <c r="BN59" s="455"/>
      <c r="BO59" s="455"/>
      <c r="BP59" s="455"/>
      <c r="BQ59" s="455"/>
      <c r="BR59" s="455"/>
      <c r="BS59" s="455"/>
      <c r="BT59" s="455"/>
      <c r="BU59" s="455"/>
      <c r="BV59" s="455"/>
    </row>
  </sheetData>
  <mergeCells count="13">
    <mergeCell ref="B59:Q59"/>
    <mergeCell ref="BK3:BV3"/>
    <mergeCell ref="A1:A2"/>
    <mergeCell ref="C3:N3"/>
    <mergeCell ref="O3:Z3"/>
    <mergeCell ref="AA3:AL3"/>
    <mergeCell ref="AM3:AX3"/>
    <mergeCell ref="AY3:BJ3"/>
    <mergeCell ref="B53:Q53"/>
    <mergeCell ref="B56:Q56"/>
    <mergeCell ref="B55:Q55"/>
    <mergeCell ref="B57:Q57"/>
    <mergeCell ref="B51:Q51"/>
  </mergeCells>
  <phoneticPr fontId="0" type="noConversion"/>
  <hyperlinks>
    <hyperlink ref="A1:A2" location="Contents!A1" display="Table of Contents" xr:uid="{00000000-0004-0000-1400-000000000000}"/>
  </hyperlinks>
  <pageMargins left="0.25" right="0.25" top="0.25" bottom="0.25" header="0.5" footer="0.5"/>
  <pageSetup scale="83"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syncVertical="1" syncRef="AY5" transitionEvaluation="1" transitionEntry="1" codeName="Sheet6">
    <pageSetUpPr fitToPage="1"/>
  </sheetPr>
  <dimension ref="A1:BV160"/>
  <sheetViews>
    <sheetView showGridLines="0" workbookViewId="0">
      <pane xSplit="2" ySplit="4" topLeftCell="AY5" activePane="bottomRight" state="frozen"/>
      <selection activeCell="BF1" sqref="BF1"/>
      <selection pane="topRight" activeCell="BF1" sqref="BF1"/>
      <selection pane="bottomLeft" activeCell="BF1" sqref="BF1"/>
      <selection pane="bottomRight" activeCell="BE7" sqref="BE7:BE69"/>
    </sheetView>
  </sheetViews>
  <sheetFormatPr defaultColWidth="9.54296875" defaultRowHeight="10.5" x14ac:dyDescent="0.25"/>
  <cols>
    <col min="1" max="1" width="8.453125" style="106" customWidth="1"/>
    <col min="2" max="2" width="42.54296875" style="106" customWidth="1"/>
    <col min="3" max="50" width="7.453125" style="106" customWidth="1"/>
    <col min="51" max="55" width="7.453125" style="262" customWidth="1"/>
    <col min="56" max="58" width="7.453125" style="526" customWidth="1"/>
    <col min="59" max="62" width="7.453125" style="262" customWidth="1"/>
    <col min="63" max="74" width="7.453125" style="106" customWidth="1"/>
    <col min="75" max="16384" width="9.54296875" style="106"/>
  </cols>
  <sheetData>
    <row r="1" spans="1:74" ht="13.4" customHeight="1" x14ac:dyDescent="0.3">
      <c r="A1" s="633" t="s">
        <v>774</v>
      </c>
      <c r="B1" s="698" t="s">
        <v>1038</v>
      </c>
      <c r="C1" s="699"/>
      <c r="D1" s="699"/>
      <c r="E1" s="699"/>
      <c r="F1" s="699"/>
      <c r="G1" s="699"/>
      <c r="H1" s="699"/>
      <c r="I1" s="699"/>
      <c r="J1" s="699"/>
      <c r="K1" s="699"/>
      <c r="L1" s="699"/>
      <c r="M1" s="699"/>
      <c r="N1" s="699"/>
      <c r="O1" s="699"/>
      <c r="P1" s="699"/>
      <c r="Q1" s="699"/>
      <c r="R1" s="699"/>
      <c r="S1" s="699"/>
      <c r="T1" s="699"/>
      <c r="U1" s="699"/>
      <c r="V1" s="699"/>
      <c r="W1" s="699"/>
      <c r="X1" s="699"/>
      <c r="Y1" s="699"/>
      <c r="Z1" s="699"/>
      <c r="AA1" s="699"/>
      <c r="AB1" s="699"/>
      <c r="AC1" s="699"/>
      <c r="AD1" s="699"/>
      <c r="AE1" s="699"/>
      <c r="AF1" s="699"/>
      <c r="AG1" s="699"/>
      <c r="AH1" s="699"/>
      <c r="AI1" s="699"/>
      <c r="AJ1" s="699"/>
      <c r="AK1" s="699"/>
      <c r="AL1" s="699"/>
    </row>
    <row r="2" spans="1:74" s="35" customFormat="1" ht="12.5" x14ac:dyDescent="0.25">
      <c r="A2" s="634"/>
      <c r="B2" s="402" t="str">
        <f>"U.S. Energy Information Administration  |  Short-Term Energy Outlook  - "&amp;Dates!D1</f>
        <v>U.S. Energy Information Administration  |  Short-Term Energy Outlook  - August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96"/>
      <c r="AZ2" s="296"/>
      <c r="BA2" s="296"/>
      <c r="BB2" s="296"/>
      <c r="BC2" s="296"/>
      <c r="BD2" s="491"/>
      <c r="BE2" s="491"/>
      <c r="BF2" s="491"/>
      <c r="BG2" s="296"/>
      <c r="BH2" s="296"/>
      <c r="BI2" s="296"/>
      <c r="BJ2" s="296"/>
    </row>
    <row r="3" spans="1:74" s="9" customFormat="1" ht="13" x14ac:dyDescent="0.3">
      <c r="A3" s="596" t="s">
        <v>1325</v>
      </c>
      <c r="B3" s="11"/>
      <c r="C3" s="636">
        <f>Dates!D3</f>
        <v>2019</v>
      </c>
      <c r="D3" s="627"/>
      <c r="E3" s="627"/>
      <c r="F3" s="627"/>
      <c r="G3" s="627"/>
      <c r="H3" s="627"/>
      <c r="I3" s="627"/>
      <c r="J3" s="627"/>
      <c r="K3" s="627"/>
      <c r="L3" s="627"/>
      <c r="M3" s="627"/>
      <c r="N3" s="628"/>
      <c r="O3" s="636">
        <f>C3+1</f>
        <v>2020</v>
      </c>
      <c r="P3" s="637"/>
      <c r="Q3" s="637"/>
      <c r="R3" s="637"/>
      <c r="S3" s="637"/>
      <c r="T3" s="637"/>
      <c r="U3" s="637"/>
      <c r="V3" s="637"/>
      <c r="W3" s="637"/>
      <c r="X3" s="627"/>
      <c r="Y3" s="627"/>
      <c r="Z3" s="628"/>
      <c r="AA3" s="624">
        <f>O3+1</f>
        <v>2021</v>
      </c>
      <c r="AB3" s="627"/>
      <c r="AC3" s="627"/>
      <c r="AD3" s="627"/>
      <c r="AE3" s="627"/>
      <c r="AF3" s="627"/>
      <c r="AG3" s="627"/>
      <c r="AH3" s="627"/>
      <c r="AI3" s="627"/>
      <c r="AJ3" s="627"/>
      <c r="AK3" s="627"/>
      <c r="AL3" s="628"/>
      <c r="AM3" s="624">
        <f>AA3+1</f>
        <v>2022</v>
      </c>
      <c r="AN3" s="627"/>
      <c r="AO3" s="627"/>
      <c r="AP3" s="627"/>
      <c r="AQ3" s="627"/>
      <c r="AR3" s="627"/>
      <c r="AS3" s="627"/>
      <c r="AT3" s="627"/>
      <c r="AU3" s="627"/>
      <c r="AV3" s="627"/>
      <c r="AW3" s="627"/>
      <c r="AX3" s="628"/>
      <c r="AY3" s="624">
        <f>AM3+1</f>
        <v>2023</v>
      </c>
      <c r="AZ3" s="625"/>
      <c r="BA3" s="625"/>
      <c r="BB3" s="625"/>
      <c r="BC3" s="625"/>
      <c r="BD3" s="625"/>
      <c r="BE3" s="625"/>
      <c r="BF3" s="625"/>
      <c r="BG3" s="625"/>
      <c r="BH3" s="625"/>
      <c r="BI3" s="625"/>
      <c r="BJ3" s="626"/>
      <c r="BK3" s="624">
        <f>AY3+1</f>
        <v>2024</v>
      </c>
      <c r="BL3" s="627"/>
      <c r="BM3" s="627"/>
      <c r="BN3" s="627"/>
      <c r="BO3" s="627"/>
      <c r="BP3" s="627"/>
      <c r="BQ3" s="627"/>
      <c r="BR3" s="627"/>
      <c r="BS3" s="627"/>
      <c r="BT3" s="627"/>
      <c r="BU3" s="627"/>
      <c r="BV3" s="628"/>
    </row>
    <row r="4" spans="1:74" s="9" customFormat="1" x14ac:dyDescent="0.25">
      <c r="A4" s="597" t="str">
        <f>Dates!$D$2</f>
        <v>Tuesday Augutst 3,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111"/>
      <c r="B5" s="107" t="s">
        <v>770</v>
      </c>
      <c r="C5" s="108"/>
      <c r="D5" s="108"/>
      <c r="E5" s="108"/>
      <c r="F5" s="108"/>
      <c r="G5" s="108"/>
      <c r="H5" s="108"/>
      <c r="I5" s="108"/>
      <c r="J5" s="108"/>
      <c r="K5" s="108"/>
      <c r="L5" s="108"/>
      <c r="M5" s="108"/>
      <c r="N5" s="108"/>
      <c r="O5" s="108"/>
      <c r="P5" s="108"/>
      <c r="Q5" s="108"/>
      <c r="R5" s="108"/>
      <c r="S5" s="108"/>
      <c r="T5" s="108"/>
      <c r="U5" s="108"/>
      <c r="V5" s="10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306"/>
      <c r="AZ5" s="306"/>
      <c r="BA5" s="306"/>
      <c r="BB5" s="306"/>
      <c r="BC5" s="306"/>
      <c r="BD5" s="527"/>
      <c r="BE5" s="527"/>
      <c r="BF5" s="527"/>
      <c r="BG5" s="527"/>
      <c r="BH5" s="527"/>
      <c r="BI5" s="527"/>
      <c r="BJ5" s="306"/>
      <c r="BK5" s="306"/>
      <c r="BL5" s="306"/>
      <c r="BM5" s="306"/>
      <c r="BN5" s="306"/>
      <c r="BO5" s="306"/>
      <c r="BP5" s="306"/>
      <c r="BQ5" s="306"/>
      <c r="BR5" s="306"/>
      <c r="BS5" s="306"/>
      <c r="BT5" s="306"/>
      <c r="BU5" s="306"/>
      <c r="BV5" s="306"/>
    </row>
    <row r="6" spans="1:74" ht="11.15" customHeight="1" x14ac:dyDescent="0.2">
      <c r="A6" s="111"/>
      <c r="B6" s="25" t="s">
        <v>536</v>
      </c>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09"/>
      <c r="AR6" s="109"/>
      <c r="AS6" s="109"/>
      <c r="AT6" s="109"/>
      <c r="AU6" s="109"/>
      <c r="AV6" s="109"/>
      <c r="AW6" s="109"/>
      <c r="AX6" s="109"/>
      <c r="AY6" s="307"/>
      <c r="AZ6" s="307"/>
      <c r="BA6" s="307"/>
      <c r="BB6" s="307"/>
      <c r="BC6" s="307"/>
      <c r="BD6" s="307"/>
      <c r="BE6" s="307"/>
      <c r="BF6" s="307"/>
      <c r="BG6" s="307"/>
      <c r="BH6" s="307"/>
      <c r="BI6" s="307"/>
      <c r="BJ6" s="307"/>
      <c r="BK6" s="307"/>
      <c r="BL6" s="307"/>
      <c r="BM6" s="307"/>
      <c r="BN6" s="307"/>
      <c r="BO6" s="307"/>
      <c r="BP6" s="307"/>
      <c r="BQ6" s="307"/>
      <c r="BR6" s="307"/>
      <c r="BS6" s="307"/>
      <c r="BT6" s="307"/>
      <c r="BU6" s="307"/>
      <c r="BV6" s="307"/>
    </row>
    <row r="7" spans="1:74" ht="11.15" customHeight="1" x14ac:dyDescent="0.25">
      <c r="A7" s="111" t="s">
        <v>537</v>
      </c>
      <c r="B7" s="27" t="s">
        <v>1034</v>
      </c>
      <c r="C7" s="190">
        <v>18835.411</v>
      </c>
      <c r="D7" s="190">
        <v>18835.411</v>
      </c>
      <c r="E7" s="190">
        <v>18835.411</v>
      </c>
      <c r="F7" s="190">
        <v>18962.174999999999</v>
      </c>
      <c r="G7" s="190">
        <v>18962.174999999999</v>
      </c>
      <c r="H7" s="190">
        <v>18962.174999999999</v>
      </c>
      <c r="I7" s="190">
        <v>19130.932000000001</v>
      </c>
      <c r="J7" s="190">
        <v>19130.932000000001</v>
      </c>
      <c r="K7" s="190">
        <v>19130.932000000001</v>
      </c>
      <c r="L7" s="190">
        <v>19215.690999999999</v>
      </c>
      <c r="M7" s="190">
        <v>19215.690999999999</v>
      </c>
      <c r="N7" s="190">
        <v>19215.690999999999</v>
      </c>
      <c r="O7" s="190">
        <v>18989.877</v>
      </c>
      <c r="P7" s="190">
        <v>18989.877</v>
      </c>
      <c r="Q7" s="190">
        <v>18989.877</v>
      </c>
      <c r="R7" s="190">
        <v>17378.712</v>
      </c>
      <c r="S7" s="190">
        <v>17378.712</v>
      </c>
      <c r="T7" s="190">
        <v>17378.712</v>
      </c>
      <c r="U7" s="190">
        <v>18743.72</v>
      </c>
      <c r="V7" s="190">
        <v>18743.72</v>
      </c>
      <c r="W7" s="190">
        <v>18743.72</v>
      </c>
      <c r="X7" s="190">
        <v>18924.261999999999</v>
      </c>
      <c r="Y7" s="190">
        <v>18924.261999999999</v>
      </c>
      <c r="Z7" s="190">
        <v>18924.261999999999</v>
      </c>
      <c r="AA7" s="190">
        <v>19216.223999999998</v>
      </c>
      <c r="AB7" s="190">
        <v>19216.223999999998</v>
      </c>
      <c r="AC7" s="190">
        <v>19216.223999999998</v>
      </c>
      <c r="AD7" s="190">
        <v>19544.248</v>
      </c>
      <c r="AE7" s="190">
        <v>19544.248</v>
      </c>
      <c r="AF7" s="190">
        <v>19544.248</v>
      </c>
      <c r="AG7" s="190">
        <v>19672.594000000001</v>
      </c>
      <c r="AH7" s="190">
        <v>19672.594000000001</v>
      </c>
      <c r="AI7" s="190">
        <v>19672.594000000001</v>
      </c>
      <c r="AJ7" s="190">
        <v>20006.181</v>
      </c>
      <c r="AK7" s="190">
        <v>20006.181</v>
      </c>
      <c r="AL7" s="190">
        <v>20006.181</v>
      </c>
      <c r="AM7" s="190">
        <v>19924.088</v>
      </c>
      <c r="AN7" s="190">
        <v>19924.088</v>
      </c>
      <c r="AO7" s="190">
        <v>19924.088</v>
      </c>
      <c r="AP7" s="190">
        <v>19895.271000000001</v>
      </c>
      <c r="AQ7" s="190">
        <v>19895.271000000001</v>
      </c>
      <c r="AR7" s="190">
        <v>19895.271000000001</v>
      </c>
      <c r="AS7" s="190">
        <v>20054.663</v>
      </c>
      <c r="AT7" s="190">
        <v>20054.663</v>
      </c>
      <c r="AU7" s="190">
        <v>20054.663</v>
      </c>
      <c r="AV7" s="190">
        <v>20182.491000000002</v>
      </c>
      <c r="AW7" s="190">
        <v>20182.491000000002</v>
      </c>
      <c r="AX7" s="190">
        <v>20182.491000000002</v>
      </c>
      <c r="AY7" s="190">
        <v>20282.759999999998</v>
      </c>
      <c r="AZ7" s="190">
        <v>20282.759999999998</v>
      </c>
      <c r="BA7" s="190">
        <v>20282.759999999998</v>
      </c>
      <c r="BB7" s="190">
        <v>20334.625926000001</v>
      </c>
      <c r="BC7" s="190">
        <v>20359.084814999998</v>
      </c>
      <c r="BD7" s="190">
        <v>20382.659259</v>
      </c>
      <c r="BE7" s="190">
        <v>20407.180369999998</v>
      </c>
      <c r="BF7" s="242">
        <v>20427.61</v>
      </c>
      <c r="BG7" s="242">
        <v>20445.79</v>
      </c>
      <c r="BH7" s="242">
        <v>20458.47</v>
      </c>
      <c r="BI7" s="242">
        <v>20474.55</v>
      </c>
      <c r="BJ7" s="242">
        <v>20490.8</v>
      </c>
      <c r="BK7" s="242">
        <v>20505.03</v>
      </c>
      <c r="BL7" s="242">
        <v>20523.259999999998</v>
      </c>
      <c r="BM7" s="242">
        <v>20543.29</v>
      </c>
      <c r="BN7" s="242">
        <v>20565.490000000002</v>
      </c>
      <c r="BO7" s="242">
        <v>20588.87</v>
      </c>
      <c r="BP7" s="242">
        <v>20613.78</v>
      </c>
      <c r="BQ7" s="242">
        <v>20642.27</v>
      </c>
      <c r="BR7" s="242">
        <v>20668.73</v>
      </c>
      <c r="BS7" s="242">
        <v>20695.2</v>
      </c>
      <c r="BT7" s="242">
        <v>20720.14</v>
      </c>
      <c r="BU7" s="242">
        <v>20747.79</v>
      </c>
      <c r="BV7" s="242">
        <v>20776.61</v>
      </c>
    </row>
    <row r="8" spans="1:74" ht="11.15" customHeight="1" x14ac:dyDescent="0.25">
      <c r="A8" s="111"/>
      <c r="B8" s="25" t="s">
        <v>795</v>
      </c>
      <c r="C8" s="190"/>
      <c r="D8" s="190"/>
      <c r="E8" s="190"/>
      <c r="F8" s="190"/>
      <c r="G8" s="190"/>
      <c r="H8" s="190"/>
      <c r="I8" s="190"/>
      <c r="J8" s="190"/>
      <c r="K8" s="190"/>
      <c r="L8" s="190"/>
      <c r="M8" s="190"/>
      <c r="N8" s="190"/>
      <c r="O8" s="190"/>
      <c r="P8" s="190"/>
      <c r="Q8" s="190"/>
      <c r="R8" s="190"/>
      <c r="S8" s="190"/>
      <c r="T8" s="190"/>
      <c r="U8" s="190"/>
      <c r="V8" s="190"/>
      <c r="W8" s="190"/>
      <c r="X8" s="190"/>
      <c r="Y8" s="190"/>
      <c r="Z8" s="190"/>
      <c r="AA8" s="190"/>
      <c r="AB8" s="190"/>
      <c r="AC8" s="190"/>
      <c r="AD8" s="190"/>
      <c r="AE8" s="190"/>
      <c r="AF8" s="190"/>
      <c r="AG8" s="190"/>
      <c r="AH8" s="190"/>
      <c r="AI8" s="190"/>
      <c r="AJ8" s="190"/>
      <c r="AK8" s="190"/>
      <c r="AL8" s="190"/>
      <c r="AM8" s="190"/>
      <c r="AN8" s="190"/>
      <c r="AO8" s="190"/>
      <c r="AP8" s="190"/>
      <c r="AQ8" s="190"/>
      <c r="AR8" s="190"/>
      <c r="AS8" s="190"/>
      <c r="AT8" s="190"/>
      <c r="AU8" s="190"/>
      <c r="AV8" s="190"/>
      <c r="AW8" s="190"/>
      <c r="AX8" s="190"/>
      <c r="AY8" s="190"/>
      <c r="AZ8" s="190"/>
      <c r="BA8" s="190"/>
      <c r="BB8" s="190"/>
      <c r="BC8" s="190"/>
      <c r="BD8" s="190"/>
      <c r="BE8" s="190"/>
      <c r="BF8" s="242"/>
      <c r="BG8" s="242"/>
      <c r="BH8" s="242"/>
      <c r="BI8" s="242"/>
      <c r="BJ8" s="242"/>
      <c r="BK8" s="242"/>
      <c r="BL8" s="242"/>
      <c r="BM8" s="242"/>
      <c r="BN8" s="242"/>
      <c r="BO8" s="242"/>
      <c r="BP8" s="242"/>
      <c r="BQ8" s="242"/>
      <c r="BR8" s="242"/>
      <c r="BS8" s="242"/>
      <c r="BT8" s="242"/>
      <c r="BU8" s="242"/>
      <c r="BV8" s="242"/>
    </row>
    <row r="9" spans="1:74" ht="11.15" customHeight="1" x14ac:dyDescent="0.25">
      <c r="A9" s="111" t="s">
        <v>796</v>
      </c>
      <c r="B9" s="27" t="s">
        <v>1034</v>
      </c>
      <c r="C9" s="190">
        <v>12929.7</v>
      </c>
      <c r="D9" s="190">
        <v>12931.6</v>
      </c>
      <c r="E9" s="190">
        <v>13005.9</v>
      </c>
      <c r="F9" s="190">
        <v>13001.4</v>
      </c>
      <c r="G9" s="190">
        <v>13037.5</v>
      </c>
      <c r="H9" s="190">
        <v>13077.7</v>
      </c>
      <c r="I9" s="190">
        <v>13124.1</v>
      </c>
      <c r="J9" s="190">
        <v>13154.7</v>
      </c>
      <c r="K9" s="190">
        <v>13167.8</v>
      </c>
      <c r="L9" s="190">
        <v>13181.1</v>
      </c>
      <c r="M9" s="190">
        <v>13229.7</v>
      </c>
      <c r="N9" s="190">
        <v>13266</v>
      </c>
      <c r="O9" s="190">
        <v>13277</v>
      </c>
      <c r="P9" s="190">
        <v>13313.6</v>
      </c>
      <c r="Q9" s="190">
        <v>12459.6</v>
      </c>
      <c r="R9" s="190">
        <v>10962.8</v>
      </c>
      <c r="S9" s="190">
        <v>11900.6</v>
      </c>
      <c r="T9" s="190">
        <v>12588.1</v>
      </c>
      <c r="U9" s="190">
        <v>12814.1</v>
      </c>
      <c r="V9" s="190">
        <v>12884.9</v>
      </c>
      <c r="W9" s="190">
        <v>13068.1</v>
      </c>
      <c r="X9" s="190">
        <v>13102.3</v>
      </c>
      <c r="Y9" s="190">
        <v>13042.2</v>
      </c>
      <c r="Z9" s="190">
        <v>12995.4</v>
      </c>
      <c r="AA9" s="190">
        <v>13266.9</v>
      </c>
      <c r="AB9" s="190">
        <v>13144</v>
      </c>
      <c r="AC9" s="190">
        <v>13749.4</v>
      </c>
      <c r="AD9" s="190">
        <v>13757.9</v>
      </c>
      <c r="AE9" s="190">
        <v>13736.3</v>
      </c>
      <c r="AF9" s="190">
        <v>13826.8</v>
      </c>
      <c r="AG9" s="190">
        <v>13822.5</v>
      </c>
      <c r="AH9" s="190">
        <v>13869.7</v>
      </c>
      <c r="AI9" s="190">
        <v>13931</v>
      </c>
      <c r="AJ9" s="190">
        <v>14026.3</v>
      </c>
      <c r="AK9" s="190">
        <v>14011.8</v>
      </c>
      <c r="AL9" s="190">
        <v>13906.4</v>
      </c>
      <c r="AM9" s="190">
        <v>14003.7</v>
      </c>
      <c r="AN9" s="190">
        <v>14020.3</v>
      </c>
      <c r="AO9" s="190">
        <v>14061.2</v>
      </c>
      <c r="AP9" s="190">
        <v>14083.5</v>
      </c>
      <c r="AQ9" s="190">
        <v>14093.1</v>
      </c>
      <c r="AR9" s="190">
        <v>14121.8</v>
      </c>
      <c r="AS9" s="190">
        <v>14121.2</v>
      </c>
      <c r="AT9" s="190">
        <v>14188.9</v>
      </c>
      <c r="AU9" s="190">
        <v>14225.6</v>
      </c>
      <c r="AV9" s="190">
        <v>14263.3</v>
      </c>
      <c r="AW9" s="190">
        <v>14204.3</v>
      </c>
      <c r="AX9" s="190">
        <v>14176.9</v>
      </c>
      <c r="AY9" s="190">
        <v>14364.7</v>
      </c>
      <c r="AZ9" s="190">
        <v>14360.5</v>
      </c>
      <c r="BA9" s="190">
        <v>14355.8</v>
      </c>
      <c r="BB9" s="190">
        <v>14389.7</v>
      </c>
      <c r="BC9" s="190">
        <v>14386</v>
      </c>
      <c r="BD9" s="190">
        <v>14406.057148</v>
      </c>
      <c r="BE9" s="190">
        <v>14415.221889</v>
      </c>
      <c r="BF9" s="242">
        <v>14427.65</v>
      </c>
      <c r="BG9" s="242">
        <v>14441.39</v>
      </c>
      <c r="BH9" s="242">
        <v>14458.16</v>
      </c>
      <c r="BI9" s="242">
        <v>14473.28</v>
      </c>
      <c r="BJ9" s="242">
        <v>14488.45</v>
      </c>
      <c r="BK9" s="242">
        <v>14503.24</v>
      </c>
      <c r="BL9" s="242">
        <v>14518.82</v>
      </c>
      <c r="BM9" s="242">
        <v>14534.75</v>
      </c>
      <c r="BN9" s="242">
        <v>14549.17</v>
      </c>
      <c r="BO9" s="242">
        <v>14567.23</v>
      </c>
      <c r="BP9" s="242">
        <v>14587.05</v>
      </c>
      <c r="BQ9" s="242">
        <v>14611.35</v>
      </c>
      <c r="BR9" s="242">
        <v>14632.67</v>
      </c>
      <c r="BS9" s="242">
        <v>14653.74</v>
      </c>
      <c r="BT9" s="242">
        <v>14674.41</v>
      </c>
      <c r="BU9" s="242">
        <v>14695.03</v>
      </c>
      <c r="BV9" s="242">
        <v>14715.48</v>
      </c>
    </row>
    <row r="10" spans="1:74" ht="11.15" customHeight="1" x14ac:dyDescent="0.25">
      <c r="A10" s="111"/>
      <c r="B10" s="557" t="s">
        <v>1039</v>
      </c>
      <c r="C10" s="192"/>
      <c r="D10" s="192"/>
      <c r="E10" s="192"/>
      <c r="F10" s="192"/>
      <c r="G10" s="192"/>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c r="AE10" s="192"/>
      <c r="AF10" s="192"/>
      <c r="AG10" s="192"/>
      <c r="AH10" s="192"/>
      <c r="AI10" s="192"/>
      <c r="AJ10" s="192"/>
      <c r="AK10" s="192"/>
      <c r="AL10" s="192"/>
      <c r="AM10" s="192"/>
      <c r="AN10" s="192"/>
      <c r="AO10" s="192"/>
      <c r="AP10" s="192"/>
      <c r="AQ10" s="192"/>
      <c r="AR10" s="192"/>
      <c r="AS10" s="192"/>
      <c r="AT10" s="192"/>
      <c r="AU10" s="192"/>
      <c r="AV10" s="192"/>
      <c r="AW10" s="192"/>
      <c r="AX10" s="192"/>
      <c r="AY10" s="192"/>
      <c r="AZ10" s="192"/>
      <c r="BA10" s="192"/>
      <c r="BB10" s="192"/>
      <c r="BC10" s="192"/>
      <c r="BD10" s="192"/>
      <c r="BE10" s="192"/>
      <c r="BF10" s="257"/>
      <c r="BG10" s="257"/>
      <c r="BH10" s="257"/>
      <c r="BI10" s="257"/>
      <c r="BJ10" s="257"/>
      <c r="BK10" s="257"/>
      <c r="BL10" s="257"/>
      <c r="BM10" s="257"/>
      <c r="BN10" s="257"/>
      <c r="BO10" s="257"/>
      <c r="BP10" s="257"/>
      <c r="BQ10" s="257"/>
      <c r="BR10" s="257"/>
      <c r="BS10" s="257"/>
      <c r="BT10" s="257"/>
      <c r="BU10" s="257"/>
      <c r="BV10" s="257"/>
    </row>
    <row r="11" spans="1:74" ht="11.15" customHeight="1" x14ac:dyDescent="0.25">
      <c r="A11" s="111" t="s">
        <v>551</v>
      </c>
      <c r="B11" s="27" t="s">
        <v>1034</v>
      </c>
      <c r="C11" s="190">
        <v>3351.5219999999999</v>
      </c>
      <c r="D11" s="190">
        <v>3351.5219999999999</v>
      </c>
      <c r="E11" s="190">
        <v>3351.5219999999999</v>
      </c>
      <c r="F11" s="190">
        <v>3402.6170000000002</v>
      </c>
      <c r="G11" s="190">
        <v>3402.6170000000002</v>
      </c>
      <c r="H11" s="190">
        <v>3402.6170000000002</v>
      </c>
      <c r="I11" s="190">
        <v>3437.0030000000002</v>
      </c>
      <c r="J11" s="190">
        <v>3437.0030000000002</v>
      </c>
      <c r="K11" s="190">
        <v>3437.0030000000002</v>
      </c>
      <c r="L11" s="190">
        <v>3425.681</v>
      </c>
      <c r="M11" s="190">
        <v>3425.681</v>
      </c>
      <c r="N11" s="190">
        <v>3425.681</v>
      </c>
      <c r="O11" s="190">
        <v>3399.4540000000002</v>
      </c>
      <c r="P11" s="190">
        <v>3399.4540000000002</v>
      </c>
      <c r="Q11" s="190">
        <v>3399.4540000000002</v>
      </c>
      <c r="R11" s="190">
        <v>3121.2550000000001</v>
      </c>
      <c r="S11" s="190">
        <v>3121.2550000000001</v>
      </c>
      <c r="T11" s="190">
        <v>3121.2550000000001</v>
      </c>
      <c r="U11" s="190">
        <v>3327.4470000000001</v>
      </c>
      <c r="V11" s="190">
        <v>3327.4470000000001</v>
      </c>
      <c r="W11" s="190">
        <v>3327.4470000000001</v>
      </c>
      <c r="X11" s="190">
        <v>3459.2420000000002</v>
      </c>
      <c r="Y11" s="190">
        <v>3459.2420000000002</v>
      </c>
      <c r="Z11" s="190">
        <v>3459.2420000000002</v>
      </c>
      <c r="AA11" s="190">
        <v>3540.36</v>
      </c>
      <c r="AB11" s="190">
        <v>3540.36</v>
      </c>
      <c r="AC11" s="190">
        <v>3540.36</v>
      </c>
      <c r="AD11" s="190">
        <v>3590.8719999999998</v>
      </c>
      <c r="AE11" s="190">
        <v>3590.8719999999998</v>
      </c>
      <c r="AF11" s="190">
        <v>3590.8719999999998</v>
      </c>
      <c r="AG11" s="190">
        <v>3581.1419999999998</v>
      </c>
      <c r="AH11" s="190">
        <v>3581.1419999999998</v>
      </c>
      <c r="AI11" s="190">
        <v>3581.1419999999998</v>
      </c>
      <c r="AJ11" s="190">
        <v>3586.2130000000002</v>
      </c>
      <c r="AK11" s="190">
        <v>3586.2130000000002</v>
      </c>
      <c r="AL11" s="190">
        <v>3586.2130000000002</v>
      </c>
      <c r="AM11" s="190">
        <v>3628.6190000000001</v>
      </c>
      <c r="AN11" s="190">
        <v>3628.6190000000001</v>
      </c>
      <c r="AO11" s="190">
        <v>3628.6190000000001</v>
      </c>
      <c r="AP11" s="190">
        <v>3581.944</v>
      </c>
      <c r="AQ11" s="190">
        <v>3581.944</v>
      </c>
      <c r="AR11" s="190">
        <v>3581.944</v>
      </c>
      <c r="AS11" s="190">
        <v>3550.4589999999998</v>
      </c>
      <c r="AT11" s="190">
        <v>3550.4589999999998</v>
      </c>
      <c r="AU11" s="190">
        <v>3550.4589999999998</v>
      </c>
      <c r="AV11" s="190">
        <v>3515.951</v>
      </c>
      <c r="AW11" s="190">
        <v>3515.951</v>
      </c>
      <c r="AX11" s="190">
        <v>3515.951</v>
      </c>
      <c r="AY11" s="190">
        <v>3512.0219999999999</v>
      </c>
      <c r="AZ11" s="190">
        <v>3512.0219999999999</v>
      </c>
      <c r="BA11" s="190">
        <v>3512.0219999999999</v>
      </c>
      <c r="BB11" s="190">
        <v>3546.4951111</v>
      </c>
      <c r="BC11" s="190">
        <v>3557.0111111000001</v>
      </c>
      <c r="BD11" s="190">
        <v>3563.4947778000001</v>
      </c>
      <c r="BE11" s="190">
        <v>3561.2099629999998</v>
      </c>
      <c r="BF11" s="242">
        <v>3563.181</v>
      </c>
      <c r="BG11" s="242">
        <v>3564.672</v>
      </c>
      <c r="BH11" s="242">
        <v>3565.1129999999998</v>
      </c>
      <c r="BI11" s="242">
        <v>3566.0709999999999</v>
      </c>
      <c r="BJ11" s="242">
        <v>3566.9760000000001</v>
      </c>
      <c r="BK11" s="242">
        <v>3567.0369999999998</v>
      </c>
      <c r="BL11" s="242">
        <v>3568.43</v>
      </c>
      <c r="BM11" s="242">
        <v>3570.364</v>
      </c>
      <c r="BN11" s="242">
        <v>3573.366</v>
      </c>
      <c r="BO11" s="242">
        <v>3575.9859999999999</v>
      </c>
      <c r="BP11" s="242">
        <v>3578.7510000000002</v>
      </c>
      <c r="BQ11" s="242">
        <v>3580.5909999999999</v>
      </c>
      <c r="BR11" s="242">
        <v>3584.45</v>
      </c>
      <c r="BS11" s="242">
        <v>3589.2570000000001</v>
      </c>
      <c r="BT11" s="242">
        <v>3595.8719999999998</v>
      </c>
      <c r="BU11" s="242">
        <v>3601.93</v>
      </c>
      <c r="BV11" s="242">
        <v>3608.2910000000002</v>
      </c>
    </row>
    <row r="12" spans="1:74" ht="11.15" customHeight="1" x14ac:dyDescent="0.25">
      <c r="A12" s="111"/>
      <c r="B12" s="112" t="s">
        <v>556</v>
      </c>
      <c r="C12" s="173"/>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241"/>
      <c r="BG12" s="241"/>
      <c r="BH12" s="241"/>
      <c r="BI12" s="241"/>
      <c r="BJ12" s="241"/>
      <c r="BK12" s="241"/>
      <c r="BL12" s="241"/>
      <c r="BM12" s="241"/>
      <c r="BN12" s="241"/>
      <c r="BO12" s="241"/>
      <c r="BP12" s="241"/>
      <c r="BQ12" s="241"/>
      <c r="BR12" s="241"/>
      <c r="BS12" s="241"/>
      <c r="BT12" s="241"/>
      <c r="BU12" s="241"/>
      <c r="BV12" s="241"/>
    </row>
    <row r="13" spans="1:74" ht="11.15" customHeight="1" x14ac:dyDescent="0.25">
      <c r="A13" s="111" t="s">
        <v>557</v>
      </c>
      <c r="B13" s="27" t="s">
        <v>1034</v>
      </c>
      <c r="C13" s="469">
        <v>119.39400000000001</v>
      </c>
      <c r="D13" s="469">
        <v>119.39400000000001</v>
      </c>
      <c r="E13" s="469">
        <v>119.39400000000001</v>
      </c>
      <c r="F13" s="469">
        <v>86.299000000000007</v>
      </c>
      <c r="G13" s="469">
        <v>86.299000000000007</v>
      </c>
      <c r="H13" s="469">
        <v>86.299000000000007</v>
      </c>
      <c r="I13" s="469">
        <v>70.808999999999997</v>
      </c>
      <c r="J13" s="469">
        <v>70.808999999999997</v>
      </c>
      <c r="K13" s="469">
        <v>70.808999999999997</v>
      </c>
      <c r="L13" s="469">
        <v>14.654</v>
      </c>
      <c r="M13" s="469">
        <v>14.654</v>
      </c>
      <c r="N13" s="469">
        <v>14.654</v>
      </c>
      <c r="O13" s="469">
        <v>-13.683999999999999</v>
      </c>
      <c r="P13" s="469">
        <v>-13.683999999999999</v>
      </c>
      <c r="Q13" s="469">
        <v>-13.683999999999999</v>
      </c>
      <c r="R13" s="469">
        <v>-297.608</v>
      </c>
      <c r="S13" s="469">
        <v>-297.608</v>
      </c>
      <c r="T13" s="469">
        <v>-297.608</v>
      </c>
      <c r="U13" s="469">
        <v>36.856000000000002</v>
      </c>
      <c r="V13" s="469">
        <v>36.856000000000002</v>
      </c>
      <c r="W13" s="469">
        <v>36.856000000000002</v>
      </c>
      <c r="X13" s="469">
        <v>51.146000000000001</v>
      </c>
      <c r="Y13" s="469">
        <v>51.146000000000001</v>
      </c>
      <c r="Z13" s="469">
        <v>51.146000000000001</v>
      </c>
      <c r="AA13" s="469">
        <v>-101.759</v>
      </c>
      <c r="AB13" s="469">
        <v>-101.759</v>
      </c>
      <c r="AC13" s="469">
        <v>-101.759</v>
      </c>
      <c r="AD13" s="469">
        <v>-159.44300000000001</v>
      </c>
      <c r="AE13" s="469">
        <v>-159.44300000000001</v>
      </c>
      <c r="AF13" s="469">
        <v>-159.44300000000001</v>
      </c>
      <c r="AG13" s="469">
        <v>-55.164000000000001</v>
      </c>
      <c r="AH13" s="469">
        <v>-55.164000000000001</v>
      </c>
      <c r="AI13" s="469">
        <v>-55.164000000000001</v>
      </c>
      <c r="AJ13" s="469">
        <v>240.00299999999999</v>
      </c>
      <c r="AK13" s="469">
        <v>240.00299999999999</v>
      </c>
      <c r="AL13" s="469">
        <v>240.00299999999999</v>
      </c>
      <c r="AM13" s="469">
        <v>257.41899999999998</v>
      </c>
      <c r="AN13" s="469">
        <v>257.41899999999998</v>
      </c>
      <c r="AO13" s="469">
        <v>257.41899999999998</v>
      </c>
      <c r="AP13" s="469">
        <v>145.37200000000001</v>
      </c>
      <c r="AQ13" s="469">
        <v>145.37200000000001</v>
      </c>
      <c r="AR13" s="469">
        <v>145.37200000000001</v>
      </c>
      <c r="AS13" s="469">
        <v>70.896000000000001</v>
      </c>
      <c r="AT13" s="469">
        <v>70.896000000000001</v>
      </c>
      <c r="AU13" s="469">
        <v>70.896000000000001</v>
      </c>
      <c r="AV13" s="469">
        <v>161.803</v>
      </c>
      <c r="AW13" s="469">
        <v>161.803</v>
      </c>
      <c r="AX13" s="469">
        <v>161.803</v>
      </c>
      <c r="AY13" s="469">
        <v>12.025</v>
      </c>
      <c r="AZ13" s="469">
        <v>12.025</v>
      </c>
      <c r="BA13" s="469">
        <v>12.025</v>
      </c>
      <c r="BB13" s="469">
        <v>43.745425185000002</v>
      </c>
      <c r="BC13" s="469">
        <v>49.40083963</v>
      </c>
      <c r="BD13" s="469">
        <v>48.933375185000003</v>
      </c>
      <c r="BE13" s="469">
        <v>31.468252592999999</v>
      </c>
      <c r="BF13" s="470">
        <v>26.911114815000001</v>
      </c>
      <c r="BG13" s="470">
        <v>24.387182592999999</v>
      </c>
      <c r="BH13" s="470">
        <v>26.015109258999999</v>
      </c>
      <c r="BI13" s="470">
        <v>25.968598148000002</v>
      </c>
      <c r="BJ13" s="470">
        <v>26.366302593</v>
      </c>
      <c r="BK13" s="470">
        <v>26.059598889</v>
      </c>
      <c r="BL13" s="470">
        <v>28.207202221999999</v>
      </c>
      <c r="BM13" s="470">
        <v>31.660488889</v>
      </c>
      <c r="BN13" s="470">
        <v>38.878481110999999</v>
      </c>
      <c r="BO13" s="470">
        <v>43.098867777999999</v>
      </c>
      <c r="BP13" s="470">
        <v>46.780671110999997</v>
      </c>
      <c r="BQ13" s="470">
        <v>50.255387407000001</v>
      </c>
      <c r="BR13" s="470">
        <v>52.611401852</v>
      </c>
      <c r="BS13" s="470">
        <v>54.180210741000003</v>
      </c>
      <c r="BT13" s="470">
        <v>52.381978519</v>
      </c>
      <c r="BU13" s="470">
        <v>54.311252963000001</v>
      </c>
      <c r="BV13" s="470">
        <v>57.388198518999999</v>
      </c>
    </row>
    <row r="14" spans="1:74" ht="11.15" customHeight="1" x14ac:dyDescent="0.25">
      <c r="A14" s="111"/>
      <c r="B14" s="112" t="s">
        <v>892</v>
      </c>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168"/>
      <c r="AZ14" s="168"/>
      <c r="BA14" s="168"/>
      <c r="BB14" s="168"/>
      <c r="BC14" s="168"/>
      <c r="BD14" s="168"/>
      <c r="BE14" s="168"/>
      <c r="BF14" s="258"/>
      <c r="BG14" s="258"/>
      <c r="BH14" s="258"/>
      <c r="BI14" s="258"/>
      <c r="BJ14" s="258"/>
      <c r="BK14" s="258"/>
      <c r="BL14" s="258"/>
      <c r="BM14" s="258"/>
      <c r="BN14" s="258"/>
      <c r="BO14" s="258"/>
      <c r="BP14" s="258"/>
      <c r="BQ14" s="258"/>
      <c r="BR14" s="258"/>
      <c r="BS14" s="258"/>
      <c r="BT14" s="258"/>
      <c r="BU14" s="258"/>
      <c r="BV14" s="258"/>
    </row>
    <row r="15" spans="1:74" ht="11.15" customHeight="1" x14ac:dyDescent="0.25">
      <c r="A15" s="111" t="s">
        <v>894</v>
      </c>
      <c r="B15" s="27" t="s">
        <v>1034</v>
      </c>
      <c r="C15" s="190">
        <v>3270.9659999999999</v>
      </c>
      <c r="D15" s="190">
        <v>3270.9659999999999</v>
      </c>
      <c r="E15" s="190">
        <v>3270.9659999999999</v>
      </c>
      <c r="F15" s="190">
        <v>3313.8</v>
      </c>
      <c r="G15" s="190">
        <v>3313.8</v>
      </c>
      <c r="H15" s="190">
        <v>3313.8</v>
      </c>
      <c r="I15" s="190">
        <v>3341.2289999999998</v>
      </c>
      <c r="J15" s="190">
        <v>3341.2289999999998</v>
      </c>
      <c r="K15" s="190">
        <v>3341.2289999999998</v>
      </c>
      <c r="L15" s="190">
        <v>3360.85</v>
      </c>
      <c r="M15" s="190">
        <v>3360.85</v>
      </c>
      <c r="N15" s="190">
        <v>3360.85</v>
      </c>
      <c r="O15" s="190">
        <v>3387.944</v>
      </c>
      <c r="P15" s="190">
        <v>3387.944</v>
      </c>
      <c r="Q15" s="190">
        <v>3387.944</v>
      </c>
      <c r="R15" s="190">
        <v>3448.0430000000001</v>
      </c>
      <c r="S15" s="190">
        <v>3448.0430000000001</v>
      </c>
      <c r="T15" s="190">
        <v>3448.0430000000001</v>
      </c>
      <c r="U15" s="190">
        <v>3395.877</v>
      </c>
      <c r="V15" s="190">
        <v>3395.877</v>
      </c>
      <c r="W15" s="190">
        <v>3395.877</v>
      </c>
      <c r="X15" s="190">
        <v>3394.7950000000001</v>
      </c>
      <c r="Y15" s="190">
        <v>3394.7950000000001</v>
      </c>
      <c r="Z15" s="190">
        <v>3394.7950000000001</v>
      </c>
      <c r="AA15" s="190">
        <v>3448.7429999999999</v>
      </c>
      <c r="AB15" s="190">
        <v>3448.7429999999999</v>
      </c>
      <c r="AC15" s="190">
        <v>3448.7429999999999</v>
      </c>
      <c r="AD15" s="190">
        <v>3422.3629999999998</v>
      </c>
      <c r="AE15" s="190">
        <v>3422.3629999999998</v>
      </c>
      <c r="AF15" s="190">
        <v>3422.3629999999998</v>
      </c>
      <c r="AG15" s="190">
        <v>3421.0459999999998</v>
      </c>
      <c r="AH15" s="190">
        <v>3421.0459999999998</v>
      </c>
      <c r="AI15" s="190">
        <v>3421.0459999999998</v>
      </c>
      <c r="AJ15" s="190">
        <v>3412.8580000000002</v>
      </c>
      <c r="AK15" s="190">
        <v>3412.8580000000002</v>
      </c>
      <c r="AL15" s="190">
        <v>3412.8580000000002</v>
      </c>
      <c r="AM15" s="190">
        <v>3393.3890000000001</v>
      </c>
      <c r="AN15" s="190">
        <v>3393.3890000000001</v>
      </c>
      <c r="AO15" s="190">
        <v>3393.3890000000001</v>
      </c>
      <c r="AP15" s="190">
        <v>3379.4989999999998</v>
      </c>
      <c r="AQ15" s="190">
        <v>3379.4989999999998</v>
      </c>
      <c r="AR15" s="190">
        <v>3379.4989999999998</v>
      </c>
      <c r="AS15" s="190">
        <v>3410.625</v>
      </c>
      <c r="AT15" s="190">
        <v>3410.625</v>
      </c>
      <c r="AU15" s="190">
        <v>3410.625</v>
      </c>
      <c r="AV15" s="190">
        <v>3442.4659999999999</v>
      </c>
      <c r="AW15" s="190">
        <v>3442.4659999999999</v>
      </c>
      <c r="AX15" s="190">
        <v>3442.4659999999999</v>
      </c>
      <c r="AY15" s="190">
        <v>3484.451</v>
      </c>
      <c r="AZ15" s="190">
        <v>3484.451</v>
      </c>
      <c r="BA15" s="190">
        <v>3484.451</v>
      </c>
      <c r="BB15" s="190">
        <v>3488.6998889000001</v>
      </c>
      <c r="BC15" s="190">
        <v>3493.1715555999999</v>
      </c>
      <c r="BD15" s="190">
        <v>3499.0515556</v>
      </c>
      <c r="BE15" s="190">
        <v>3510.8209259</v>
      </c>
      <c r="BF15" s="242">
        <v>3516.1570000000002</v>
      </c>
      <c r="BG15" s="242">
        <v>3519.54</v>
      </c>
      <c r="BH15" s="242">
        <v>3518.1289999999999</v>
      </c>
      <c r="BI15" s="242">
        <v>3519.739</v>
      </c>
      <c r="BJ15" s="242">
        <v>3521.529</v>
      </c>
      <c r="BK15" s="242">
        <v>3523.7350000000001</v>
      </c>
      <c r="BL15" s="242">
        <v>3525.7060000000001</v>
      </c>
      <c r="BM15" s="242">
        <v>3527.68</v>
      </c>
      <c r="BN15" s="242">
        <v>3529.8820000000001</v>
      </c>
      <c r="BO15" s="242">
        <v>3531.69</v>
      </c>
      <c r="BP15" s="242">
        <v>3533.33</v>
      </c>
      <c r="BQ15" s="242">
        <v>3534.1689999999999</v>
      </c>
      <c r="BR15" s="242">
        <v>3535.9490000000001</v>
      </c>
      <c r="BS15" s="242">
        <v>3538.0360000000001</v>
      </c>
      <c r="BT15" s="242">
        <v>3540.9760000000001</v>
      </c>
      <c r="BU15" s="242">
        <v>3543.268</v>
      </c>
      <c r="BV15" s="242">
        <v>3545.4580000000001</v>
      </c>
    </row>
    <row r="16" spans="1:74" ht="11.15" customHeight="1" x14ac:dyDescent="0.25">
      <c r="A16" s="111"/>
      <c r="B16" s="112" t="s">
        <v>893</v>
      </c>
      <c r="C16" s="168"/>
      <c r="D16" s="168"/>
      <c r="E16" s="168"/>
      <c r="F16" s="168"/>
      <c r="G16" s="168"/>
      <c r="H16" s="168"/>
      <c r="I16" s="168"/>
      <c r="J16" s="168"/>
      <c r="K16" s="168"/>
      <c r="L16" s="168"/>
      <c r="M16" s="168"/>
      <c r="N16" s="168"/>
      <c r="O16" s="168"/>
      <c r="P16" s="168"/>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c r="AQ16" s="168"/>
      <c r="AR16" s="168"/>
      <c r="AS16" s="168"/>
      <c r="AT16" s="168"/>
      <c r="AU16" s="168"/>
      <c r="AV16" s="168"/>
      <c r="AW16" s="168"/>
      <c r="AX16" s="168"/>
      <c r="AY16" s="168"/>
      <c r="AZ16" s="168"/>
      <c r="BA16" s="168"/>
      <c r="BB16" s="168"/>
      <c r="BC16" s="168"/>
      <c r="BD16" s="168"/>
      <c r="BE16" s="168"/>
      <c r="BF16" s="258"/>
      <c r="BG16" s="258"/>
      <c r="BH16" s="258"/>
      <c r="BI16" s="258"/>
      <c r="BJ16" s="258"/>
      <c r="BK16" s="258"/>
      <c r="BL16" s="258"/>
      <c r="BM16" s="258"/>
      <c r="BN16" s="258"/>
      <c r="BO16" s="258"/>
      <c r="BP16" s="258"/>
      <c r="BQ16" s="258"/>
      <c r="BR16" s="258"/>
      <c r="BS16" s="258"/>
      <c r="BT16" s="258"/>
      <c r="BU16" s="258"/>
      <c r="BV16" s="258"/>
    </row>
    <row r="17" spans="1:74" ht="11.15" customHeight="1" x14ac:dyDescent="0.25">
      <c r="A17" s="111" t="s">
        <v>895</v>
      </c>
      <c r="B17" s="27" t="s">
        <v>1034</v>
      </c>
      <c r="C17" s="190">
        <v>2582.2849999999999</v>
      </c>
      <c r="D17" s="190">
        <v>2582.2849999999999</v>
      </c>
      <c r="E17" s="190">
        <v>2582.2849999999999</v>
      </c>
      <c r="F17" s="190">
        <v>2567.2809999999999</v>
      </c>
      <c r="G17" s="190">
        <v>2567.2809999999999</v>
      </c>
      <c r="H17" s="190">
        <v>2567.2809999999999</v>
      </c>
      <c r="I17" s="190">
        <v>2567.0100000000002</v>
      </c>
      <c r="J17" s="190">
        <v>2567.0100000000002</v>
      </c>
      <c r="K17" s="190">
        <v>2567.0100000000002</v>
      </c>
      <c r="L17" s="190">
        <v>2571.8449999999998</v>
      </c>
      <c r="M17" s="190">
        <v>2571.8449999999998</v>
      </c>
      <c r="N17" s="190">
        <v>2571.8449999999998</v>
      </c>
      <c r="O17" s="190">
        <v>2467.3040000000001</v>
      </c>
      <c r="P17" s="190">
        <v>2467.3040000000001</v>
      </c>
      <c r="Q17" s="190">
        <v>2467.3040000000001</v>
      </c>
      <c r="R17" s="190">
        <v>1951.3679999999999</v>
      </c>
      <c r="S17" s="190">
        <v>1951.3679999999999</v>
      </c>
      <c r="T17" s="190">
        <v>1951.3679999999999</v>
      </c>
      <c r="U17" s="190">
        <v>2193.0329999999999</v>
      </c>
      <c r="V17" s="190">
        <v>2193.0329999999999</v>
      </c>
      <c r="W17" s="190">
        <v>2193.0329999999999</v>
      </c>
      <c r="X17" s="190">
        <v>2315.0329999999999</v>
      </c>
      <c r="Y17" s="190">
        <v>2315.0329999999999</v>
      </c>
      <c r="Z17" s="190">
        <v>2315.0329999999999</v>
      </c>
      <c r="AA17" s="190">
        <v>2317.5050000000001</v>
      </c>
      <c r="AB17" s="190">
        <v>2317.5050000000001</v>
      </c>
      <c r="AC17" s="190">
        <v>2317.5050000000001</v>
      </c>
      <c r="AD17" s="190">
        <v>2345.1320000000001</v>
      </c>
      <c r="AE17" s="190">
        <v>2345.1320000000001</v>
      </c>
      <c r="AF17" s="190">
        <v>2345.1320000000001</v>
      </c>
      <c r="AG17" s="190">
        <v>2338.8249999999998</v>
      </c>
      <c r="AH17" s="190">
        <v>2338.8249999999998</v>
      </c>
      <c r="AI17" s="190">
        <v>2338.8249999999998</v>
      </c>
      <c r="AJ17" s="190">
        <v>2465.672</v>
      </c>
      <c r="AK17" s="190">
        <v>2465.672</v>
      </c>
      <c r="AL17" s="190">
        <v>2465.672</v>
      </c>
      <c r="AM17" s="190">
        <v>2436.9340000000002</v>
      </c>
      <c r="AN17" s="190">
        <v>2436.9340000000002</v>
      </c>
      <c r="AO17" s="190">
        <v>2436.9340000000002</v>
      </c>
      <c r="AP17" s="190">
        <v>2516.9279999999999</v>
      </c>
      <c r="AQ17" s="190">
        <v>2516.9279999999999</v>
      </c>
      <c r="AR17" s="190">
        <v>2516.9279999999999</v>
      </c>
      <c r="AS17" s="190">
        <v>2604.1370000000002</v>
      </c>
      <c r="AT17" s="190">
        <v>2604.1370000000002</v>
      </c>
      <c r="AU17" s="190">
        <v>2604.1370000000002</v>
      </c>
      <c r="AV17" s="190">
        <v>2579.558</v>
      </c>
      <c r="AW17" s="190">
        <v>2579.558</v>
      </c>
      <c r="AX17" s="190">
        <v>2579.558</v>
      </c>
      <c r="AY17" s="190">
        <v>2628.442</v>
      </c>
      <c r="AZ17" s="190">
        <v>2628.442</v>
      </c>
      <c r="BA17" s="190">
        <v>2628.442</v>
      </c>
      <c r="BB17" s="190">
        <v>2569.5845184999998</v>
      </c>
      <c r="BC17" s="190">
        <v>2558.4526295999999</v>
      </c>
      <c r="BD17" s="190">
        <v>2558.2988519</v>
      </c>
      <c r="BE17" s="190">
        <v>2584.0702962999999</v>
      </c>
      <c r="BF17" s="242">
        <v>2594.6619999999998</v>
      </c>
      <c r="BG17" s="242">
        <v>2605.0219999999999</v>
      </c>
      <c r="BH17" s="242">
        <v>2614.2370000000001</v>
      </c>
      <c r="BI17" s="242">
        <v>2624.817</v>
      </c>
      <c r="BJ17" s="242">
        <v>2635.85</v>
      </c>
      <c r="BK17" s="242">
        <v>2648.268</v>
      </c>
      <c r="BL17" s="242">
        <v>2659.5050000000001</v>
      </c>
      <c r="BM17" s="242">
        <v>2670.4929999999999</v>
      </c>
      <c r="BN17" s="242">
        <v>2680.558</v>
      </c>
      <c r="BO17" s="242">
        <v>2691.558</v>
      </c>
      <c r="BP17" s="242">
        <v>2702.817</v>
      </c>
      <c r="BQ17" s="242">
        <v>2714.7570000000001</v>
      </c>
      <c r="BR17" s="242">
        <v>2726.2179999999998</v>
      </c>
      <c r="BS17" s="242">
        <v>2737.6219999999998</v>
      </c>
      <c r="BT17" s="242">
        <v>2748.44</v>
      </c>
      <c r="BU17" s="242">
        <v>2760.1260000000002</v>
      </c>
      <c r="BV17" s="242">
        <v>2772.15</v>
      </c>
    </row>
    <row r="18" spans="1:74" ht="11.15" customHeight="1" x14ac:dyDescent="0.25">
      <c r="A18" s="111"/>
      <c r="B18" s="112" t="s">
        <v>897</v>
      </c>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168"/>
      <c r="AZ18" s="168"/>
      <c r="BA18" s="168"/>
      <c r="BB18" s="168"/>
      <c r="BC18" s="168"/>
      <c r="BD18" s="168"/>
      <c r="BE18" s="168"/>
      <c r="BF18" s="258"/>
      <c r="BG18" s="258"/>
      <c r="BH18" s="258"/>
      <c r="BI18" s="258"/>
      <c r="BJ18" s="258"/>
      <c r="BK18" s="258"/>
      <c r="BL18" s="258"/>
      <c r="BM18" s="258"/>
      <c r="BN18" s="258"/>
      <c r="BO18" s="258"/>
      <c r="BP18" s="258"/>
      <c r="BQ18" s="258"/>
      <c r="BR18" s="258"/>
      <c r="BS18" s="258"/>
      <c r="BT18" s="258"/>
      <c r="BU18" s="258"/>
      <c r="BV18" s="258"/>
    </row>
    <row r="19" spans="1:74" ht="11.15" customHeight="1" x14ac:dyDescent="0.25">
      <c r="A19" s="464" t="s">
        <v>896</v>
      </c>
      <c r="B19" s="27" t="s">
        <v>1034</v>
      </c>
      <c r="C19" s="190">
        <v>3485.931</v>
      </c>
      <c r="D19" s="190">
        <v>3485.931</v>
      </c>
      <c r="E19" s="190">
        <v>3485.931</v>
      </c>
      <c r="F19" s="190">
        <v>3491.7510000000002</v>
      </c>
      <c r="G19" s="190">
        <v>3491.7510000000002</v>
      </c>
      <c r="H19" s="190">
        <v>3491.7510000000002</v>
      </c>
      <c r="I19" s="190">
        <v>3476.3820000000001</v>
      </c>
      <c r="J19" s="190">
        <v>3476.3820000000001</v>
      </c>
      <c r="K19" s="190">
        <v>3476.3820000000001</v>
      </c>
      <c r="L19" s="190">
        <v>3404.66</v>
      </c>
      <c r="M19" s="190">
        <v>3404.66</v>
      </c>
      <c r="N19" s="190">
        <v>3404.66</v>
      </c>
      <c r="O19" s="190">
        <v>3295.4929999999999</v>
      </c>
      <c r="P19" s="190">
        <v>3295.4929999999999</v>
      </c>
      <c r="Q19" s="190">
        <v>3295.4929999999999</v>
      </c>
      <c r="R19" s="190">
        <v>2718.6190000000001</v>
      </c>
      <c r="S19" s="190">
        <v>2718.6190000000001</v>
      </c>
      <c r="T19" s="190">
        <v>2718.6190000000001</v>
      </c>
      <c r="U19" s="190">
        <v>3184.18</v>
      </c>
      <c r="V19" s="190">
        <v>3184.18</v>
      </c>
      <c r="W19" s="190">
        <v>3184.18</v>
      </c>
      <c r="X19" s="190">
        <v>3419.0010000000002</v>
      </c>
      <c r="Y19" s="190">
        <v>3419.0010000000002</v>
      </c>
      <c r="Z19" s="190">
        <v>3419.0010000000002</v>
      </c>
      <c r="AA19" s="190">
        <v>3482.0349999999999</v>
      </c>
      <c r="AB19" s="190">
        <v>3482.0349999999999</v>
      </c>
      <c r="AC19" s="190">
        <v>3482.0349999999999</v>
      </c>
      <c r="AD19" s="190">
        <v>3549.002</v>
      </c>
      <c r="AE19" s="190">
        <v>3549.002</v>
      </c>
      <c r="AF19" s="190">
        <v>3549.002</v>
      </c>
      <c r="AG19" s="190">
        <v>3606.2829999999999</v>
      </c>
      <c r="AH19" s="190">
        <v>3606.2829999999999</v>
      </c>
      <c r="AI19" s="190">
        <v>3606.2829999999999</v>
      </c>
      <c r="AJ19" s="190">
        <v>3763.3159999999998</v>
      </c>
      <c r="AK19" s="190">
        <v>3763.3159999999998</v>
      </c>
      <c r="AL19" s="190">
        <v>3763.3159999999998</v>
      </c>
      <c r="AM19" s="190">
        <v>3925.6329999999998</v>
      </c>
      <c r="AN19" s="190">
        <v>3925.6329999999998</v>
      </c>
      <c r="AO19" s="190">
        <v>3925.6329999999998</v>
      </c>
      <c r="AP19" s="190">
        <v>3947.4720000000002</v>
      </c>
      <c r="AQ19" s="190">
        <v>3947.4720000000002</v>
      </c>
      <c r="AR19" s="190">
        <v>3947.4720000000002</v>
      </c>
      <c r="AS19" s="190">
        <v>3872.9079999999999</v>
      </c>
      <c r="AT19" s="190">
        <v>3872.9079999999999</v>
      </c>
      <c r="AU19" s="190">
        <v>3872.9079999999999</v>
      </c>
      <c r="AV19" s="190">
        <v>3818.1729999999998</v>
      </c>
      <c r="AW19" s="190">
        <v>3818.1729999999998</v>
      </c>
      <c r="AX19" s="190">
        <v>3818.1729999999998</v>
      </c>
      <c r="AY19" s="190">
        <v>3836.8389999999999</v>
      </c>
      <c r="AZ19" s="190">
        <v>3836.8389999999999</v>
      </c>
      <c r="BA19" s="190">
        <v>3836.8389999999999</v>
      </c>
      <c r="BB19" s="190">
        <v>3818.8534444000002</v>
      </c>
      <c r="BC19" s="190">
        <v>3815.3867777999999</v>
      </c>
      <c r="BD19" s="190">
        <v>3815.2357778000001</v>
      </c>
      <c r="BE19" s="190">
        <v>3818.6065185000002</v>
      </c>
      <c r="BF19" s="242">
        <v>3824.9319999999998</v>
      </c>
      <c r="BG19" s="242">
        <v>3834.4189999999999</v>
      </c>
      <c r="BH19" s="242">
        <v>3849.924</v>
      </c>
      <c r="BI19" s="242">
        <v>3863.59</v>
      </c>
      <c r="BJ19" s="242">
        <v>3878.2759999999998</v>
      </c>
      <c r="BK19" s="242">
        <v>3895.6219999999998</v>
      </c>
      <c r="BL19" s="242">
        <v>3911.1129999999998</v>
      </c>
      <c r="BM19" s="242">
        <v>3926.3910000000001</v>
      </c>
      <c r="BN19" s="242">
        <v>3941.28</v>
      </c>
      <c r="BO19" s="242">
        <v>3956.2660000000001</v>
      </c>
      <c r="BP19" s="242">
        <v>3971.172</v>
      </c>
      <c r="BQ19" s="242">
        <v>3985.241</v>
      </c>
      <c r="BR19" s="242">
        <v>4000.556</v>
      </c>
      <c r="BS19" s="242">
        <v>4016.3589999999999</v>
      </c>
      <c r="BT19" s="242">
        <v>4033.328</v>
      </c>
      <c r="BU19" s="242">
        <v>4049.6</v>
      </c>
      <c r="BV19" s="242">
        <v>4065.8510000000001</v>
      </c>
    </row>
    <row r="20" spans="1:74" ht="11.15" customHeight="1" x14ac:dyDescent="0.2">
      <c r="A20" s="111"/>
      <c r="B20" s="25" t="s">
        <v>540</v>
      </c>
      <c r="C20" s="191"/>
      <c r="D20" s="191"/>
      <c r="E20" s="191"/>
      <c r="F20" s="191"/>
      <c r="G20" s="191"/>
      <c r="H20" s="191"/>
      <c r="I20" s="191"/>
      <c r="J20" s="191"/>
      <c r="K20" s="191"/>
      <c r="L20" s="191"/>
      <c r="M20" s="191"/>
      <c r="N20" s="191"/>
      <c r="O20" s="191"/>
      <c r="P20" s="191"/>
      <c r="Q20" s="191"/>
      <c r="R20" s="191"/>
      <c r="S20" s="191"/>
      <c r="T20" s="191"/>
      <c r="U20" s="191"/>
      <c r="V20" s="191"/>
      <c r="W20" s="191"/>
      <c r="X20" s="191"/>
      <c r="Y20" s="191"/>
      <c r="Z20" s="191"/>
      <c r="AA20" s="191"/>
      <c r="AB20" s="191"/>
      <c r="AC20" s="191"/>
      <c r="AD20" s="191"/>
      <c r="AE20" s="191"/>
      <c r="AF20" s="191"/>
      <c r="AG20" s="191"/>
      <c r="AH20" s="191"/>
      <c r="AI20" s="191"/>
      <c r="AJ20" s="191"/>
      <c r="AK20" s="191"/>
      <c r="AL20" s="191"/>
      <c r="AM20" s="191"/>
      <c r="AN20" s="191"/>
      <c r="AO20" s="191"/>
      <c r="AP20" s="191"/>
      <c r="AQ20" s="191"/>
      <c r="AR20" s="191"/>
      <c r="AS20" s="191"/>
      <c r="AT20" s="191"/>
      <c r="AU20" s="191"/>
      <c r="AV20" s="191"/>
      <c r="AW20" s="191"/>
      <c r="AX20" s="191"/>
      <c r="AY20" s="191"/>
      <c r="AZ20" s="191"/>
      <c r="BA20" s="191"/>
      <c r="BB20" s="191"/>
      <c r="BC20" s="191"/>
      <c r="BD20" s="191"/>
      <c r="BE20" s="191"/>
      <c r="BF20" s="257"/>
      <c r="BG20" s="257"/>
      <c r="BH20" s="257"/>
      <c r="BI20" s="257"/>
      <c r="BJ20" s="257"/>
      <c r="BK20" s="257"/>
      <c r="BL20" s="257"/>
      <c r="BM20" s="257"/>
      <c r="BN20" s="257"/>
      <c r="BO20" s="257"/>
      <c r="BP20" s="257"/>
      <c r="BQ20" s="257"/>
      <c r="BR20" s="257"/>
      <c r="BS20" s="257"/>
      <c r="BT20" s="257"/>
      <c r="BU20" s="257"/>
      <c r="BV20" s="257"/>
    </row>
    <row r="21" spans="1:74" ht="11.15" customHeight="1" x14ac:dyDescent="0.25">
      <c r="A21" s="111" t="s">
        <v>541</v>
      </c>
      <c r="B21" s="27" t="s">
        <v>1034</v>
      </c>
      <c r="C21" s="190">
        <v>14791.2</v>
      </c>
      <c r="D21" s="190">
        <v>14835.3</v>
      </c>
      <c r="E21" s="190">
        <v>14843.9</v>
      </c>
      <c r="F21" s="190">
        <v>14811.8</v>
      </c>
      <c r="G21" s="190">
        <v>14814.7</v>
      </c>
      <c r="H21" s="190">
        <v>14841.3</v>
      </c>
      <c r="I21" s="190">
        <v>14871.8</v>
      </c>
      <c r="J21" s="190">
        <v>14960.3</v>
      </c>
      <c r="K21" s="190">
        <v>15000.7</v>
      </c>
      <c r="L21" s="190">
        <v>15022.4</v>
      </c>
      <c r="M21" s="190">
        <v>15084.2</v>
      </c>
      <c r="N21" s="190">
        <v>15018.1</v>
      </c>
      <c r="O21" s="190">
        <v>15149.7</v>
      </c>
      <c r="P21" s="190">
        <v>15232.8</v>
      </c>
      <c r="Q21" s="190">
        <v>15008.5</v>
      </c>
      <c r="R21" s="190">
        <v>17246.2</v>
      </c>
      <c r="S21" s="190">
        <v>16423.400000000001</v>
      </c>
      <c r="T21" s="190">
        <v>16272.5</v>
      </c>
      <c r="U21" s="190">
        <v>16372.2</v>
      </c>
      <c r="V21" s="190">
        <v>15739.2</v>
      </c>
      <c r="W21" s="190">
        <v>15799.7</v>
      </c>
      <c r="X21" s="190">
        <v>15729.1</v>
      </c>
      <c r="Y21" s="190">
        <v>15522.5</v>
      </c>
      <c r="Z21" s="190">
        <v>15536.5</v>
      </c>
      <c r="AA21" s="190">
        <v>17099.2</v>
      </c>
      <c r="AB21" s="190">
        <v>15662.7</v>
      </c>
      <c r="AC21" s="190">
        <v>19213.900000000001</v>
      </c>
      <c r="AD21" s="190">
        <v>16264.7</v>
      </c>
      <c r="AE21" s="190">
        <v>15790.4</v>
      </c>
      <c r="AF21" s="190">
        <v>15708.6</v>
      </c>
      <c r="AG21" s="190">
        <v>15821.9</v>
      </c>
      <c r="AH21" s="190">
        <v>15802.4</v>
      </c>
      <c r="AI21" s="190">
        <v>15580.2</v>
      </c>
      <c r="AJ21" s="190">
        <v>15584.9</v>
      </c>
      <c r="AK21" s="190">
        <v>15543.5</v>
      </c>
      <c r="AL21" s="190">
        <v>15483.6</v>
      </c>
      <c r="AM21" s="190">
        <v>15137.7</v>
      </c>
      <c r="AN21" s="190">
        <v>15125.6</v>
      </c>
      <c r="AO21" s="190">
        <v>15064.1</v>
      </c>
      <c r="AP21" s="190">
        <v>15055.2</v>
      </c>
      <c r="AQ21" s="190">
        <v>15036.4</v>
      </c>
      <c r="AR21" s="190">
        <v>14973.1</v>
      </c>
      <c r="AS21" s="190">
        <v>15100.2</v>
      </c>
      <c r="AT21" s="190">
        <v>15149.6</v>
      </c>
      <c r="AU21" s="190">
        <v>15172.2</v>
      </c>
      <c r="AV21" s="190">
        <v>15218.9</v>
      </c>
      <c r="AW21" s="190">
        <v>15238.7</v>
      </c>
      <c r="AX21" s="190">
        <v>15250.6</v>
      </c>
      <c r="AY21" s="190">
        <v>15504.7</v>
      </c>
      <c r="AZ21" s="190">
        <v>15545.3</v>
      </c>
      <c r="BA21" s="190">
        <v>15598.6</v>
      </c>
      <c r="BB21" s="190">
        <v>15587.8</v>
      </c>
      <c r="BC21" s="190">
        <v>15636</v>
      </c>
      <c r="BD21" s="190">
        <v>15655.372111000001</v>
      </c>
      <c r="BE21" s="190">
        <v>15701.259593000001</v>
      </c>
      <c r="BF21" s="242">
        <v>15733.87</v>
      </c>
      <c r="BG21" s="242">
        <v>15762.94</v>
      </c>
      <c r="BH21" s="242">
        <v>15776.16</v>
      </c>
      <c r="BI21" s="242">
        <v>15807.37</v>
      </c>
      <c r="BJ21" s="242">
        <v>15844.25</v>
      </c>
      <c r="BK21" s="242">
        <v>15893.29</v>
      </c>
      <c r="BL21" s="242">
        <v>15936.69</v>
      </c>
      <c r="BM21" s="242">
        <v>15980.93</v>
      </c>
      <c r="BN21" s="242">
        <v>16031.68</v>
      </c>
      <c r="BO21" s="242">
        <v>16073.33</v>
      </c>
      <c r="BP21" s="242">
        <v>16111.56</v>
      </c>
      <c r="BQ21" s="242">
        <v>16143.17</v>
      </c>
      <c r="BR21" s="242">
        <v>16176.97</v>
      </c>
      <c r="BS21" s="242">
        <v>16209.76</v>
      </c>
      <c r="BT21" s="242">
        <v>16234.28</v>
      </c>
      <c r="BU21" s="242">
        <v>16270.49</v>
      </c>
      <c r="BV21" s="242">
        <v>16311.11</v>
      </c>
    </row>
    <row r="22" spans="1:74" ht="11.15" customHeight="1" x14ac:dyDescent="0.25">
      <c r="A22" s="111"/>
      <c r="B22" s="110" t="s">
        <v>561</v>
      </c>
      <c r="C22" s="173"/>
      <c r="D22" s="173"/>
      <c r="E22" s="173"/>
      <c r="F22" s="173"/>
      <c r="G22" s="173"/>
      <c r="H22" s="173"/>
      <c r="I22" s="173"/>
      <c r="J22" s="173"/>
      <c r="K22" s="173"/>
      <c r="L22" s="173"/>
      <c r="M22" s="173"/>
      <c r="N22" s="173"/>
      <c r="O22" s="173"/>
      <c r="P22" s="173"/>
      <c r="Q22" s="173"/>
      <c r="R22" s="173"/>
      <c r="S22" s="173"/>
      <c r="T22" s="173"/>
      <c r="U22" s="173"/>
      <c r="V22" s="173"/>
      <c r="W22" s="173"/>
      <c r="X22" s="173"/>
      <c r="Y22" s="173"/>
      <c r="Z22" s="173"/>
      <c r="AA22" s="173"/>
      <c r="AB22" s="173"/>
      <c r="AC22" s="173"/>
      <c r="AD22" s="173"/>
      <c r="AE22" s="173"/>
      <c r="AF22" s="173"/>
      <c r="AG22" s="173"/>
      <c r="AH22" s="173"/>
      <c r="AI22" s="173"/>
      <c r="AJ22" s="173"/>
      <c r="AK22" s="173"/>
      <c r="AL22" s="173"/>
      <c r="AM22" s="173"/>
      <c r="AN22" s="173"/>
      <c r="AO22" s="173"/>
      <c r="AP22" s="173"/>
      <c r="AQ22" s="173"/>
      <c r="AR22" s="173"/>
      <c r="AS22" s="173"/>
      <c r="AT22" s="173"/>
      <c r="AU22" s="173"/>
      <c r="AV22" s="173"/>
      <c r="AW22" s="173"/>
      <c r="AX22" s="173"/>
      <c r="AY22" s="173"/>
      <c r="AZ22" s="173"/>
      <c r="BA22" s="173"/>
      <c r="BB22" s="173"/>
      <c r="BC22" s="173"/>
      <c r="BD22" s="173"/>
      <c r="BE22" s="173"/>
      <c r="BF22" s="241"/>
      <c r="BG22" s="241"/>
      <c r="BH22" s="241"/>
      <c r="BI22" s="241"/>
      <c r="BJ22" s="241"/>
      <c r="BK22" s="241"/>
      <c r="BL22" s="241"/>
      <c r="BM22" s="241"/>
      <c r="BN22" s="241"/>
      <c r="BO22" s="241"/>
      <c r="BP22" s="241"/>
      <c r="BQ22" s="241"/>
      <c r="BR22" s="241"/>
      <c r="BS22" s="241"/>
      <c r="BT22" s="241"/>
      <c r="BU22" s="241"/>
      <c r="BV22" s="241"/>
    </row>
    <row r="23" spans="1:74" ht="11.15" customHeight="1" x14ac:dyDescent="0.25">
      <c r="A23" s="111" t="s">
        <v>562</v>
      </c>
      <c r="B23" s="163" t="s">
        <v>442</v>
      </c>
      <c r="C23" s="54">
        <v>150.114</v>
      </c>
      <c r="D23" s="54">
        <v>150.09200000000001</v>
      </c>
      <c r="E23" s="54">
        <v>150.32</v>
      </c>
      <c r="F23" s="54">
        <v>150.56299999999999</v>
      </c>
      <c r="G23" s="54">
        <v>150.63</v>
      </c>
      <c r="H23" s="54">
        <v>150.797</v>
      </c>
      <c r="I23" s="54">
        <v>150.87899999999999</v>
      </c>
      <c r="J23" s="54">
        <v>151.11099999999999</v>
      </c>
      <c r="K23" s="54">
        <v>151.31800000000001</v>
      </c>
      <c r="L23" s="54">
        <v>151.447</v>
      </c>
      <c r="M23" s="54">
        <v>151.66200000000001</v>
      </c>
      <c r="N23" s="54">
        <v>151.76400000000001</v>
      </c>
      <c r="O23" s="54">
        <v>152.09800000000001</v>
      </c>
      <c r="P23" s="54">
        <v>152.37100000000001</v>
      </c>
      <c r="Q23" s="54">
        <v>150.94399999999999</v>
      </c>
      <c r="R23" s="54">
        <v>130.43</v>
      </c>
      <c r="S23" s="54">
        <v>133.05500000000001</v>
      </c>
      <c r="T23" s="54">
        <v>137.62</v>
      </c>
      <c r="U23" s="54">
        <v>139.06399999999999</v>
      </c>
      <c r="V23" s="54">
        <v>140.79900000000001</v>
      </c>
      <c r="W23" s="54">
        <v>141.76</v>
      </c>
      <c r="X23" s="54">
        <v>142.47900000000001</v>
      </c>
      <c r="Y23" s="54">
        <v>142.74299999999999</v>
      </c>
      <c r="Z23" s="54">
        <v>142.47499999999999</v>
      </c>
      <c r="AA23" s="54">
        <v>142.96899999999999</v>
      </c>
      <c r="AB23" s="54">
        <v>143.54400000000001</v>
      </c>
      <c r="AC23" s="54">
        <v>144.328</v>
      </c>
      <c r="AD23" s="54">
        <v>144.614</v>
      </c>
      <c r="AE23" s="54">
        <v>145.096</v>
      </c>
      <c r="AF23" s="54">
        <v>145.78899999999999</v>
      </c>
      <c r="AG23" s="54">
        <v>146.55799999999999</v>
      </c>
      <c r="AH23" s="54">
        <v>147.221</v>
      </c>
      <c r="AI23" s="54">
        <v>147.77799999999999</v>
      </c>
      <c r="AJ23" s="54">
        <v>148.559</v>
      </c>
      <c r="AK23" s="54">
        <v>149.173</v>
      </c>
      <c r="AL23" s="54">
        <v>149.74199999999999</v>
      </c>
      <c r="AM23" s="54">
        <v>150.10599999999999</v>
      </c>
      <c r="AN23" s="54">
        <v>151.01</v>
      </c>
      <c r="AO23" s="54">
        <v>151.42400000000001</v>
      </c>
      <c r="AP23" s="54">
        <v>151.678</v>
      </c>
      <c r="AQ23" s="54">
        <v>152.042</v>
      </c>
      <c r="AR23" s="54">
        <v>152.41200000000001</v>
      </c>
      <c r="AS23" s="54">
        <v>152.97999999999999</v>
      </c>
      <c r="AT23" s="54">
        <v>153.33199999999999</v>
      </c>
      <c r="AU23" s="54">
        <v>153.68199999999999</v>
      </c>
      <c r="AV23" s="54">
        <v>154.006</v>
      </c>
      <c r="AW23" s="54">
        <v>154.29599999999999</v>
      </c>
      <c r="AX23" s="54">
        <v>154.535</v>
      </c>
      <c r="AY23" s="54">
        <v>155.00700000000001</v>
      </c>
      <c r="AZ23" s="54">
        <v>155.255</v>
      </c>
      <c r="BA23" s="54">
        <v>155.47200000000001</v>
      </c>
      <c r="BB23" s="54">
        <v>155.68899999999999</v>
      </c>
      <c r="BC23" s="54">
        <v>155.995</v>
      </c>
      <c r="BD23" s="54">
        <v>156.20400000000001</v>
      </c>
      <c r="BE23" s="54">
        <v>156.40142963</v>
      </c>
      <c r="BF23" s="238">
        <v>156.5598</v>
      </c>
      <c r="BG23" s="238">
        <v>156.6815</v>
      </c>
      <c r="BH23" s="238">
        <v>156.75980000000001</v>
      </c>
      <c r="BI23" s="238">
        <v>156.8134</v>
      </c>
      <c r="BJ23" s="238">
        <v>156.83539999999999</v>
      </c>
      <c r="BK23" s="238">
        <v>156.78970000000001</v>
      </c>
      <c r="BL23" s="238">
        <v>156.7757</v>
      </c>
      <c r="BM23" s="238">
        <v>156.75739999999999</v>
      </c>
      <c r="BN23" s="238">
        <v>156.73060000000001</v>
      </c>
      <c r="BO23" s="238">
        <v>156.7064</v>
      </c>
      <c r="BP23" s="238">
        <v>156.68090000000001</v>
      </c>
      <c r="BQ23" s="238">
        <v>156.6507</v>
      </c>
      <c r="BR23" s="238">
        <v>156.62469999999999</v>
      </c>
      <c r="BS23" s="238">
        <v>156.59970000000001</v>
      </c>
      <c r="BT23" s="238">
        <v>156.57400000000001</v>
      </c>
      <c r="BU23" s="238">
        <v>156.5521</v>
      </c>
      <c r="BV23" s="238">
        <v>156.5325</v>
      </c>
    </row>
    <row r="24" spans="1:74" s="114" customFormat="1" ht="11.15" customHeight="1" x14ac:dyDescent="0.25">
      <c r="A24" s="111"/>
      <c r="B24" s="110" t="s">
        <v>797</v>
      </c>
      <c r="C24" s="54"/>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238"/>
      <c r="BG24" s="238"/>
      <c r="BH24" s="238"/>
      <c r="BI24" s="238"/>
      <c r="BJ24" s="238"/>
      <c r="BK24" s="238"/>
      <c r="BL24" s="238"/>
      <c r="BM24" s="238"/>
      <c r="BN24" s="238"/>
      <c r="BO24" s="238"/>
      <c r="BP24" s="238"/>
      <c r="BQ24" s="238"/>
      <c r="BR24" s="238"/>
      <c r="BS24" s="238"/>
      <c r="BT24" s="238"/>
      <c r="BU24" s="238"/>
      <c r="BV24" s="238"/>
    </row>
    <row r="25" spans="1:74" s="114" customFormat="1" ht="11.15" customHeight="1" x14ac:dyDescent="0.25">
      <c r="A25" s="111" t="s">
        <v>799</v>
      </c>
      <c r="B25" s="163" t="s">
        <v>798</v>
      </c>
      <c r="C25" s="54">
        <v>4</v>
      </c>
      <c r="D25" s="54">
        <v>3.8</v>
      </c>
      <c r="E25" s="54">
        <v>3.8</v>
      </c>
      <c r="F25" s="54">
        <v>3.6</v>
      </c>
      <c r="G25" s="54">
        <v>3.7</v>
      </c>
      <c r="H25" s="54">
        <v>3.6</v>
      </c>
      <c r="I25" s="54">
        <v>3.7</v>
      </c>
      <c r="J25" s="54">
        <v>3.7</v>
      </c>
      <c r="K25" s="54">
        <v>3.5</v>
      </c>
      <c r="L25" s="54">
        <v>3.6</v>
      </c>
      <c r="M25" s="54">
        <v>3.6</v>
      </c>
      <c r="N25" s="54">
        <v>3.6</v>
      </c>
      <c r="O25" s="54">
        <v>3.5</v>
      </c>
      <c r="P25" s="54">
        <v>3.5</v>
      </c>
      <c r="Q25" s="54">
        <v>4.4000000000000004</v>
      </c>
      <c r="R25" s="54">
        <v>14.7</v>
      </c>
      <c r="S25" s="54">
        <v>13.2</v>
      </c>
      <c r="T25" s="54">
        <v>11</v>
      </c>
      <c r="U25" s="54">
        <v>10.199999999999999</v>
      </c>
      <c r="V25" s="54">
        <v>8.4</v>
      </c>
      <c r="W25" s="54">
        <v>7.9</v>
      </c>
      <c r="X25" s="54">
        <v>6.9</v>
      </c>
      <c r="Y25" s="54">
        <v>6.7</v>
      </c>
      <c r="Z25" s="54">
        <v>6.7</v>
      </c>
      <c r="AA25" s="54">
        <v>6.3</v>
      </c>
      <c r="AB25" s="54">
        <v>6.2</v>
      </c>
      <c r="AC25" s="54">
        <v>6.1</v>
      </c>
      <c r="AD25" s="54">
        <v>6.1</v>
      </c>
      <c r="AE25" s="54">
        <v>5.8</v>
      </c>
      <c r="AF25" s="54">
        <v>5.9</v>
      </c>
      <c r="AG25" s="54">
        <v>5.4</v>
      </c>
      <c r="AH25" s="54">
        <v>5.2</v>
      </c>
      <c r="AI25" s="54">
        <v>4.8</v>
      </c>
      <c r="AJ25" s="54">
        <v>4.5</v>
      </c>
      <c r="AK25" s="54">
        <v>4.2</v>
      </c>
      <c r="AL25" s="54">
        <v>3.9</v>
      </c>
      <c r="AM25" s="54">
        <v>4</v>
      </c>
      <c r="AN25" s="54">
        <v>3.8</v>
      </c>
      <c r="AO25" s="54">
        <v>3.6</v>
      </c>
      <c r="AP25" s="54">
        <v>3.6</v>
      </c>
      <c r="AQ25" s="54">
        <v>3.6</v>
      </c>
      <c r="AR25" s="54">
        <v>3.6</v>
      </c>
      <c r="AS25" s="54">
        <v>3.5</v>
      </c>
      <c r="AT25" s="54">
        <v>3.7</v>
      </c>
      <c r="AU25" s="54">
        <v>3.5</v>
      </c>
      <c r="AV25" s="54">
        <v>3.7</v>
      </c>
      <c r="AW25" s="54">
        <v>3.6</v>
      </c>
      <c r="AX25" s="54">
        <v>3.5</v>
      </c>
      <c r="AY25" s="54">
        <v>3.4</v>
      </c>
      <c r="AZ25" s="54">
        <v>3.6</v>
      </c>
      <c r="BA25" s="54">
        <v>3.5</v>
      </c>
      <c r="BB25" s="54">
        <v>3.4</v>
      </c>
      <c r="BC25" s="54">
        <v>3.7</v>
      </c>
      <c r="BD25" s="54">
        <v>3.6</v>
      </c>
      <c r="BE25" s="54">
        <v>3.6251986666999998</v>
      </c>
      <c r="BF25" s="238">
        <v>3.6480260000000002</v>
      </c>
      <c r="BG25" s="238">
        <v>3.6669909999999999</v>
      </c>
      <c r="BH25" s="238">
        <v>3.6641789999999999</v>
      </c>
      <c r="BI25" s="238">
        <v>3.6888529999999999</v>
      </c>
      <c r="BJ25" s="238">
        <v>3.7230979999999998</v>
      </c>
      <c r="BK25" s="238">
        <v>3.77657</v>
      </c>
      <c r="BL25" s="238">
        <v>3.8227180000000001</v>
      </c>
      <c r="BM25" s="238">
        <v>3.8711989999999998</v>
      </c>
      <c r="BN25" s="238">
        <v>3.9260350000000002</v>
      </c>
      <c r="BO25" s="238">
        <v>3.9761609999999998</v>
      </c>
      <c r="BP25" s="238">
        <v>4.0255989999999997</v>
      </c>
      <c r="BQ25" s="238">
        <v>4.0747790000000004</v>
      </c>
      <c r="BR25" s="238">
        <v>4.1225240000000003</v>
      </c>
      <c r="BS25" s="238">
        <v>4.1692629999999999</v>
      </c>
      <c r="BT25" s="238">
        <v>4.2150280000000002</v>
      </c>
      <c r="BU25" s="238">
        <v>4.2597269999999998</v>
      </c>
      <c r="BV25" s="238">
        <v>4.3033929999999998</v>
      </c>
    </row>
    <row r="26" spans="1:74" ht="11.15" customHeight="1" x14ac:dyDescent="0.25">
      <c r="A26" s="111"/>
      <c r="B26" s="110" t="s">
        <v>800</v>
      </c>
      <c r="C26" s="193"/>
      <c r="D26" s="193"/>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193"/>
      <c r="AZ26" s="193"/>
      <c r="BA26" s="193"/>
      <c r="BB26" s="193"/>
      <c r="BC26" s="193"/>
      <c r="BD26" s="193"/>
      <c r="BE26" s="193"/>
      <c r="BF26" s="259"/>
      <c r="BG26" s="259"/>
      <c r="BH26" s="259"/>
      <c r="BI26" s="259"/>
      <c r="BJ26" s="259"/>
      <c r="BK26" s="259"/>
      <c r="BL26" s="259"/>
      <c r="BM26" s="259"/>
      <c r="BN26" s="259"/>
      <c r="BO26" s="259"/>
      <c r="BP26" s="259"/>
      <c r="BQ26" s="259"/>
      <c r="BR26" s="259"/>
      <c r="BS26" s="259"/>
      <c r="BT26" s="259"/>
      <c r="BU26" s="259"/>
      <c r="BV26" s="259"/>
    </row>
    <row r="27" spans="1:74" ht="11.15" customHeight="1" x14ac:dyDescent="0.25">
      <c r="A27" s="111" t="s">
        <v>801</v>
      </c>
      <c r="B27" s="163" t="s">
        <v>802</v>
      </c>
      <c r="C27" s="170">
        <v>1.232</v>
      </c>
      <c r="D27" s="170">
        <v>1.1279999999999999</v>
      </c>
      <c r="E27" s="170">
        <v>1.1950000000000001</v>
      </c>
      <c r="F27" s="170">
        <v>1.2669999999999999</v>
      </c>
      <c r="G27" s="170">
        <v>1.3069999999999999</v>
      </c>
      <c r="H27" s="170">
        <v>1.228</v>
      </c>
      <c r="I27" s="170">
        <v>1.2450000000000001</v>
      </c>
      <c r="J27" s="170">
        <v>1.367</v>
      </c>
      <c r="K27" s="170">
        <v>1.3</v>
      </c>
      <c r="L27" s="170">
        <v>1.3320000000000001</v>
      </c>
      <c r="M27" s="170">
        <v>1.3460000000000001</v>
      </c>
      <c r="N27" s="170">
        <v>1.5509999999999999</v>
      </c>
      <c r="O27" s="170">
        <v>1.5720000000000001</v>
      </c>
      <c r="P27" s="170">
        <v>1.5649999999999999</v>
      </c>
      <c r="Q27" s="170">
        <v>1.2669999999999999</v>
      </c>
      <c r="R27" s="170">
        <v>0.92500000000000004</v>
      </c>
      <c r="S27" s="170">
        <v>1.054</v>
      </c>
      <c r="T27" s="170">
        <v>1.266</v>
      </c>
      <c r="U27" s="170">
        <v>1.5289999999999999</v>
      </c>
      <c r="V27" s="170">
        <v>1.377</v>
      </c>
      <c r="W27" s="170">
        <v>1.4630000000000001</v>
      </c>
      <c r="X27" s="170">
        <v>1.5369999999999999</v>
      </c>
      <c r="Y27" s="170">
        <v>1.5449999999999999</v>
      </c>
      <c r="Z27" s="170">
        <v>1.663</v>
      </c>
      <c r="AA27" s="170">
        <v>1.6020000000000001</v>
      </c>
      <c r="AB27" s="170">
        <v>1.4219999999999999</v>
      </c>
      <c r="AC27" s="170">
        <v>1.7</v>
      </c>
      <c r="AD27" s="170">
        <v>1.484</v>
      </c>
      <c r="AE27" s="170">
        <v>1.6</v>
      </c>
      <c r="AF27" s="170">
        <v>1.661</v>
      </c>
      <c r="AG27" s="170">
        <v>1.593</v>
      </c>
      <c r="AH27" s="170">
        <v>1.5760000000000001</v>
      </c>
      <c r="AI27" s="170">
        <v>1.56</v>
      </c>
      <c r="AJ27" s="170">
        <v>1.5720000000000001</v>
      </c>
      <c r="AK27" s="170">
        <v>1.712</v>
      </c>
      <c r="AL27" s="170">
        <v>1.7869999999999999</v>
      </c>
      <c r="AM27" s="170">
        <v>1.669</v>
      </c>
      <c r="AN27" s="170">
        <v>1.7709999999999999</v>
      </c>
      <c r="AO27" s="170">
        <v>1.7130000000000001</v>
      </c>
      <c r="AP27" s="170">
        <v>1.8029999999999999</v>
      </c>
      <c r="AQ27" s="170">
        <v>1.5429999999999999</v>
      </c>
      <c r="AR27" s="170">
        <v>1.5609999999999999</v>
      </c>
      <c r="AS27" s="170">
        <v>1.371</v>
      </c>
      <c r="AT27" s="170">
        <v>1.5049999999999999</v>
      </c>
      <c r="AU27" s="170">
        <v>1.4630000000000001</v>
      </c>
      <c r="AV27" s="170">
        <v>1.4319999999999999</v>
      </c>
      <c r="AW27" s="170">
        <v>1.427</v>
      </c>
      <c r="AX27" s="170">
        <v>1.357</v>
      </c>
      <c r="AY27" s="170">
        <v>1.34</v>
      </c>
      <c r="AZ27" s="170">
        <v>1.4359999999999999</v>
      </c>
      <c r="BA27" s="170">
        <v>1.38</v>
      </c>
      <c r="BB27" s="170">
        <v>1.34</v>
      </c>
      <c r="BC27" s="170">
        <v>1.631</v>
      </c>
      <c r="BD27" s="170">
        <v>1.4812220988</v>
      </c>
      <c r="BE27" s="170">
        <v>1.4305165555999999</v>
      </c>
      <c r="BF27" s="236">
        <v>1.409951</v>
      </c>
      <c r="BG27" s="236">
        <v>1.391896</v>
      </c>
      <c r="BH27" s="236">
        <v>1.375656</v>
      </c>
      <c r="BI27" s="236">
        <v>1.363143</v>
      </c>
      <c r="BJ27" s="236">
        <v>1.3536630000000001</v>
      </c>
      <c r="BK27" s="236">
        <v>1.3497170000000001</v>
      </c>
      <c r="BL27" s="236">
        <v>1.3444229999999999</v>
      </c>
      <c r="BM27" s="236">
        <v>1.340284</v>
      </c>
      <c r="BN27" s="236">
        <v>1.3319540000000001</v>
      </c>
      <c r="BO27" s="236">
        <v>1.3341339999999999</v>
      </c>
      <c r="BP27" s="236">
        <v>1.341477</v>
      </c>
      <c r="BQ27" s="236">
        <v>1.3616379999999999</v>
      </c>
      <c r="BR27" s="236">
        <v>1.3735679999999999</v>
      </c>
      <c r="BS27" s="236">
        <v>1.384922</v>
      </c>
      <c r="BT27" s="236">
        <v>1.399556</v>
      </c>
      <c r="BU27" s="236">
        <v>1.4068639999999999</v>
      </c>
      <c r="BV27" s="236">
        <v>1.410704</v>
      </c>
    </row>
    <row r="28" spans="1:74" s="114" customFormat="1" ht="11.15" customHeight="1" x14ac:dyDescent="0.25">
      <c r="A28" s="113"/>
      <c r="B28" s="163"/>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238"/>
      <c r="BG28" s="238"/>
      <c r="BH28" s="238"/>
      <c r="BI28" s="238"/>
      <c r="BJ28" s="238"/>
      <c r="BK28" s="238"/>
      <c r="BL28" s="238"/>
      <c r="BM28" s="238"/>
      <c r="BN28" s="238"/>
      <c r="BO28" s="238"/>
      <c r="BP28" s="238"/>
      <c r="BQ28" s="238"/>
      <c r="BR28" s="238"/>
      <c r="BS28" s="238"/>
      <c r="BT28" s="238"/>
      <c r="BU28" s="238"/>
      <c r="BV28" s="238"/>
    </row>
    <row r="29" spans="1:74" ht="11.15" customHeight="1" x14ac:dyDescent="0.25">
      <c r="A29" s="105"/>
      <c r="B29" s="233" t="s">
        <v>1296</v>
      </c>
      <c r="C29" s="174"/>
      <c r="D29" s="174"/>
      <c r="E29" s="174"/>
      <c r="F29" s="174"/>
      <c r="G29" s="174"/>
      <c r="H29" s="174"/>
      <c r="I29" s="174"/>
      <c r="J29" s="174"/>
      <c r="K29" s="174"/>
      <c r="L29" s="174"/>
      <c r="M29" s="174"/>
      <c r="N29" s="174"/>
      <c r="O29" s="174"/>
      <c r="P29" s="174"/>
      <c r="Q29" s="174"/>
      <c r="R29" s="174"/>
      <c r="S29" s="174"/>
      <c r="T29" s="174"/>
      <c r="U29" s="174"/>
      <c r="V29" s="174"/>
      <c r="W29" s="174"/>
      <c r="X29" s="174"/>
      <c r="Y29" s="174"/>
      <c r="Z29" s="174"/>
      <c r="AA29" s="174"/>
      <c r="AB29" s="174"/>
      <c r="AC29" s="174"/>
      <c r="AD29" s="174"/>
      <c r="AE29" s="174"/>
      <c r="AF29" s="174"/>
      <c r="AG29" s="174"/>
      <c r="AH29" s="174"/>
      <c r="AI29" s="174"/>
      <c r="AJ29" s="174"/>
      <c r="AK29" s="174"/>
      <c r="AL29" s="174"/>
      <c r="AM29" s="174"/>
      <c r="AN29" s="174"/>
      <c r="AO29" s="174"/>
      <c r="AP29" s="174"/>
      <c r="AQ29" s="174"/>
      <c r="AR29" s="174"/>
      <c r="AS29" s="174"/>
      <c r="AT29" s="174"/>
      <c r="AU29" s="174"/>
      <c r="AV29" s="174"/>
      <c r="AW29" s="174"/>
      <c r="AX29" s="174"/>
      <c r="AY29" s="174"/>
      <c r="AZ29" s="174"/>
      <c r="BA29" s="174"/>
      <c r="BB29" s="174"/>
      <c r="BC29" s="174"/>
      <c r="BD29" s="174"/>
      <c r="BE29" s="174"/>
      <c r="BF29" s="243"/>
      <c r="BG29" s="243"/>
      <c r="BH29" s="243"/>
      <c r="BI29" s="243"/>
      <c r="BJ29" s="243"/>
      <c r="BK29" s="243"/>
      <c r="BL29" s="243"/>
      <c r="BM29" s="243"/>
      <c r="BN29" s="243"/>
      <c r="BO29" s="243"/>
      <c r="BP29" s="243"/>
      <c r="BQ29" s="243"/>
      <c r="BR29" s="243"/>
      <c r="BS29" s="243"/>
      <c r="BT29" s="243"/>
      <c r="BU29" s="243"/>
      <c r="BV29" s="243"/>
    </row>
    <row r="30" spans="1:74" ht="11.15" customHeight="1" x14ac:dyDescent="0.25">
      <c r="A30" s="464" t="s">
        <v>564</v>
      </c>
      <c r="B30" s="465" t="s">
        <v>563</v>
      </c>
      <c r="C30" s="54">
        <v>103.373</v>
      </c>
      <c r="D30" s="54">
        <v>102.8292</v>
      </c>
      <c r="E30" s="54">
        <v>102.82859999999999</v>
      </c>
      <c r="F30" s="54">
        <v>102.24809999999999</v>
      </c>
      <c r="G30" s="54">
        <v>102.4192</v>
      </c>
      <c r="H30" s="54">
        <v>102.4893</v>
      </c>
      <c r="I30" s="54">
        <v>102.0236</v>
      </c>
      <c r="J30" s="54">
        <v>102.7754</v>
      </c>
      <c r="K30" s="54">
        <v>102.53149999999999</v>
      </c>
      <c r="L30" s="54">
        <v>101.6022</v>
      </c>
      <c r="M30" s="54">
        <v>102.148</v>
      </c>
      <c r="N30" s="54">
        <v>101.884</v>
      </c>
      <c r="O30" s="54">
        <v>101.3768</v>
      </c>
      <c r="P30" s="54">
        <v>101.633</v>
      </c>
      <c r="Q30" s="54">
        <v>97.667199999999994</v>
      </c>
      <c r="R30" s="54">
        <v>84.597899999999996</v>
      </c>
      <c r="S30" s="54">
        <v>85.973200000000006</v>
      </c>
      <c r="T30" s="54">
        <v>91.5625</v>
      </c>
      <c r="U30" s="54">
        <v>95.014399999999995</v>
      </c>
      <c r="V30" s="54">
        <v>95.888099999999994</v>
      </c>
      <c r="W30" s="54">
        <v>95.844399999999993</v>
      </c>
      <c r="X30" s="54">
        <v>96.429199999999994</v>
      </c>
      <c r="Y30" s="54">
        <v>96.856399999999994</v>
      </c>
      <c r="Z30" s="54">
        <v>97.975399999999993</v>
      </c>
      <c r="AA30" s="54">
        <v>98.783600000000007</v>
      </c>
      <c r="AB30" s="54">
        <v>95.374399999999994</v>
      </c>
      <c r="AC30" s="54">
        <v>98.135099999999994</v>
      </c>
      <c r="AD30" s="54">
        <v>98.288600000000002</v>
      </c>
      <c r="AE30" s="54">
        <v>99.150800000000004</v>
      </c>
      <c r="AF30" s="54">
        <v>99.509600000000006</v>
      </c>
      <c r="AG30" s="54">
        <v>100.12309999999999</v>
      </c>
      <c r="AH30" s="54">
        <v>100.1255</v>
      </c>
      <c r="AI30" s="54">
        <v>99.061400000000006</v>
      </c>
      <c r="AJ30" s="54">
        <v>100.3045</v>
      </c>
      <c r="AK30" s="54">
        <v>101.19710000000001</v>
      </c>
      <c r="AL30" s="54">
        <v>100.886</v>
      </c>
      <c r="AM30" s="54">
        <v>101.0227</v>
      </c>
      <c r="AN30" s="54">
        <v>101.67659999999999</v>
      </c>
      <c r="AO30" s="54">
        <v>102.47799999999999</v>
      </c>
      <c r="AP30" s="54">
        <v>102.7953</v>
      </c>
      <c r="AQ30" s="54">
        <v>102.7769</v>
      </c>
      <c r="AR30" s="54">
        <v>102.6863</v>
      </c>
      <c r="AS30" s="54">
        <v>103.1328</v>
      </c>
      <c r="AT30" s="54">
        <v>103.23439999999999</v>
      </c>
      <c r="AU30" s="54">
        <v>103.5283</v>
      </c>
      <c r="AV30" s="54">
        <v>103.4114</v>
      </c>
      <c r="AW30" s="54">
        <v>103.0707</v>
      </c>
      <c r="AX30" s="54">
        <v>101.48480000000001</v>
      </c>
      <c r="AY30" s="54">
        <v>102.5478</v>
      </c>
      <c r="AZ30" s="54">
        <v>102.574</v>
      </c>
      <c r="BA30" s="54">
        <v>102.663</v>
      </c>
      <c r="BB30" s="54">
        <v>103.2804</v>
      </c>
      <c r="BC30" s="54">
        <v>102.804</v>
      </c>
      <c r="BD30" s="54">
        <v>102.24679999999999</v>
      </c>
      <c r="BE30" s="54">
        <v>102.7592963</v>
      </c>
      <c r="BF30" s="238">
        <v>102.7174</v>
      </c>
      <c r="BG30" s="238">
        <v>102.65560000000001</v>
      </c>
      <c r="BH30" s="238">
        <v>102.52460000000001</v>
      </c>
      <c r="BI30" s="238">
        <v>102.4603</v>
      </c>
      <c r="BJ30" s="238">
        <v>102.4134</v>
      </c>
      <c r="BK30" s="238">
        <v>102.4054</v>
      </c>
      <c r="BL30" s="238">
        <v>102.3768</v>
      </c>
      <c r="BM30" s="238">
        <v>102.3493</v>
      </c>
      <c r="BN30" s="238">
        <v>102.2745</v>
      </c>
      <c r="BO30" s="238">
        <v>102.2852</v>
      </c>
      <c r="BP30" s="238">
        <v>102.3331</v>
      </c>
      <c r="BQ30" s="238">
        <v>102.4785</v>
      </c>
      <c r="BR30" s="238">
        <v>102.5556</v>
      </c>
      <c r="BS30" s="238">
        <v>102.6247</v>
      </c>
      <c r="BT30" s="238">
        <v>102.6579</v>
      </c>
      <c r="BU30" s="238">
        <v>102.7319</v>
      </c>
      <c r="BV30" s="238">
        <v>102.8188</v>
      </c>
    </row>
    <row r="31" spans="1:74" ht="11.15" customHeight="1" x14ac:dyDescent="0.25">
      <c r="A31" s="234" t="s">
        <v>542</v>
      </c>
      <c r="B31" s="29" t="s">
        <v>881</v>
      </c>
      <c r="C31" s="54">
        <v>100.7582</v>
      </c>
      <c r="D31" s="54">
        <v>100.22920000000001</v>
      </c>
      <c r="E31" s="54">
        <v>99.946899999999999</v>
      </c>
      <c r="F31" s="54">
        <v>99.323099999999997</v>
      </c>
      <c r="G31" s="54">
        <v>99.383099999999999</v>
      </c>
      <c r="H31" s="54">
        <v>99.783100000000005</v>
      </c>
      <c r="I31" s="54">
        <v>99.105999999999995</v>
      </c>
      <c r="J31" s="54">
        <v>99.7898</v>
      </c>
      <c r="K31" s="54">
        <v>99.131799999999998</v>
      </c>
      <c r="L31" s="54">
        <v>98.208799999999997</v>
      </c>
      <c r="M31" s="54">
        <v>99.103899999999996</v>
      </c>
      <c r="N31" s="54">
        <v>99.150999999999996</v>
      </c>
      <c r="O31" s="54">
        <v>98.911600000000007</v>
      </c>
      <c r="P31" s="54">
        <v>99.133099999999999</v>
      </c>
      <c r="Q31" s="54">
        <v>94.607399999999998</v>
      </c>
      <c r="R31" s="54">
        <v>79.942099999999996</v>
      </c>
      <c r="S31" s="54">
        <v>83.488</v>
      </c>
      <c r="T31" s="54">
        <v>90.024199999999993</v>
      </c>
      <c r="U31" s="54">
        <v>93.261200000000002</v>
      </c>
      <c r="V31" s="54">
        <v>94.519300000000001</v>
      </c>
      <c r="W31" s="54">
        <v>94.4619</v>
      </c>
      <c r="X31" s="54">
        <v>95.208200000000005</v>
      </c>
      <c r="Y31" s="54">
        <v>95.811499999999995</v>
      </c>
      <c r="Z31" s="54">
        <v>96.444999999999993</v>
      </c>
      <c r="AA31" s="54">
        <v>97.509799999999998</v>
      </c>
      <c r="AB31" s="54">
        <v>93.527600000000007</v>
      </c>
      <c r="AC31" s="54">
        <v>96.397800000000004</v>
      </c>
      <c r="AD31" s="54">
        <v>96.585899999999995</v>
      </c>
      <c r="AE31" s="54">
        <v>97.684299999999993</v>
      </c>
      <c r="AF31" s="54">
        <v>97.680599999999998</v>
      </c>
      <c r="AG31" s="54">
        <v>98.688699999999997</v>
      </c>
      <c r="AH31" s="54">
        <v>98.331299999999999</v>
      </c>
      <c r="AI31" s="54">
        <v>97.423500000000004</v>
      </c>
      <c r="AJ31" s="54">
        <v>98.754999999999995</v>
      </c>
      <c r="AK31" s="54">
        <v>99.6404</v>
      </c>
      <c r="AL31" s="54">
        <v>99.617000000000004</v>
      </c>
      <c r="AM31" s="54">
        <v>99.059600000000003</v>
      </c>
      <c r="AN31" s="54">
        <v>100.2304</v>
      </c>
      <c r="AO31" s="54">
        <v>101.0107</v>
      </c>
      <c r="AP31" s="54">
        <v>101.19410000000001</v>
      </c>
      <c r="AQ31" s="54">
        <v>100.863</v>
      </c>
      <c r="AR31" s="54">
        <v>100.4645</v>
      </c>
      <c r="AS31" s="54">
        <v>100.7345</v>
      </c>
      <c r="AT31" s="54">
        <v>100.9427</v>
      </c>
      <c r="AU31" s="54">
        <v>101.14019999999999</v>
      </c>
      <c r="AV31" s="54">
        <v>101.23390000000001</v>
      </c>
      <c r="AW31" s="54">
        <v>100.4743</v>
      </c>
      <c r="AX31" s="54">
        <v>98.313000000000002</v>
      </c>
      <c r="AY31" s="54">
        <v>99.924000000000007</v>
      </c>
      <c r="AZ31" s="54">
        <v>100.28449999999999</v>
      </c>
      <c r="BA31" s="54">
        <v>99.558999999999997</v>
      </c>
      <c r="BB31" s="54">
        <v>100.5844</v>
      </c>
      <c r="BC31" s="54">
        <v>100.4794</v>
      </c>
      <c r="BD31" s="54">
        <v>100.1538</v>
      </c>
      <c r="BE31" s="54">
        <v>100.2632</v>
      </c>
      <c r="BF31" s="238">
        <v>100.215</v>
      </c>
      <c r="BG31" s="238">
        <v>100.1808</v>
      </c>
      <c r="BH31" s="238">
        <v>100.1737</v>
      </c>
      <c r="BI31" s="238">
        <v>100.1572</v>
      </c>
      <c r="BJ31" s="238">
        <v>100.1448</v>
      </c>
      <c r="BK31" s="238">
        <v>100.136</v>
      </c>
      <c r="BL31" s="238">
        <v>100.1317</v>
      </c>
      <c r="BM31" s="238">
        <v>100.13160000000001</v>
      </c>
      <c r="BN31" s="238">
        <v>100.0834</v>
      </c>
      <c r="BO31" s="238">
        <v>100.131</v>
      </c>
      <c r="BP31" s="238">
        <v>100.22199999999999</v>
      </c>
      <c r="BQ31" s="238">
        <v>100.4248</v>
      </c>
      <c r="BR31" s="238">
        <v>100.55159999999999</v>
      </c>
      <c r="BS31" s="238">
        <v>100.6708</v>
      </c>
      <c r="BT31" s="238">
        <v>100.77379999999999</v>
      </c>
      <c r="BU31" s="238">
        <v>100.88379999999999</v>
      </c>
      <c r="BV31" s="238">
        <v>100.99250000000001</v>
      </c>
    </row>
    <row r="32" spans="1:74" ht="11.15" customHeight="1" x14ac:dyDescent="0.25">
      <c r="A32" s="466" t="s">
        <v>866</v>
      </c>
      <c r="B32" s="467" t="s">
        <v>882</v>
      </c>
      <c r="C32" s="54">
        <v>99.639700000000005</v>
      </c>
      <c r="D32" s="54">
        <v>99.589100000000002</v>
      </c>
      <c r="E32" s="54">
        <v>99.568399999999997</v>
      </c>
      <c r="F32" s="54">
        <v>99.846100000000007</v>
      </c>
      <c r="G32" s="54">
        <v>99.6096</v>
      </c>
      <c r="H32" s="54">
        <v>101.30419999999999</v>
      </c>
      <c r="I32" s="54">
        <v>101.1129</v>
      </c>
      <c r="J32" s="54">
        <v>100.9867</v>
      </c>
      <c r="K32" s="54">
        <v>101.1435</v>
      </c>
      <c r="L32" s="54">
        <v>102.7051</v>
      </c>
      <c r="M32" s="54">
        <v>103.1902</v>
      </c>
      <c r="N32" s="54">
        <v>104.71720000000001</v>
      </c>
      <c r="O32" s="54">
        <v>104.6379</v>
      </c>
      <c r="P32" s="54">
        <v>105.238</v>
      </c>
      <c r="Q32" s="54">
        <v>104.36199999999999</v>
      </c>
      <c r="R32" s="54">
        <v>94.7423</v>
      </c>
      <c r="S32" s="54">
        <v>97.335099999999997</v>
      </c>
      <c r="T32" s="54">
        <v>102.4064</v>
      </c>
      <c r="U32" s="54">
        <v>102.5132</v>
      </c>
      <c r="V32" s="54">
        <v>104.1255</v>
      </c>
      <c r="W32" s="54">
        <v>103.64230000000001</v>
      </c>
      <c r="X32" s="54">
        <v>103.9271</v>
      </c>
      <c r="Y32" s="54">
        <v>104.36360000000001</v>
      </c>
      <c r="Z32" s="54">
        <v>104.4396</v>
      </c>
      <c r="AA32" s="54">
        <v>104.6948</v>
      </c>
      <c r="AB32" s="54">
        <v>102.32940000000001</v>
      </c>
      <c r="AC32" s="54">
        <v>104.4367</v>
      </c>
      <c r="AD32" s="54">
        <v>103.4736</v>
      </c>
      <c r="AE32" s="54">
        <v>102.6294</v>
      </c>
      <c r="AF32" s="54">
        <v>102.518</v>
      </c>
      <c r="AG32" s="54">
        <v>101.89530000000001</v>
      </c>
      <c r="AH32" s="54">
        <v>102.2881</v>
      </c>
      <c r="AI32" s="54">
        <v>101.99979999999999</v>
      </c>
      <c r="AJ32" s="54">
        <v>102.38420000000001</v>
      </c>
      <c r="AK32" s="54">
        <v>103.5407</v>
      </c>
      <c r="AL32" s="54">
        <v>103.9932</v>
      </c>
      <c r="AM32" s="54">
        <v>104.09229999999999</v>
      </c>
      <c r="AN32" s="54">
        <v>105.7223</v>
      </c>
      <c r="AO32" s="54">
        <v>105.62949999999999</v>
      </c>
      <c r="AP32" s="54">
        <v>105.4037</v>
      </c>
      <c r="AQ32" s="54">
        <v>105.017</v>
      </c>
      <c r="AR32" s="54">
        <v>104.9058</v>
      </c>
      <c r="AS32" s="54">
        <v>104.7063</v>
      </c>
      <c r="AT32" s="54">
        <v>104.7521</v>
      </c>
      <c r="AU32" s="54">
        <v>104.99550000000001</v>
      </c>
      <c r="AV32" s="54">
        <v>105.3655</v>
      </c>
      <c r="AW32" s="54">
        <v>104.7967</v>
      </c>
      <c r="AX32" s="54">
        <v>103.4864</v>
      </c>
      <c r="AY32" s="54">
        <v>105.5658</v>
      </c>
      <c r="AZ32" s="54">
        <v>105.5248</v>
      </c>
      <c r="BA32" s="54">
        <v>104.1717</v>
      </c>
      <c r="BB32" s="54">
        <v>104.5437</v>
      </c>
      <c r="BC32" s="54">
        <v>103.9581</v>
      </c>
      <c r="BD32" s="54">
        <v>101.93170000000001</v>
      </c>
      <c r="BE32" s="54">
        <v>103.71484074</v>
      </c>
      <c r="BF32" s="238">
        <v>103.8216</v>
      </c>
      <c r="BG32" s="238">
        <v>103.9213</v>
      </c>
      <c r="BH32" s="238">
        <v>104.0001</v>
      </c>
      <c r="BI32" s="238">
        <v>104.096</v>
      </c>
      <c r="BJ32" s="238">
        <v>104.1953</v>
      </c>
      <c r="BK32" s="238">
        <v>104.3015</v>
      </c>
      <c r="BL32" s="238">
        <v>104.4046</v>
      </c>
      <c r="BM32" s="238">
        <v>104.50830000000001</v>
      </c>
      <c r="BN32" s="238">
        <v>104.59829999999999</v>
      </c>
      <c r="BO32" s="238">
        <v>104.71380000000001</v>
      </c>
      <c r="BP32" s="238">
        <v>104.84050000000001</v>
      </c>
      <c r="BQ32" s="238">
        <v>104.9885</v>
      </c>
      <c r="BR32" s="238">
        <v>105.13039999999999</v>
      </c>
      <c r="BS32" s="238">
        <v>105.276</v>
      </c>
      <c r="BT32" s="238">
        <v>105.4349</v>
      </c>
      <c r="BU32" s="238">
        <v>105.581</v>
      </c>
      <c r="BV32" s="238">
        <v>105.7239</v>
      </c>
    </row>
    <row r="33" spans="1:74" ht="11.15" customHeight="1" x14ac:dyDescent="0.25">
      <c r="A33" s="466" t="s">
        <v>867</v>
      </c>
      <c r="B33" s="467" t="s">
        <v>883</v>
      </c>
      <c r="C33" s="54">
        <v>100.2136</v>
      </c>
      <c r="D33" s="54">
        <v>99.602900000000005</v>
      </c>
      <c r="E33" s="54">
        <v>98.572800000000001</v>
      </c>
      <c r="F33" s="54">
        <v>98.418899999999994</v>
      </c>
      <c r="G33" s="54">
        <v>98.204300000000003</v>
      </c>
      <c r="H33" s="54">
        <v>96.255799999999994</v>
      </c>
      <c r="I33" s="54">
        <v>98.300799999999995</v>
      </c>
      <c r="J33" s="54">
        <v>100.0106</v>
      </c>
      <c r="K33" s="54">
        <v>100.4049</v>
      </c>
      <c r="L33" s="54">
        <v>100.0371</v>
      </c>
      <c r="M33" s="54">
        <v>99.731499999999997</v>
      </c>
      <c r="N33" s="54">
        <v>99.851699999999994</v>
      </c>
      <c r="O33" s="54">
        <v>100.91249999999999</v>
      </c>
      <c r="P33" s="54">
        <v>100.69670000000001</v>
      </c>
      <c r="Q33" s="54">
        <v>100.6597</v>
      </c>
      <c r="R33" s="54">
        <v>95.583500000000001</v>
      </c>
      <c r="S33" s="54">
        <v>90.040899999999993</v>
      </c>
      <c r="T33" s="54">
        <v>90.742599999999996</v>
      </c>
      <c r="U33" s="54">
        <v>90.796000000000006</v>
      </c>
      <c r="V33" s="54">
        <v>90.854799999999997</v>
      </c>
      <c r="W33" s="54">
        <v>93.166799999999995</v>
      </c>
      <c r="X33" s="54">
        <v>95.454700000000003</v>
      </c>
      <c r="Y33" s="54">
        <v>96.157899999999998</v>
      </c>
      <c r="Z33" s="54">
        <v>95.6477</v>
      </c>
      <c r="AA33" s="54">
        <v>96.870699999999999</v>
      </c>
      <c r="AB33" s="54">
        <v>93.0017</v>
      </c>
      <c r="AC33" s="54">
        <v>95.7958</v>
      </c>
      <c r="AD33" s="54">
        <v>95.538200000000003</v>
      </c>
      <c r="AE33" s="54">
        <v>95.461699999999993</v>
      </c>
      <c r="AF33" s="54">
        <v>93.938100000000006</v>
      </c>
      <c r="AG33" s="54">
        <v>95.070300000000003</v>
      </c>
      <c r="AH33" s="54">
        <v>95.748599999999996</v>
      </c>
      <c r="AI33" s="54">
        <v>95.501099999999994</v>
      </c>
      <c r="AJ33" s="54">
        <v>95.0334</v>
      </c>
      <c r="AK33" s="54">
        <v>93.959100000000007</v>
      </c>
      <c r="AL33" s="54">
        <v>95.224400000000003</v>
      </c>
      <c r="AM33" s="54">
        <v>94.6721</v>
      </c>
      <c r="AN33" s="54">
        <v>96.273899999999998</v>
      </c>
      <c r="AO33" s="54">
        <v>96.7363</v>
      </c>
      <c r="AP33" s="54">
        <v>96.618799999999993</v>
      </c>
      <c r="AQ33" s="54">
        <v>96.289500000000004</v>
      </c>
      <c r="AR33" s="54">
        <v>95.737099999999998</v>
      </c>
      <c r="AS33" s="54">
        <v>94.457599999999999</v>
      </c>
      <c r="AT33" s="54">
        <v>91.777100000000004</v>
      </c>
      <c r="AU33" s="54">
        <v>91.875200000000007</v>
      </c>
      <c r="AV33" s="54">
        <v>89.649299999999997</v>
      </c>
      <c r="AW33" s="54">
        <v>91.167900000000003</v>
      </c>
      <c r="AX33" s="54">
        <v>86.498099999999994</v>
      </c>
      <c r="AY33" s="54">
        <v>87.891999999999996</v>
      </c>
      <c r="AZ33" s="54">
        <v>87.092500000000001</v>
      </c>
      <c r="BA33" s="54">
        <v>87.817800000000005</v>
      </c>
      <c r="BB33" s="54">
        <v>87.293099999999995</v>
      </c>
      <c r="BC33" s="54">
        <v>87.573499999999996</v>
      </c>
      <c r="BD33" s="54">
        <v>87.549700000000001</v>
      </c>
      <c r="BE33" s="54">
        <v>87.34838963</v>
      </c>
      <c r="BF33" s="238">
        <v>87.326260000000005</v>
      </c>
      <c r="BG33" s="238">
        <v>87.327979999999997</v>
      </c>
      <c r="BH33" s="238">
        <v>87.416629999999998</v>
      </c>
      <c r="BI33" s="238">
        <v>87.418689999999998</v>
      </c>
      <c r="BJ33" s="238">
        <v>87.39725</v>
      </c>
      <c r="BK33" s="238">
        <v>87.307419999999993</v>
      </c>
      <c r="BL33" s="238">
        <v>87.272670000000005</v>
      </c>
      <c r="BM33" s="238">
        <v>87.24812</v>
      </c>
      <c r="BN33" s="238">
        <v>87.207949999999997</v>
      </c>
      <c r="BO33" s="238">
        <v>87.223119999999994</v>
      </c>
      <c r="BP33" s="238">
        <v>87.267840000000007</v>
      </c>
      <c r="BQ33" s="238">
        <v>87.395340000000004</v>
      </c>
      <c r="BR33" s="238">
        <v>87.459209999999999</v>
      </c>
      <c r="BS33" s="238">
        <v>87.512699999999995</v>
      </c>
      <c r="BT33" s="238">
        <v>87.516270000000006</v>
      </c>
      <c r="BU33" s="238">
        <v>87.578609999999998</v>
      </c>
      <c r="BV33" s="238">
        <v>87.660210000000006</v>
      </c>
    </row>
    <row r="34" spans="1:74" ht="11.15" customHeight="1" x14ac:dyDescent="0.25">
      <c r="A34" s="466" t="s">
        <v>868</v>
      </c>
      <c r="B34" s="467" t="s">
        <v>884</v>
      </c>
      <c r="C34" s="54">
        <v>102.8569</v>
      </c>
      <c r="D34" s="54">
        <v>99.279499999999999</v>
      </c>
      <c r="E34" s="54">
        <v>100.5514</v>
      </c>
      <c r="F34" s="54">
        <v>100.3289</v>
      </c>
      <c r="G34" s="54">
        <v>100.7741</v>
      </c>
      <c r="H34" s="54">
        <v>101.44029999999999</v>
      </c>
      <c r="I34" s="54">
        <v>102.1131</v>
      </c>
      <c r="J34" s="54">
        <v>102.1018</v>
      </c>
      <c r="K34" s="54">
        <v>100.3219</v>
      </c>
      <c r="L34" s="54">
        <v>97.696100000000001</v>
      </c>
      <c r="M34" s="54">
        <v>95.692599999999999</v>
      </c>
      <c r="N34" s="54">
        <v>95.255399999999995</v>
      </c>
      <c r="O34" s="54">
        <v>95.282700000000006</v>
      </c>
      <c r="P34" s="54">
        <v>93.431899999999999</v>
      </c>
      <c r="Q34" s="54">
        <v>87.728700000000003</v>
      </c>
      <c r="R34" s="54">
        <v>70.412999999999997</v>
      </c>
      <c r="S34" s="54">
        <v>69.413600000000002</v>
      </c>
      <c r="T34" s="54">
        <v>70.460499999999996</v>
      </c>
      <c r="U34" s="54">
        <v>74.600099999999998</v>
      </c>
      <c r="V34" s="54">
        <v>74.141599999999997</v>
      </c>
      <c r="W34" s="54">
        <v>74.148799999999994</v>
      </c>
      <c r="X34" s="54">
        <v>76.702399999999997</v>
      </c>
      <c r="Y34" s="54">
        <v>76.866299999999995</v>
      </c>
      <c r="Z34" s="54">
        <v>80.397199999999998</v>
      </c>
      <c r="AA34" s="54">
        <v>82.841800000000006</v>
      </c>
      <c r="AB34" s="54">
        <v>77.554900000000004</v>
      </c>
      <c r="AC34" s="54">
        <v>86.851500000000001</v>
      </c>
      <c r="AD34" s="54">
        <v>88.606800000000007</v>
      </c>
      <c r="AE34" s="54">
        <v>89.567700000000002</v>
      </c>
      <c r="AF34" s="54">
        <v>90.478099999999998</v>
      </c>
      <c r="AG34" s="54">
        <v>91.086100000000002</v>
      </c>
      <c r="AH34" s="54">
        <v>90.742500000000007</v>
      </c>
      <c r="AI34" s="54">
        <v>90.482799999999997</v>
      </c>
      <c r="AJ34" s="54">
        <v>92.555099999999996</v>
      </c>
      <c r="AK34" s="54">
        <v>92.342100000000002</v>
      </c>
      <c r="AL34" s="54">
        <v>91.589500000000001</v>
      </c>
      <c r="AM34" s="54">
        <v>88.151399999999995</v>
      </c>
      <c r="AN34" s="54">
        <v>90.027900000000002</v>
      </c>
      <c r="AO34" s="54">
        <v>91.224000000000004</v>
      </c>
      <c r="AP34" s="54">
        <v>89.776399999999995</v>
      </c>
      <c r="AQ34" s="54">
        <v>90.480500000000006</v>
      </c>
      <c r="AR34" s="54">
        <v>88.519800000000004</v>
      </c>
      <c r="AS34" s="54">
        <v>88.151399999999995</v>
      </c>
      <c r="AT34" s="54">
        <v>89.947999999999993</v>
      </c>
      <c r="AU34" s="54">
        <v>92.055700000000002</v>
      </c>
      <c r="AV34" s="54">
        <v>91.1327</v>
      </c>
      <c r="AW34" s="54">
        <v>91.026700000000005</v>
      </c>
      <c r="AX34" s="54">
        <v>87.355599999999995</v>
      </c>
      <c r="AY34" s="54">
        <v>87.546199999999999</v>
      </c>
      <c r="AZ34" s="54">
        <v>88.3035</v>
      </c>
      <c r="BA34" s="54">
        <v>89.906099999999995</v>
      </c>
      <c r="BB34" s="54">
        <v>90.9315</v>
      </c>
      <c r="BC34" s="54">
        <v>91.585899999999995</v>
      </c>
      <c r="BD34" s="54">
        <v>90.097700000000003</v>
      </c>
      <c r="BE34" s="54">
        <v>91.002799259</v>
      </c>
      <c r="BF34" s="238">
        <v>91.065939999999998</v>
      </c>
      <c r="BG34" s="238">
        <v>91.12764</v>
      </c>
      <c r="BH34" s="238">
        <v>91.221119999999999</v>
      </c>
      <c r="BI34" s="238">
        <v>91.255009999999999</v>
      </c>
      <c r="BJ34" s="238">
        <v>91.262529999999998</v>
      </c>
      <c r="BK34" s="238">
        <v>91.250360000000001</v>
      </c>
      <c r="BL34" s="238">
        <v>91.200149999999994</v>
      </c>
      <c r="BM34" s="238">
        <v>91.118570000000005</v>
      </c>
      <c r="BN34" s="238">
        <v>90.938100000000006</v>
      </c>
      <c r="BO34" s="238">
        <v>90.844430000000003</v>
      </c>
      <c r="BP34" s="238">
        <v>90.770020000000002</v>
      </c>
      <c r="BQ34" s="238">
        <v>90.754300000000001</v>
      </c>
      <c r="BR34" s="238">
        <v>90.688890000000001</v>
      </c>
      <c r="BS34" s="238">
        <v>90.613190000000003</v>
      </c>
      <c r="BT34" s="238">
        <v>90.48339</v>
      </c>
      <c r="BU34" s="238">
        <v>90.420010000000005</v>
      </c>
      <c r="BV34" s="238">
        <v>90.379220000000004</v>
      </c>
    </row>
    <row r="35" spans="1:74" ht="11.15" customHeight="1" x14ac:dyDescent="0.25">
      <c r="A35" s="466" t="s">
        <v>869</v>
      </c>
      <c r="B35" s="467" t="s">
        <v>885</v>
      </c>
      <c r="C35" s="54">
        <v>97.9512</v>
      </c>
      <c r="D35" s="54">
        <v>98.089200000000005</v>
      </c>
      <c r="E35" s="54">
        <v>98.003100000000003</v>
      </c>
      <c r="F35" s="54">
        <v>97.301100000000005</v>
      </c>
      <c r="G35" s="54">
        <v>96.430300000000003</v>
      </c>
      <c r="H35" s="54">
        <v>96.242800000000003</v>
      </c>
      <c r="I35" s="54">
        <v>96.994900000000001</v>
      </c>
      <c r="J35" s="54">
        <v>97.765699999999995</v>
      </c>
      <c r="K35" s="54">
        <v>97.5625</v>
      </c>
      <c r="L35" s="54">
        <v>97.367900000000006</v>
      </c>
      <c r="M35" s="54">
        <v>96.835099999999997</v>
      </c>
      <c r="N35" s="54">
        <v>96.370699999999999</v>
      </c>
      <c r="O35" s="54">
        <v>96.747200000000007</v>
      </c>
      <c r="P35" s="54">
        <v>96.747699999999995</v>
      </c>
      <c r="Q35" s="54">
        <v>98.317400000000006</v>
      </c>
      <c r="R35" s="54">
        <v>92.205799999999996</v>
      </c>
      <c r="S35" s="54">
        <v>92.058700000000002</v>
      </c>
      <c r="T35" s="54">
        <v>92.601600000000005</v>
      </c>
      <c r="U35" s="54">
        <v>94.207599999999999</v>
      </c>
      <c r="V35" s="54">
        <v>95.3553</v>
      </c>
      <c r="W35" s="54">
        <v>95.411000000000001</v>
      </c>
      <c r="X35" s="54">
        <v>96.7226</v>
      </c>
      <c r="Y35" s="54">
        <v>96.815100000000001</v>
      </c>
      <c r="Z35" s="54">
        <v>96.706199999999995</v>
      </c>
      <c r="AA35" s="54">
        <v>96.9298</v>
      </c>
      <c r="AB35" s="54">
        <v>89.892600000000002</v>
      </c>
      <c r="AC35" s="54">
        <v>94.835099999999997</v>
      </c>
      <c r="AD35" s="54">
        <v>98.996799999999993</v>
      </c>
      <c r="AE35" s="54">
        <v>101.6152</v>
      </c>
      <c r="AF35" s="54">
        <v>102.5333</v>
      </c>
      <c r="AG35" s="54">
        <v>102.6221</v>
      </c>
      <c r="AH35" s="54">
        <v>101.7256</v>
      </c>
      <c r="AI35" s="54">
        <v>99.905299999999997</v>
      </c>
      <c r="AJ35" s="54">
        <v>102.08329999999999</v>
      </c>
      <c r="AK35" s="54">
        <v>102.3985</v>
      </c>
      <c r="AL35" s="54">
        <v>102.7719</v>
      </c>
      <c r="AM35" s="54">
        <v>101.6199</v>
      </c>
      <c r="AN35" s="54">
        <v>101.8199</v>
      </c>
      <c r="AO35" s="54">
        <v>102.7371</v>
      </c>
      <c r="AP35" s="54">
        <v>102.57129999999999</v>
      </c>
      <c r="AQ35" s="54">
        <v>102.30200000000001</v>
      </c>
      <c r="AR35" s="54">
        <v>102.0852</v>
      </c>
      <c r="AS35" s="54">
        <v>102.15560000000001</v>
      </c>
      <c r="AT35" s="54">
        <v>102.5849</v>
      </c>
      <c r="AU35" s="54">
        <v>102.4739</v>
      </c>
      <c r="AV35" s="54">
        <v>102.60639999999999</v>
      </c>
      <c r="AW35" s="54">
        <v>102.15600000000001</v>
      </c>
      <c r="AX35" s="54">
        <v>98.004099999999994</v>
      </c>
      <c r="AY35" s="54">
        <v>101.8747</v>
      </c>
      <c r="AZ35" s="54">
        <v>104.3771</v>
      </c>
      <c r="BA35" s="54">
        <v>103.6358</v>
      </c>
      <c r="BB35" s="54">
        <v>103.7624</v>
      </c>
      <c r="BC35" s="54">
        <v>103.10639999999999</v>
      </c>
      <c r="BD35" s="54">
        <v>103.9128</v>
      </c>
      <c r="BE35" s="54">
        <v>103.88868889</v>
      </c>
      <c r="BF35" s="238">
        <v>104.0243</v>
      </c>
      <c r="BG35" s="238">
        <v>104.1529</v>
      </c>
      <c r="BH35" s="238">
        <v>104.2933</v>
      </c>
      <c r="BI35" s="238">
        <v>104.3935</v>
      </c>
      <c r="BJ35" s="238">
        <v>104.4726</v>
      </c>
      <c r="BK35" s="238">
        <v>104.47410000000001</v>
      </c>
      <c r="BL35" s="238">
        <v>104.553</v>
      </c>
      <c r="BM35" s="238">
        <v>104.6529</v>
      </c>
      <c r="BN35" s="238">
        <v>104.7462</v>
      </c>
      <c r="BO35" s="238">
        <v>104.9089</v>
      </c>
      <c r="BP35" s="238">
        <v>105.1134</v>
      </c>
      <c r="BQ35" s="238">
        <v>105.4444</v>
      </c>
      <c r="BR35" s="238">
        <v>105.66889999999999</v>
      </c>
      <c r="BS35" s="238">
        <v>105.8717</v>
      </c>
      <c r="BT35" s="238">
        <v>106.0102</v>
      </c>
      <c r="BU35" s="238">
        <v>106.2015</v>
      </c>
      <c r="BV35" s="238">
        <v>106.4029</v>
      </c>
    </row>
    <row r="36" spans="1:74" ht="11.15" customHeight="1" x14ac:dyDescent="0.25">
      <c r="A36" s="466" t="s">
        <v>870</v>
      </c>
      <c r="B36" s="467" t="s">
        <v>886</v>
      </c>
      <c r="C36" s="54">
        <v>101.7022</v>
      </c>
      <c r="D36" s="54">
        <v>98.790300000000002</v>
      </c>
      <c r="E36" s="54">
        <v>99.244200000000006</v>
      </c>
      <c r="F36" s="54">
        <v>100.7851</v>
      </c>
      <c r="G36" s="54">
        <v>101.17319999999999</v>
      </c>
      <c r="H36" s="54">
        <v>101.6597</v>
      </c>
      <c r="I36" s="54">
        <v>101.3383</v>
      </c>
      <c r="J36" s="54">
        <v>102.0137</v>
      </c>
      <c r="K36" s="54">
        <v>102.1994</v>
      </c>
      <c r="L36" s="54">
        <v>100.8334</v>
      </c>
      <c r="M36" s="54">
        <v>99.308000000000007</v>
      </c>
      <c r="N36" s="54">
        <v>100.4653</v>
      </c>
      <c r="O36" s="54">
        <v>102.91240000000001</v>
      </c>
      <c r="P36" s="54">
        <v>103.1005</v>
      </c>
      <c r="Q36" s="54">
        <v>97.7607</v>
      </c>
      <c r="R36" s="54">
        <v>84.291799999999995</v>
      </c>
      <c r="S36" s="54">
        <v>91.481300000000005</v>
      </c>
      <c r="T36" s="54">
        <v>95.531499999999994</v>
      </c>
      <c r="U36" s="54">
        <v>97.311400000000006</v>
      </c>
      <c r="V36" s="54">
        <v>97.439599999999999</v>
      </c>
      <c r="W36" s="54">
        <v>96.404799999999994</v>
      </c>
      <c r="X36" s="54">
        <v>99.180999999999997</v>
      </c>
      <c r="Y36" s="54">
        <v>99.921499999999995</v>
      </c>
      <c r="Z36" s="54">
        <v>102.5714</v>
      </c>
      <c r="AA36" s="54">
        <v>100.9092</v>
      </c>
      <c r="AB36" s="54">
        <v>96.860100000000003</v>
      </c>
      <c r="AC36" s="54">
        <v>99.605099999999993</v>
      </c>
      <c r="AD36" s="54">
        <v>99.339699999999993</v>
      </c>
      <c r="AE36" s="54">
        <v>97.662800000000004</v>
      </c>
      <c r="AF36" s="54">
        <v>98.808199999999999</v>
      </c>
      <c r="AG36" s="54">
        <v>100.3617</v>
      </c>
      <c r="AH36" s="54">
        <v>101.1033</v>
      </c>
      <c r="AI36" s="54">
        <v>101.39619999999999</v>
      </c>
      <c r="AJ36" s="54">
        <v>101.0497</v>
      </c>
      <c r="AK36" s="54">
        <v>103.72669999999999</v>
      </c>
      <c r="AL36" s="54">
        <v>105.4387</v>
      </c>
      <c r="AM36" s="54">
        <v>104.5005</v>
      </c>
      <c r="AN36" s="54">
        <v>108.8798</v>
      </c>
      <c r="AO36" s="54">
        <v>108.04349999999999</v>
      </c>
      <c r="AP36" s="54">
        <v>107.0907</v>
      </c>
      <c r="AQ36" s="54">
        <v>108.3871</v>
      </c>
      <c r="AR36" s="54">
        <v>108.6711</v>
      </c>
      <c r="AS36" s="54">
        <v>108.85290000000001</v>
      </c>
      <c r="AT36" s="54">
        <v>109.0337</v>
      </c>
      <c r="AU36" s="54">
        <v>111.3086</v>
      </c>
      <c r="AV36" s="54">
        <v>111.0857</v>
      </c>
      <c r="AW36" s="54">
        <v>110.3129</v>
      </c>
      <c r="AX36" s="54">
        <v>110.2958</v>
      </c>
      <c r="AY36" s="54">
        <v>112.128</v>
      </c>
      <c r="AZ36" s="54">
        <v>112.98220000000001</v>
      </c>
      <c r="BA36" s="54">
        <v>109.31950000000001</v>
      </c>
      <c r="BB36" s="54">
        <v>109.2672</v>
      </c>
      <c r="BC36" s="54">
        <v>109.967</v>
      </c>
      <c r="BD36" s="54">
        <v>108.66930000000001</v>
      </c>
      <c r="BE36" s="54">
        <v>109.22084814999999</v>
      </c>
      <c r="BF36" s="238">
        <v>109.2668</v>
      </c>
      <c r="BG36" s="238">
        <v>109.36450000000001</v>
      </c>
      <c r="BH36" s="238">
        <v>109.5575</v>
      </c>
      <c r="BI36" s="238">
        <v>109.72580000000001</v>
      </c>
      <c r="BJ36" s="238">
        <v>109.9131</v>
      </c>
      <c r="BK36" s="238">
        <v>110.1033</v>
      </c>
      <c r="BL36" s="238">
        <v>110.34050000000001</v>
      </c>
      <c r="BM36" s="238">
        <v>110.6088</v>
      </c>
      <c r="BN36" s="238">
        <v>110.94159999999999</v>
      </c>
      <c r="BO36" s="238">
        <v>111.24679999999999</v>
      </c>
      <c r="BP36" s="238">
        <v>111.5579</v>
      </c>
      <c r="BQ36" s="238">
        <v>111.8901</v>
      </c>
      <c r="BR36" s="238">
        <v>112.20140000000001</v>
      </c>
      <c r="BS36" s="238">
        <v>112.5072</v>
      </c>
      <c r="BT36" s="238">
        <v>112.7808</v>
      </c>
      <c r="BU36" s="238">
        <v>113.09520000000001</v>
      </c>
      <c r="BV36" s="238">
        <v>113.4238</v>
      </c>
    </row>
    <row r="37" spans="1:74" ht="11.15" customHeight="1" x14ac:dyDescent="0.25">
      <c r="A37" s="466" t="s">
        <v>871</v>
      </c>
      <c r="B37" s="467" t="s">
        <v>887</v>
      </c>
      <c r="C37" s="54">
        <v>99.5518</v>
      </c>
      <c r="D37" s="54">
        <v>98.318799999999996</v>
      </c>
      <c r="E37" s="54">
        <v>98.552599999999998</v>
      </c>
      <c r="F37" s="54">
        <v>98.693200000000004</v>
      </c>
      <c r="G37" s="54">
        <v>97.582099999999997</v>
      </c>
      <c r="H37" s="54">
        <v>95.691400000000002</v>
      </c>
      <c r="I37" s="54">
        <v>95.6374</v>
      </c>
      <c r="J37" s="54">
        <v>97.721800000000002</v>
      </c>
      <c r="K37" s="54">
        <v>97.379000000000005</v>
      </c>
      <c r="L37" s="54">
        <v>95.325599999999994</v>
      </c>
      <c r="M37" s="54">
        <v>95.679000000000002</v>
      </c>
      <c r="N37" s="54">
        <v>97.848200000000006</v>
      </c>
      <c r="O37" s="54">
        <v>98.788200000000003</v>
      </c>
      <c r="P37" s="54">
        <v>96.186700000000002</v>
      </c>
      <c r="Q37" s="54">
        <v>94.042199999999994</v>
      </c>
      <c r="R37" s="54">
        <v>73.728899999999996</v>
      </c>
      <c r="S37" s="54">
        <v>71.149299999999997</v>
      </c>
      <c r="T37" s="54">
        <v>75.783699999999996</v>
      </c>
      <c r="U37" s="54">
        <v>79.918499999999995</v>
      </c>
      <c r="V37" s="54">
        <v>84.765799999999999</v>
      </c>
      <c r="W37" s="54">
        <v>89.101600000000005</v>
      </c>
      <c r="X37" s="54">
        <v>90.617400000000004</v>
      </c>
      <c r="Y37" s="54">
        <v>92.992400000000004</v>
      </c>
      <c r="Z37" s="54">
        <v>92.461299999999994</v>
      </c>
      <c r="AA37" s="54">
        <v>93.867099999999994</v>
      </c>
      <c r="AB37" s="54">
        <v>92.081199999999995</v>
      </c>
      <c r="AC37" s="54">
        <v>94.113399999999999</v>
      </c>
      <c r="AD37" s="54">
        <v>96.598600000000005</v>
      </c>
      <c r="AE37" s="54">
        <v>95.139700000000005</v>
      </c>
      <c r="AF37" s="54">
        <v>96.415700000000001</v>
      </c>
      <c r="AG37" s="54">
        <v>97.132199999999997</v>
      </c>
      <c r="AH37" s="54">
        <v>97.0535</v>
      </c>
      <c r="AI37" s="54">
        <v>97.643600000000006</v>
      </c>
      <c r="AJ37" s="54">
        <v>98.559399999999997</v>
      </c>
      <c r="AK37" s="54">
        <v>97.876300000000001</v>
      </c>
      <c r="AL37" s="54">
        <v>96.316299999999998</v>
      </c>
      <c r="AM37" s="54">
        <v>93.926100000000005</v>
      </c>
      <c r="AN37" s="54">
        <v>95.972999999999999</v>
      </c>
      <c r="AO37" s="54">
        <v>94.844200000000001</v>
      </c>
      <c r="AP37" s="54">
        <v>96.091200000000001</v>
      </c>
      <c r="AQ37" s="54">
        <v>96.961299999999994</v>
      </c>
      <c r="AR37" s="54">
        <v>96.260099999999994</v>
      </c>
      <c r="AS37" s="54">
        <v>96.784199999999998</v>
      </c>
      <c r="AT37" s="54">
        <v>95.394800000000004</v>
      </c>
      <c r="AU37" s="54">
        <v>95.028000000000006</v>
      </c>
      <c r="AV37" s="54">
        <v>95.199100000000001</v>
      </c>
      <c r="AW37" s="54">
        <v>91.996399999999994</v>
      </c>
      <c r="AX37" s="54">
        <v>90.159199999999998</v>
      </c>
      <c r="AY37" s="54">
        <v>92.027199999999993</v>
      </c>
      <c r="AZ37" s="54">
        <v>93.297300000000007</v>
      </c>
      <c r="BA37" s="54">
        <v>92.654499999999999</v>
      </c>
      <c r="BB37" s="54">
        <v>95.211200000000005</v>
      </c>
      <c r="BC37" s="54">
        <v>94.941500000000005</v>
      </c>
      <c r="BD37" s="54">
        <v>95.614199999999997</v>
      </c>
      <c r="BE37" s="54">
        <v>94.559580741000005</v>
      </c>
      <c r="BF37" s="238">
        <v>94.356099999999998</v>
      </c>
      <c r="BG37" s="238">
        <v>94.239329999999995</v>
      </c>
      <c r="BH37" s="238">
        <v>94.451080000000005</v>
      </c>
      <c r="BI37" s="238">
        <v>94.326430000000002</v>
      </c>
      <c r="BJ37" s="238">
        <v>94.107169999999996</v>
      </c>
      <c r="BK37" s="238">
        <v>93.492869999999996</v>
      </c>
      <c r="BL37" s="238">
        <v>93.309709999999995</v>
      </c>
      <c r="BM37" s="238">
        <v>93.257270000000005</v>
      </c>
      <c r="BN37" s="238">
        <v>93.303780000000003</v>
      </c>
      <c r="BO37" s="238">
        <v>93.536569999999998</v>
      </c>
      <c r="BP37" s="238">
        <v>93.92389</v>
      </c>
      <c r="BQ37" s="238">
        <v>94.861710000000002</v>
      </c>
      <c r="BR37" s="238">
        <v>95.261099999999999</v>
      </c>
      <c r="BS37" s="238">
        <v>95.518029999999996</v>
      </c>
      <c r="BT37" s="238">
        <v>95.275419999999997</v>
      </c>
      <c r="BU37" s="238">
        <v>95.515270000000001</v>
      </c>
      <c r="BV37" s="238">
        <v>95.880470000000003</v>
      </c>
    </row>
    <row r="38" spans="1:74" ht="11.15" customHeight="1" x14ac:dyDescent="0.25">
      <c r="A38" s="234" t="s">
        <v>861</v>
      </c>
      <c r="B38" s="29" t="s">
        <v>888</v>
      </c>
      <c r="C38" s="54">
        <v>100.34570639</v>
      </c>
      <c r="D38" s="54">
        <v>98.344380744000006</v>
      </c>
      <c r="E38" s="54">
        <v>98.320444996000006</v>
      </c>
      <c r="F38" s="54">
        <v>98.617434868999993</v>
      </c>
      <c r="G38" s="54">
        <v>98.171918743000006</v>
      </c>
      <c r="H38" s="54">
        <v>97.505803791000005</v>
      </c>
      <c r="I38" s="54">
        <v>97.613555997999995</v>
      </c>
      <c r="J38" s="54">
        <v>98.620058213999997</v>
      </c>
      <c r="K38" s="54">
        <v>98.333453008999996</v>
      </c>
      <c r="L38" s="54">
        <v>96.715214259999996</v>
      </c>
      <c r="M38" s="54">
        <v>95.802507715000004</v>
      </c>
      <c r="N38" s="54">
        <v>96.670406611999994</v>
      </c>
      <c r="O38" s="54">
        <v>97.541969848999997</v>
      </c>
      <c r="P38" s="54">
        <v>96.536759660000001</v>
      </c>
      <c r="Q38" s="54">
        <v>93.662133948000005</v>
      </c>
      <c r="R38" s="54">
        <v>78.629093357000002</v>
      </c>
      <c r="S38" s="54">
        <v>79.235651993999994</v>
      </c>
      <c r="T38" s="54">
        <v>82.268303734</v>
      </c>
      <c r="U38" s="54">
        <v>84.896163474000005</v>
      </c>
      <c r="V38" s="54">
        <v>86.711509796000001</v>
      </c>
      <c r="W38" s="54">
        <v>88.462274523000005</v>
      </c>
      <c r="X38" s="54">
        <v>90.816674909</v>
      </c>
      <c r="Y38" s="54">
        <v>92.017656697999996</v>
      </c>
      <c r="Z38" s="54">
        <v>93.012900404000007</v>
      </c>
      <c r="AA38" s="54">
        <v>93.427901586999994</v>
      </c>
      <c r="AB38" s="54">
        <v>87.829506253999995</v>
      </c>
      <c r="AC38" s="54">
        <v>92.895029438999998</v>
      </c>
      <c r="AD38" s="54">
        <v>95.244020423999999</v>
      </c>
      <c r="AE38" s="54">
        <v>95.606908348000005</v>
      </c>
      <c r="AF38" s="54">
        <v>96.596921365</v>
      </c>
      <c r="AG38" s="54">
        <v>97.257882800999994</v>
      </c>
      <c r="AH38" s="54">
        <v>96.823752752999994</v>
      </c>
      <c r="AI38" s="54">
        <v>96.119777369999994</v>
      </c>
      <c r="AJ38" s="54">
        <v>97.532603773999995</v>
      </c>
      <c r="AK38" s="54">
        <v>97.869597533999993</v>
      </c>
      <c r="AL38" s="54">
        <v>97.760633999999996</v>
      </c>
      <c r="AM38" s="54">
        <v>95.904422620999995</v>
      </c>
      <c r="AN38" s="54">
        <v>98.210415843999996</v>
      </c>
      <c r="AO38" s="54">
        <v>97.971877276000001</v>
      </c>
      <c r="AP38" s="54">
        <v>97.538017288999995</v>
      </c>
      <c r="AQ38" s="54">
        <v>98.084744193999995</v>
      </c>
      <c r="AR38" s="54">
        <v>97.370451783999997</v>
      </c>
      <c r="AS38" s="54">
        <v>97.301495614000004</v>
      </c>
      <c r="AT38" s="54">
        <v>96.778049703999997</v>
      </c>
      <c r="AU38" s="54">
        <v>97.544786067000004</v>
      </c>
      <c r="AV38" s="54">
        <v>97.031505383999999</v>
      </c>
      <c r="AW38" s="54">
        <v>95.577061470999993</v>
      </c>
      <c r="AX38" s="54">
        <v>93.030383162000007</v>
      </c>
      <c r="AY38" s="54">
        <v>95.130927894999999</v>
      </c>
      <c r="AZ38" s="54">
        <v>96.394701107000003</v>
      </c>
      <c r="BA38" s="54">
        <v>95.587532445999997</v>
      </c>
      <c r="BB38" s="54">
        <v>96.377046981999996</v>
      </c>
      <c r="BC38" s="54">
        <v>96.288157917000007</v>
      </c>
      <c r="BD38" s="54">
        <v>95.770378652000005</v>
      </c>
      <c r="BE38" s="54">
        <v>95.881130902999999</v>
      </c>
      <c r="BF38" s="238">
        <v>95.825190000000006</v>
      </c>
      <c r="BG38" s="238">
        <v>95.814909999999998</v>
      </c>
      <c r="BH38" s="238">
        <v>95.969040000000007</v>
      </c>
      <c r="BI38" s="238">
        <v>95.961010000000002</v>
      </c>
      <c r="BJ38" s="238">
        <v>95.909559999999999</v>
      </c>
      <c r="BK38" s="238">
        <v>95.683670000000006</v>
      </c>
      <c r="BL38" s="238">
        <v>95.643699999999995</v>
      </c>
      <c r="BM38" s="238">
        <v>95.658600000000007</v>
      </c>
      <c r="BN38" s="238">
        <v>95.706000000000003</v>
      </c>
      <c r="BO38" s="238">
        <v>95.847440000000006</v>
      </c>
      <c r="BP38" s="238">
        <v>96.060559999999995</v>
      </c>
      <c r="BQ38" s="238">
        <v>96.522379999999998</v>
      </c>
      <c r="BR38" s="238">
        <v>96.746039999999994</v>
      </c>
      <c r="BS38" s="238">
        <v>96.908590000000004</v>
      </c>
      <c r="BT38" s="238">
        <v>96.854349999999997</v>
      </c>
      <c r="BU38" s="238">
        <v>97.011420000000001</v>
      </c>
      <c r="BV38" s="238">
        <v>97.224140000000006</v>
      </c>
    </row>
    <row r="39" spans="1:74" ht="11.15" customHeight="1" x14ac:dyDescent="0.25">
      <c r="A39" s="234" t="s">
        <v>862</v>
      </c>
      <c r="B39" s="29" t="s">
        <v>889</v>
      </c>
      <c r="C39" s="54">
        <v>100.05564375</v>
      </c>
      <c r="D39" s="54">
        <v>98.378156250000004</v>
      </c>
      <c r="E39" s="54">
        <v>98.111774999999994</v>
      </c>
      <c r="F39" s="54">
        <v>98.521487500000006</v>
      </c>
      <c r="G39" s="54">
        <v>98.566974999999999</v>
      </c>
      <c r="H39" s="54">
        <v>98.841718749999998</v>
      </c>
      <c r="I39" s="54">
        <v>98.799618749999993</v>
      </c>
      <c r="J39" s="54">
        <v>99.384812499999995</v>
      </c>
      <c r="K39" s="54">
        <v>99.156981250000001</v>
      </c>
      <c r="L39" s="54">
        <v>98.297918749999994</v>
      </c>
      <c r="M39" s="54">
        <v>98.090243749999999</v>
      </c>
      <c r="N39" s="54">
        <v>98.536574999999999</v>
      </c>
      <c r="O39" s="54">
        <v>99.207662499999998</v>
      </c>
      <c r="P39" s="54">
        <v>99.010462500000003</v>
      </c>
      <c r="Q39" s="54">
        <v>94.613868749999995</v>
      </c>
      <c r="R39" s="54">
        <v>80.147518750000003</v>
      </c>
      <c r="S39" s="54">
        <v>83.630443749999998</v>
      </c>
      <c r="T39" s="54">
        <v>88.773256250000003</v>
      </c>
      <c r="U39" s="54">
        <v>91.860068749999996</v>
      </c>
      <c r="V39" s="54">
        <v>92.530299999999997</v>
      </c>
      <c r="W39" s="54">
        <v>92.764499999999998</v>
      </c>
      <c r="X39" s="54">
        <v>94.578843750000004</v>
      </c>
      <c r="Y39" s="54">
        <v>95.370743750000003</v>
      </c>
      <c r="Z39" s="54">
        <v>96.84250625</v>
      </c>
      <c r="AA39" s="54">
        <v>96.912106249999994</v>
      </c>
      <c r="AB39" s="54">
        <v>92.07688125</v>
      </c>
      <c r="AC39" s="54">
        <v>95.989850000000004</v>
      </c>
      <c r="AD39" s="54">
        <v>96.456737500000003</v>
      </c>
      <c r="AE39" s="54">
        <v>96.650618750000007</v>
      </c>
      <c r="AF39" s="54">
        <v>96.781431249999997</v>
      </c>
      <c r="AG39" s="54">
        <v>97.625518749999998</v>
      </c>
      <c r="AH39" s="54">
        <v>97.458818750000006</v>
      </c>
      <c r="AI39" s="54">
        <v>96.873724999999993</v>
      </c>
      <c r="AJ39" s="54">
        <v>97.995156249999994</v>
      </c>
      <c r="AK39" s="54">
        <v>98.99485</v>
      </c>
      <c r="AL39" s="54">
        <v>99.431018750000007</v>
      </c>
      <c r="AM39" s="54">
        <v>98.387006249999999</v>
      </c>
      <c r="AN39" s="54">
        <v>100.60869375</v>
      </c>
      <c r="AO39" s="54">
        <v>100.93409375</v>
      </c>
      <c r="AP39" s="54">
        <v>100.47211875000001</v>
      </c>
      <c r="AQ39" s="54">
        <v>100.75406875</v>
      </c>
      <c r="AR39" s="54">
        <v>100.28246875000001</v>
      </c>
      <c r="AS39" s="54">
        <v>100.36231875</v>
      </c>
      <c r="AT39" s="54">
        <v>100.158725</v>
      </c>
      <c r="AU39" s="54">
        <v>100.75123125</v>
      </c>
      <c r="AV39" s="54">
        <v>100.29983125</v>
      </c>
      <c r="AW39" s="54">
        <v>99.626175000000003</v>
      </c>
      <c r="AX39" s="54">
        <v>97.539362499999996</v>
      </c>
      <c r="AY39" s="54">
        <v>99.310400000000001</v>
      </c>
      <c r="AZ39" s="54">
        <v>99.872318750000005</v>
      </c>
      <c r="BA39" s="54">
        <v>98.798325000000006</v>
      </c>
      <c r="BB39" s="54">
        <v>99.379418749999999</v>
      </c>
      <c r="BC39" s="54">
        <v>99.45629375</v>
      </c>
      <c r="BD39" s="54">
        <v>98.798406249999999</v>
      </c>
      <c r="BE39" s="54">
        <v>99.008216203999993</v>
      </c>
      <c r="BF39" s="238">
        <v>98.984070000000003</v>
      </c>
      <c r="BG39" s="238">
        <v>99.006379999999993</v>
      </c>
      <c r="BH39" s="238">
        <v>99.151939999999996</v>
      </c>
      <c r="BI39" s="238">
        <v>99.209569999999999</v>
      </c>
      <c r="BJ39" s="238">
        <v>99.256060000000005</v>
      </c>
      <c r="BK39" s="238">
        <v>99.249700000000004</v>
      </c>
      <c r="BL39" s="238">
        <v>99.305210000000002</v>
      </c>
      <c r="BM39" s="238">
        <v>99.380870000000002</v>
      </c>
      <c r="BN39" s="238">
        <v>99.440349999999995</v>
      </c>
      <c r="BO39" s="238">
        <v>99.583550000000002</v>
      </c>
      <c r="BP39" s="238">
        <v>99.774140000000003</v>
      </c>
      <c r="BQ39" s="238">
        <v>100.1056</v>
      </c>
      <c r="BR39" s="238">
        <v>100.32089999999999</v>
      </c>
      <c r="BS39" s="238">
        <v>100.51349999999999</v>
      </c>
      <c r="BT39" s="238">
        <v>100.63039999999999</v>
      </c>
      <c r="BU39" s="238">
        <v>100.81740000000001</v>
      </c>
      <c r="BV39" s="238">
        <v>101.0215</v>
      </c>
    </row>
    <row r="40" spans="1:74" ht="11.15" customHeight="1" x14ac:dyDescent="0.25">
      <c r="A40" s="234" t="s">
        <v>863</v>
      </c>
      <c r="B40" s="29" t="s">
        <v>890</v>
      </c>
      <c r="C40" s="54">
        <v>100.24943713</v>
      </c>
      <c r="D40" s="54">
        <v>99.126692852000005</v>
      </c>
      <c r="E40" s="54">
        <v>98.589843091000006</v>
      </c>
      <c r="F40" s="54">
        <v>98.372489434000002</v>
      </c>
      <c r="G40" s="54">
        <v>98.066548835999996</v>
      </c>
      <c r="H40" s="54">
        <v>97.855393445999994</v>
      </c>
      <c r="I40" s="54">
        <v>97.408471316000004</v>
      </c>
      <c r="J40" s="54">
        <v>98.241515003000004</v>
      </c>
      <c r="K40" s="54">
        <v>97.910806625999996</v>
      </c>
      <c r="L40" s="54">
        <v>96.836949853999997</v>
      </c>
      <c r="M40" s="54">
        <v>96.917065467</v>
      </c>
      <c r="N40" s="54">
        <v>97.389207576000004</v>
      </c>
      <c r="O40" s="54">
        <v>97.568101511999998</v>
      </c>
      <c r="P40" s="54">
        <v>97.402944101000003</v>
      </c>
      <c r="Q40" s="54">
        <v>94.020844686000004</v>
      </c>
      <c r="R40" s="54">
        <v>79.490704158</v>
      </c>
      <c r="S40" s="54">
        <v>81.506416692000002</v>
      </c>
      <c r="T40" s="54">
        <v>86.752595463999995</v>
      </c>
      <c r="U40" s="54">
        <v>89.473422358999997</v>
      </c>
      <c r="V40" s="54">
        <v>91.119329465999996</v>
      </c>
      <c r="W40" s="54">
        <v>92.257359472000005</v>
      </c>
      <c r="X40" s="54">
        <v>93.855904928000001</v>
      </c>
      <c r="Y40" s="54">
        <v>94.871395965999994</v>
      </c>
      <c r="Z40" s="54">
        <v>95.251789947999995</v>
      </c>
      <c r="AA40" s="54">
        <v>95.816836043999999</v>
      </c>
      <c r="AB40" s="54">
        <v>89.693815938</v>
      </c>
      <c r="AC40" s="54">
        <v>93.999170862</v>
      </c>
      <c r="AD40" s="54">
        <v>95.843773016</v>
      </c>
      <c r="AE40" s="54">
        <v>97.032149485000005</v>
      </c>
      <c r="AF40" s="54">
        <v>97.506937710000003</v>
      </c>
      <c r="AG40" s="54">
        <v>98.101413519000005</v>
      </c>
      <c r="AH40" s="54">
        <v>97.420108608000007</v>
      </c>
      <c r="AI40" s="54">
        <v>96.030182163999996</v>
      </c>
      <c r="AJ40" s="54">
        <v>97.839541617999998</v>
      </c>
      <c r="AK40" s="54">
        <v>98.452410422</v>
      </c>
      <c r="AL40" s="54">
        <v>98.383828512999997</v>
      </c>
      <c r="AM40" s="54">
        <v>97.331401497000002</v>
      </c>
      <c r="AN40" s="54">
        <v>98.934983217999999</v>
      </c>
      <c r="AO40" s="54">
        <v>99.237211909999999</v>
      </c>
      <c r="AP40" s="54">
        <v>99.118157354000004</v>
      </c>
      <c r="AQ40" s="54">
        <v>98.999176048999999</v>
      </c>
      <c r="AR40" s="54">
        <v>98.347824885999998</v>
      </c>
      <c r="AS40" s="54">
        <v>98.499255868999995</v>
      </c>
      <c r="AT40" s="54">
        <v>97.957608429999993</v>
      </c>
      <c r="AU40" s="54">
        <v>98.132624692999997</v>
      </c>
      <c r="AV40" s="54">
        <v>97.728076784999999</v>
      </c>
      <c r="AW40" s="54">
        <v>96.486533945000005</v>
      </c>
      <c r="AX40" s="54">
        <v>93.718590745</v>
      </c>
      <c r="AY40" s="54">
        <v>95.982526964000002</v>
      </c>
      <c r="AZ40" s="54">
        <v>96.944294901999996</v>
      </c>
      <c r="BA40" s="54">
        <v>96.289261702999994</v>
      </c>
      <c r="BB40" s="54">
        <v>96.965875388000001</v>
      </c>
      <c r="BC40" s="54">
        <v>96.628709537000006</v>
      </c>
      <c r="BD40" s="54">
        <v>96.252360006999993</v>
      </c>
      <c r="BE40" s="54">
        <v>96.457905960999994</v>
      </c>
      <c r="BF40" s="238">
        <v>96.435140000000004</v>
      </c>
      <c r="BG40" s="238">
        <v>96.44605</v>
      </c>
      <c r="BH40" s="238">
        <v>96.574489999999997</v>
      </c>
      <c r="BI40" s="238">
        <v>96.58981</v>
      </c>
      <c r="BJ40" s="238">
        <v>96.575890000000001</v>
      </c>
      <c r="BK40" s="238">
        <v>96.449010000000001</v>
      </c>
      <c r="BL40" s="238">
        <v>96.439400000000006</v>
      </c>
      <c r="BM40" s="238">
        <v>96.463329999999999</v>
      </c>
      <c r="BN40" s="238">
        <v>96.473249999999993</v>
      </c>
      <c r="BO40" s="238">
        <v>96.599940000000004</v>
      </c>
      <c r="BP40" s="238">
        <v>96.795860000000005</v>
      </c>
      <c r="BQ40" s="238">
        <v>97.208089999999999</v>
      </c>
      <c r="BR40" s="238">
        <v>97.432119999999998</v>
      </c>
      <c r="BS40" s="238">
        <v>97.61506</v>
      </c>
      <c r="BT40" s="238">
        <v>97.666740000000004</v>
      </c>
      <c r="BU40" s="238">
        <v>97.835080000000005</v>
      </c>
      <c r="BV40" s="238">
        <v>98.029939999999996</v>
      </c>
    </row>
    <row r="41" spans="1:74" ht="11.15" customHeight="1" x14ac:dyDescent="0.25">
      <c r="A41" s="234" t="s">
        <v>864</v>
      </c>
      <c r="B41" s="29" t="s">
        <v>891</v>
      </c>
      <c r="C41" s="54">
        <v>99.359952448000001</v>
      </c>
      <c r="D41" s="54">
        <v>97.873841056000003</v>
      </c>
      <c r="E41" s="54">
        <v>97.232672726000004</v>
      </c>
      <c r="F41" s="54">
        <v>97.135278115000006</v>
      </c>
      <c r="G41" s="54">
        <v>96.741712233000001</v>
      </c>
      <c r="H41" s="54">
        <v>96.313129830999998</v>
      </c>
      <c r="I41" s="54">
        <v>95.959632068999994</v>
      </c>
      <c r="J41" s="54">
        <v>96.745617965999998</v>
      </c>
      <c r="K41" s="54">
        <v>96.682605421000005</v>
      </c>
      <c r="L41" s="54">
        <v>95.345426606999993</v>
      </c>
      <c r="M41" s="54">
        <v>94.530353140000003</v>
      </c>
      <c r="N41" s="54">
        <v>94.949502846000001</v>
      </c>
      <c r="O41" s="54">
        <v>95.208786817999993</v>
      </c>
      <c r="P41" s="54">
        <v>95.022335959000003</v>
      </c>
      <c r="Q41" s="54">
        <v>92.857571613999994</v>
      </c>
      <c r="R41" s="54">
        <v>80.666237370000005</v>
      </c>
      <c r="S41" s="54">
        <v>81.908159952000005</v>
      </c>
      <c r="T41" s="54">
        <v>85.037647797999995</v>
      </c>
      <c r="U41" s="54">
        <v>87.011015169000004</v>
      </c>
      <c r="V41" s="54">
        <v>88.327195685000007</v>
      </c>
      <c r="W41" s="54">
        <v>89.443750125999998</v>
      </c>
      <c r="X41" s="54">
        <v>91.849439775999997</v>
      </c>
      <c r="Y41" s="54">
        <v>92.943410709999995</v>
      </c>
      <c r="Z41" s="54">
        <v>93.247203802000001</v>
      </c>
      <c r="AA41" s="54">
        <v>93.442689700000003</v>
      </c>
      <c r="AB41" s="54">
        <v>84.140726748000006</v>
      </c>
      <c r="AC41" s="54">
        <v>90.781678611999993</v>
      </c>
      <c r="AD41" s="54">
        <v>94.517612400999994</v>
      </c>
      <c r="AE41" s="54">
        <v>96.475998308000001</v>
      </c>
      <c r="AF41" s="54">
        <v>97.265489161000005</v>
      </c>
      <c r="AG41" s="54">
        <v>97.640168911000004</v>
      </c>
      <c r="AH41" s="54">
        <v>96.390850384000004</v>
      </c>
      <c r="AI41" s="54">
        <v>94.180415721000003</v>
      </c>
      <c r="AJ41" s="54">
        <v>96.806148976000003</v>
      </c>
      <c r="AK41" s="54">
        <v>97.197157035000004</v>
      </c>
      <c r="AL41" s="54">
        <v>97.141920870000007</v>
      </c>
      <c r="AM41" s="54">
        <v>95.811606686000005</v>
      </c>
      <c r="AN41" s="54">
        <v>97.359621341999997</v>
      </c>
      <c r="AO41" s="54">
        <v>97.699828475000004</v>
      </c>
      <c r="AP41" s="54">
        <v>97.031885591999995</v>
      </c>
      <c r="AQ41" s="54">
        <v>96.952216508000006</v>
      </c>
      <c r="AR41" s="54">
        <v>96.137227426999999</v>
      </c>
      <c r="AS41" s="54">
        <v>95.933171665000003</v>
      </c>
      <c r="AT41" s="54">
        <v>95.375115932</v>
      </c>
      <c r="AU41" s="54">
        <v>95.575939708999996</v>
      </c>
      <c r="AV41" s="54">
        <v>94.785883565000006</v>
      </c>
      <c r="AW41" s="54">
        <v>93.624067291000003</v>
      </c>
      <c r="AX41" s="54">
        <v>89.717607512000001</v>
      </c>
      <c r="AY41" s="54">
        <v>93.031770507999994</v>
      </c>
      <c r="AZ41" s="54">
        <v>94.757657390999995</v>
      </c>
      <c r="BA41" s="54">
        <v>94.221697716999998</v>
      </c>
      <c r="BB41" s="54">
        <v>94.198230038000005</v>
      </c>
      <c r="BC41" s="54">
        <v>93.707620812000002</v>
      </c>
      <c r="BD41" s="54">
        <v>93.405841272999993</v>
      </c>
      <c r="BE41" s="54">
        <v>93.669948188000006</v>
      </c>
      <c r="BF41" s="238">
        <v>93.657179999999997</v>
      </c>
      <c r="BG41" s="238">
        <v>93.666920000000005</v>
      </c>
      <c r="BH41" s="238">
        <v>93.780730000000005</v>
      </c>
      <c r="BI41" s="238">
        <v>93.774370000000005</v>
      </c>
      <c r="BJ41" s="238">
        <v>93.729380000000006</v>
      </c>
      <c r="BK41" s="238">
        <v>93.547240000000002</v>
      </c>
      <c r="BL41" s="238">
        <v>93.498890000000003</v>
      </c>
      <c r="BM41" s="238">
        <v>93.485789999999994</v>
      </c>
      <c r="BN41" s="238">
        <v>93.46687</v>
      </c>
      <c r="BO41" s="238">
        <v>93.555109999999999</v>
      </c>
      <c r="BP41" s="238">
        <v>93.709429999999998</v>
      </c>
      <c r="BQ41" s="238">
        <v>94.076210000000003</v>
      </c>
      <c r="BR41" s="238">
        <v>94.252870000000001</v>
      </c>
      <c r="BS41" s="238">
        <v>94.385810000000006</v>
      </c>
      <c r="BT41" s="238">
        <v>94.376140000000007</v>
      </c>
      <c r="BU41" s="238">
        <v>94.495769999999993</v>
      </c>
      <c r="BV41" s="238">
        <v>94.645840000000007</v>
      </c>
    </row>
    <row r="42" spans="1:74" ht="11.15" customHeight="1" x14ac:dyDescent="0.25">
      <c r="A42" s="24"/>
      <c r="B42" s="29"/>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238"/>
      <c r="BG42" s="238"/>
      <c r="BH42" s="238"/>
      <c r="BI42" s="238"/>
      <c r="BJ42" s="238"/>
      <c r="BK42" s="238"/>
      <c r="BL42" s="238"/>
      <c r="BM42" s="238"/>
      <c r="BN42" s="238"/>
      <c r="BO42" s="238"/>
      <c r="BP42" s="238"/>
      <c r="BQ42" s="238"/>
      <c r="BR42" s="238"/>
      <c r="BS42" s="238"/>
      <c r="BT42" s="238"/>
      <c r="BU42" s="238"/>
      <c r="BV42" s="238"/>
    </row>
    <row r="43" spans="1:74" ht="11.15" customHeight="1" x14ac:dyDescent="0.25">
      <c r="A43" s="111"/>
      <c r="B43" s="107" t="s">
        <v>17</v>
      </c>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238"/>
      <c r="BG43" s="238"/>
      <c r="BH43" s="238"/>
      <c r="BI43" s="238"/>
      <c r="BJ43" s="238"/>
      <c r="BK43" s="238"/>
      <c r="BL43" s="238"/>
      <c r="BM43" s="238"/>
      <c r="BN43" s="238"/>
      <c r="BO43" s="238"/>
      <c r="BP43" s="238"/>
      <c r="BQ43" s="238"/>
      <c r="BR43" s="238"/>
      <c r="BS43" s="238"/>
      <c r="BT43" s="238"/>
      <c r="BU43" s="238"/>
      <c r="BV43" s="238"/>
    </row>
    <row r="44" spans="1:74" ht="11.15" customHeight="1" x14ac:dyDescent="0.25">
      <c r="A44" s="105"/>
      <c r="B44" s="110" t="s">
        <v>859</v>
      </c>
      <c r="C44" s="194"/>
      <c r="D44" s="194"/>
      <c r="E44" s="194"/>
      <c r="F44" s="194"/>
      <c r="G44" s="194"/>
      <c r="H44" s="194"/>
      <c r="I44" s="194"/>
      <c r="J44" s="194"/>
      <c r="K44" s="194"/>
      <c r="L44" s="194"/>
      <c r="M44" s="194"/>
      <c r="N44" s="194"/>
      <c r="O44" s="194"/>
      <c r="P44" s="194"/>
      <c r="Q44" s="194"/>
      <c r="R44" s="194"/>
      <c r="S44" s="194"/>
      <c r="T44" s="194"/>
      <c r="U44" s="194"/>
      <c r="V44" s="194"/>
      <c r="W44" s="194"/>
      <c r="X44" s="194"/>
      <c r="Y44" s="194"/>
      <c r="Z44" s="194"/>
      <c r="AA44" s="194"/>
      <c r="AB44" s="194"/>
      <c r="AC44" s="194"/>
      <c r="AD44" s="194"/>
      <c r="AE44" s="194"/>
      <c r="AF44" s="194"/>
      <c r="AG44" s="194"/>
      <c r="AH44" s="194"/>
      <c r="AI44" s="194"/>
      <c r="AJ44" s="194"/>
      <c r="AK44" s="194"/>
      <c r="AL44" s="194"/>
      <c r="AM44" s="194"/>
      <c r="AN44" s="194"/>
      <c r="AO44" s="194"/>
      <c r="AP44" s="194"/>
      <c r="AQ44" s="194"/>
      <c r="AR44" s="194"/>
      <c r="AS44" s="194"/>
      <c r="AT44" s="194"/>
      <c r="AU44" s="194"/>
      <c r="AV44" s="194"/>
      <c r="AW44" s="194"/>
      <c r="AX44" s="194"/>
      <c r="AY44" s="194"/>
      <c r="AZ44" s="194"/>
      <c r="BA44" s="194"/>
      <c r="BB44" s="194"/>
      <c r="BC44" s="194"/>
      <c r="BD44" s="194"/>
      <c r="BE44" s="194"/>
      <c r="BF44" s="260"/>
      <c r="BG44" s="260"/>
      <c r="BH44" s="260"/>
      <c r="BI44" s="260"/>
      <c r="BJ44" s="260"/>
      <c r="BK44" s="260"/>
      <c r="BL44" s="260"/>
      <c r="BM44" s="260"/>
      <c r="BN44" s="260"/>
      <c r="BO44" s="260"/>
      <c r="BP44" s="260"/>
      <c r="BQ44" s="260"/>
      <c r="BR44" s="260"/>
      <c r="BS44" s="260"/>
      <c r="BT44" s="260"/>
      <c r="BU44" s="260"/>
      <c r="BV44" s="260"/>
    </row>
    <row r="45" spans="1:74" ht="11.15" customHeight="1" x14ac:dyDescent="0.25">
      <c r="A45" s="111" t="s">
        <v>559</v>
      </c>
      <c r="B45" s="163" t="s">
        <v>443</v>
      </c>
      <c r="C45" s="168">
        <v>2.52718</v>
      </c>
      <c r="D45" s="168">
        <v>2.53322</v>
      </c>
      <c r="E45" s="168">
        <v>2.5420199999999999</v>
      </c>
      <c r="F45" s="168">
        <v>2.5521099999999999</v>
      </c>
      <c r="G45" s="168">
        <v>2.5529000000000002</v>
      </c>
      <c r="H45" s="168">
        <v>2.55159</v>
      </c>
      <c r="I45" s="168">
        <v>2.5568499999999998</v>
      </c>
      <c r="J45" s="168">
        <v>2.5605899999999999</v>
      </c>
      <c r="K45" s="168">
        <v>2.5651099999999998</v>
      </c>
      <c r="L45" s="168">
        <v>2.5724399999999998</v>
      </c>
      <c r="M45" s="168">
        <v>2.57803</v>
      </c>
      <c r="N45" s="168">
        <v>2.58616</v>
      </c>
      <c r="O45" s="168">
        <v>2.5903700000000001</v>
      </c>
      <c r="P45" s="168">
        <v>2.5924800000000001</v>
      </c>
      <c r="Q45" s="168">
        <v>2.5812400000000002</v>
      </c>
      <c r="R45" s="168">
        <v>2.5609199999999999</v>
      </c>
      <c r="S45" s="168">
        <v>2.5586799999999998</v>
      </c>
      <c r="T45" s="168">
        <v>2.5698599999999998</v>
      </c>
      <c r="U45" s="168">
        <v>2.5827800000000001</v>
      </c>
      <c r="V45" s="168">
        <v>2.5941100000000001</v>
      </c>
      <c r="W45" s="168">
        <v>2.6002900000000002</v>
      </c>
      <c r="X45" s="168">
        <v>2.6028600000000002</v>
      </c>
      <c r="Y45" s="168">
        <v>2.6081300000000001</v>
      </c>
      <c r="Z45" s="168">
        <v>2.6203500000000002</v>
      </c>
      <c r="AA45" s="168">
        <v>2.6265000000000001</v>
      </c>
      <c r="AB45" s="168">
        <v>2.6363799999999999</v>
      </c>
      <c r="AC45" s="168">
        <v>2.6491400000000001</v>
      </c>
      <c r="AD45" s="168">
        <v>2.6667000000000001</v>
      </c>
      <c r="AE45" s="168">
        <v>2.6844399999999999</v>
      </c>
      <c r="AF45" s="168">
        <v>2.7055899999999999</v>
      </c>
      <c r="AG45" s="168">
        <v>2.7176399999999998</v>
      </c>
      <c r="AH45" s="168">
        <v>2.7286999999999999</v>
      </c>
      <c r="AI45" s="168">
        <v>2.7402799999999998</v>
      </c>
      <c r="AJ45" s="168">
        <v>2.7652199999999998</v>
      </c>
      <c r="AK45" s="168">
        <v>2.7871100000000002</v>
      </c>
      <c r="AL45" s="168">
        <v>2.8088700000000002</v>
      </c>
      <c r="AM45" s="168">
        <v>2.82599</v>
      </c>
      <c r="AN45" s="168">
        <v>2.8460999999999999</v>
      </c>
      <c r="AO45" s="168">
        <v>2.8747199999999999</v>
      </c>
      <c r="AP45" s="168">
        <v>2.88611</v>
      </c>
      <c r="AQ45" s="168">
        <v>2.9126799999999999</v>
      </c>
      <c r="AR45" s="168">
        <v>2.9472800000000001</v>
      </c>
      <c r="AS45" s="168">
        <v>2.9462799999999998</v>
      </c>
      <c r="AT45" s="168">
        <v>2.9531999999999998</v>
      </c>
      <c r="AU45" s="168">
        <v>2.9653900000000002</v>
      </c>
      <c r="AV45" s="168">
        <v>2.97987</v>
      </c>
      <c r="AW45" s="168">
        <v>2.9859800000000001</v>
      </c>
      <c r="AX45" s="168">
        <v>2.9899</v>
      </c>
      <c r="AY45" s="168">
        <v>3.00536</v>
      </c>
      <c r="AZ45" s="168">
        <v>3.0164800000000001</v>
      </c>
      <c r="BA45" s="168">
        <v>3.0180799999999999</v>
      </c>
      <c r="BB45" s="168">
        <v>3.0291800000000002</v>
      </c>
      <c r="BC45" s="168">
        <v>3.03294</v>
      </c>
      <c r="BD45" s="168">
        <v>3.0384099999999998</v>
      </c>
      <c r="BE45" s="168">
        <v>3.0449066667000002</v>
      </c>
      <c r="BF45" s="258">
        <v>3.0513029999999999</v>
      </c>
      <c r="BG45" s="258">
        <v>3.058119</v>
      </c>
      <c r="BH45" s="258">
        <v>3.0659550000000002</v>
      </c>
      <c r="BI45" s="258">
        <v>3.0731579999999998</v>
      </c>
      <c r="BJ45" s="258">
        <v>3.0803289999999999</v>
      </c>
      <c r="BK45" s="258">
        <v>3.0882830000000001</v>
      </c>
      <c r="BL45" s="258">
        <v>3.0947789999999999</v>
      </c>
      <c r="BM45" s="258">
        <v>3.1006330000000002</v>
      </c>
      <c r="BN45" s="258">
        <v>3.1043470000000002</v>
      </c>
      <c r="BO45" s="258">
        <v>3.110039</v>
      </c>
      <c r="BP45" s="258">
        <v>3.1162109999999998</v>
      </c>
      <c r="BQ45" s="258">
        <v>3.1238100000000002</v>
      </c>
      <c r="BR45" s="258">
        <v>3.130233</v>
      </c>
      <c r="BS45" s="258">
        <v>3.136425</v>
      </c>
      <c r="BT45" s="258">
        <v>3.1430039999999999</v>
      </c>
      <c r="BU45" s="258">
        <v>3.1482760000000001</v>
      </c>
      <c r="BV45" s="258">
        <v>3.1528550000000002</v>
      </c>
    </row>
    <row r="46" spans="1:74" ht="11.15" customHeight="1" x14ac:dyDescent="0.25">
      <c r="A46" s="115"/>
      <c r="B46" s="110" t="s">
        <v>18</v>
      </c>
      <c r="C46" s="173"/>
      <c r="D46" s="173"/>
      <c r="E46" s="173"/>
      <c r="F46" s="173"/>
      <c r="G46" s="173"/>
      <c r="H46" s="173"/>
      <c r="I46" s="17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173"/>
      <c r="BB46" s="173"/>
      <c r="BC46" s="173"/>
      <c r="BD46" s="173"/>
      <c r="BE46" s="173"/>
      <c r="BF46" s="241"/>
      <c r="BG46" s="241"/>
      <c r="BH46" s="241"/>
      <c r="BI46" s="241"/>
      <c r="BJ46" s="241"/>
      <c r="BK46" s="241"/>
      <c r="BL46" s="241"/>
      <c r="BM46" s="241"/>
      <c r="BN46" s="241"/>
      <c r="BO46" s="241"/>
      <c r="BP46" s="241"/>
      <c r="BQ46" s="241"/>
      <c r="BR46" s="241"/>
      <c r="BS46" s="241"/>
      <c r="BT46" s="241"/>
      <c r="BU46" s="241"/>
      <c r="BV46" s="241"/>
    </row>
    <row r="47" spans="1:74" ht="11.15" customHeight="1" x14ac:dyDescent="0.25">
      <c r="A47" s="111" t="s">
        <v>558</v>
      </c>
      <c r="B47" s="163" t="s">
        <v>444</v>
      </c>
      <c r="C47" s="168">
        <v>2.0072354612000001</v>
      </c>
      <c r="D47" s="168">
        <v>2.0010594258999999</v>
      </c>
      <c r="E47" s="168">
        <v>1.9987390354000001</v>
      </c>
      <c r="F47" s="168">
        <v>2.0085407802000002</v>
      </c>
      <c r="G47" s="168">
        <v>2.0077318114999998</v>
      </c>
      <c r="H47" s="168">
        <v>2.0045786199000002</v>
      </c>
      <c r="I47" s="168">
        <v>1.9929031926</v>
      </c>
      <c r="J47" s="168">
        <v>1.9896950645</v>
      </c>
      <c r="K47" s="168">
        <v>1.9887762228000001</v>
      </c>
      <c r="L47" s="168">
        <v>1.9977521347</v>
      </c>
      <c r="M47" s="168">
        <v>1.9957077658</v>
      </c>
      <c r="N47" s="168">
        <v>1.9902485833000001</v>
      </c>
      <c r="O47" s="168">
        <v>1.9863016244</v>
      </c>
      <c r="P47" s="168">
        <v>1.9703175365000001</v>
      </c>
      <c r="Q47" s="168">
        <v>1.9472233568999999</v>
      </c>
      <c r="R47" s="168">
        <v>1.8847994590999999</v>
      </c>
      <c r="S47" s="168">
        <v>1.8716498159999999</v>
      </c>
      <c r="T47" s="168">
        <v>1.8755548011000001</v>
      </c>
      <c r="U47" s="168">
        <v>1.9211269967</v>
      </c>
      <c r="V47" s="168">
        <v>1.9406818015</v>
      </c>
      <c r="W47" s="168">
        <v>1.9588317978000001</v>
      </c>
      <c r="X47" s="168">
        <v>1.9641262518</v>
      </c>
      <c r="Y47" s="168">
        <v>1.9880546813</v>
      </c>
      <c r="Z47" s="168">
        <v>2.0191663527000001</v>
      </c>
      <c r="AA47" s="168">
        <v>2.0656441759000002</v>
      </c>
      <c r="AB47" s="168">
        <v>2.1049851484</v>
      </c>
      <c r="AC47" s="168">
        <v>2.1453721799999999</v>
      </c>
      <c r="AD47" s="168">
        <v>2.1911356593</v>
      </c>
      <c r="AE47" s="168">
        <v>2.2303670181999999</v>
      </c>
      <c r="AF47" s="168">
        <v>2.2673966450999998</v>
      </c>
      <c r="AG47" s="168">
        <v>2.3012677374999999</v>
      </c>
      <c r="AH47" s="168">
        <v>2.3346115022</v>
      </c>
      <c r="AI47" s="168">
        <v>2.3664711369</v>
      </c>
      <c r="AJ47" s="168">
        <v>2.3921398906000002</v>
      </c>
      <c r="AK47" s="168">
        <v>2.4245613281999998</v>
      </c>
      <c r="AL47" s="168">
        <v>2.4590286989000001</v>
      </c>
      <c r="AM47" s="168">
        <v>2.4874304107</v>
      </c>
      <c r="AN47" s="168">
        <v>2.5320733413999998</v>
      </c>
      <c r="AO47" s="168">
        <v>2.5848458991999999</v>
      </c>
      <c r="AP47" s="168">
        <v>2.6867875032000001</v>
      </c>
      <c r="AQ47" s="168">
        <v>2.7250397507000002</v>
      </c>
      <c r="AR47" s="168">
        <v>2.740642061</v>
      </c>
      <c r="AS47" s="168">
        <v>2.710105333</v>
      </c>
      <c r="AT47" s="168">
        <v>2.6980245943000001</v>
      </c>
      <c r="AU47" s="168">
        <v>2.6809107441000002</v>
      </c>
      <c r="AV47" s="168">
        <v>2.6479589427999999</v>
      </c>
      <c r="AW47" s="168">
        <v>2.6288824989999999</v>
      </c>
      <c r="AX47" s="168">
        <v>2.6128765731999999</v>
      </c>
      <c r="AY47" s="168">
        <v>2.6117681609000001</v>
      </c>
      <c r="AZ47" s="168">
        <v>2.5930330243999999</v>
      </c>
      <c r="BA47" s="168">
        <v>2.5684981592999998</v>
      </c>
      <c r="BB47" s="168">
        <v>2.5227110706999998</v>
      </c>
      <c r="BC47" s="168">
        <v>2.4981661192</v>
      </c>
      <c r="BD47" s="168">
        <v>2.4794108101000001</v>
      </c>
      <c r="BE47" s="168">
        <v>2.4690985926</v>
      </c>
      <c r="BF47" s="258">
        <v>2.4599319999999998</v>
      </c>
      <c r="BG47" s="258">
        <v>2.4545659999999998</v>
      </c>
      <c r="BH47" s="258">
        <v>2.4576899999999999</v>
      </c>
      <c r="BI47" s="258">
        <v>2.456404</v>
      </c>
      <c r="BJ47" s="258">
        <v>2.4553989999999999</v>
      </c>
      <c r="BK47" s="258">
        <v>2.4577710000000002</v>
      </c>
      <c r="BL47" s="258">
        <v>2.4550049999999999</v>
      </c>
      <c r="BM47" s="258">
        <v>2.450199</v>
      </c>
      <c r="BN47" s="258">
        <v>2.4353259999999999</v>
      </c>
      <c r="BO47" s="258">
        <v>2.432458</v>
      </c>
      <c r="BP47" s="258">
        <v>2.4335680000000002</v>
      </c>
      <c r="BQ47" s="258">
        <v>2.4451559999999999</v>
      </c>
      <c r="BR47" s="258">
        <v>2.4493480000000001</v>
      </c>
      <c r="BS47" s="258">
        <v>2.4526430000000001</v>
      </c>
      <c r="BT47" s="258">
        <v>2.454466</v>
      </c>
      <c r="BU47" s="258">
        <v>2.4564010000000001</v>
      </c>
      <c r="BV47" s="258">
        <v>2.4578720000000001</v>
      </c>
    </row>
    <row r="48" spans="1:74" ht="11.15" customHeight="1" x14ac:dyDescent="0.25">
      <c r="A48" s="105"/>
      <c r="B48" s="110" t="s">
        <v>661</v>
      </c>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194"/>
      <c r="AZ48" s="194"/>
      <c r="BA48" s="194"/>
      <c r="BB48" s="194"/>
      <c r="BC48" s="194"/>
      <c r="BD48" s="194"/>
      <c r="BE48" s="194"/>
      <c r="BF48" s="260"/>
      <c r="BG48" s="260"/>
      <c r="BH48" s="260"/>
      <c r="BI48" s="260"/>
      <c r="BJ48" s="260"/>
      <c r="BK48" s="260"/>
      <c r="BL48" s="260"/>
      <c r="BM48" s="260"/>
      <c r="BN48" s="260"/>
      <c r="BO48" s="260"/>
      <c r="BP48" s="260"/>
      <c r="BQ48" s="260"/>
      <c r="BR48" s="260"/>
      <c r="BS48" s="260"/>
      <c r="BT48" s="260"/>
      <c r="BU48" s="260"/>
      <c r="BV48" s="260"/>
    </row>
    <row r="49" spans="1:74" ht="11.15" customHeight="1" x14ac:dyDescent="0.25">
      <c r="A49" s="111" t="s">
        <v>560</v>
      </c>
      <c r="B49" s="163" t="s">
        <v>444</v>
      </c>
      <c r="C49" s="168">
        <v>1.6759999999999999</v>
      </c>
      <c r="D49" s="168">
        <v>1.776</v>
      </c>
      <c r="E49" s="168">
        <v>1.9710000000000001</v>
      </c>
      <c r="F49" s="168">
        <v>2.117</v>
      </c>
      <c r="G49" s="168">
        <v>2.1509999999999998</v>
      </c>
      <c r="H49" s="168">
        <v>1.972</v>
      </c>
      <c r="I49" s="168">
        <v>2.0190000000000001</v>
      </c>
      <c r="J49" s="168">
        <v>1.9419999999999999</v>
      </c>
      <c r="K49" s="168">
        <v>1.903</v>
      </c>
      <c r="L49" s="168">
        <v>1.956</v>
      </c>
      <c r="M49" s="168">
        <v>1.921</v>
      </c>
      <c r="N49" s="168">
        <v>1.913</v>
      </c>
      <c r="O49" s="168">
        <v>1.903</v>
      </c>
      <c r="P49" s="168">
        <v>1.758</v>
      </c>
      <c r="Q49" s="168">
        <v>1.478</v>
      </c>
      <c r="R49" s="168">
        <v>0.90300000000000002</v>
      </c>
      <c r="S49" s="168">
        <v>0.98299999999999998</v>
      </c>
      <c r="T49" s="168">
        <v>1.262</v>
      </c>
      <c r="U49" s="168">
        <v>1.46</v>
      </c>
      <c r="V49" s="168">
        <v>1.4950000000000001</v>
      </c>
      <c r="W49" s="168">
        <v>1.444</v>
      </c>
      <c r="X49" s="168">
        <v>1.466</v>
      </c>
      <c r="Y49" s="168">
        <v>1.4890000000000001</v>
      </c>
      <c r="Z49" s="168">
        <v>1.6459999999999999</v>
      </c>
      <c r="AA49" s="168">
        <v>1.784</v>
      </c>
      <c r="AB49" s="168">
        <v>1.968</v>
      </c>
      <c r="AC49" s="168">
        <v>2.2519999999999998</v>
      </c>
      <c r="AD49" s="168">
        <v>2.222</v>
      </c>
      <c r="AE49" s="168">
        <v>2.4039999999999999</v>
      </c>
      <c r="AF49" s="168">
        <v>2.4420000000000002</v>
      </c>
      <c r="AG49" s="168">
        <v>2.5663299999999998</v>
      </c>
      <c r="AH49" s="168">
        <v>2.5160800000000001</v>
      </c>
      <c r="AI49" s="168">
        <v>2.5707</v>
      </c>
      <c r="AJ49" s="168">
        <v>2.7879999999999998</v>
      </c>
      <c r="AK49" s="168">
        <v>2.7869000000000002</v>
      </c>
      <c r="AL49" s="168">
        <v>2.5960000000000001</v>
      </c>
      <c r="AM49" s="168">
        <v>2.75116</v>
      </c>
      <c r="AN49" s="168">
        <v>3.0775700000000001</v>
      </c>
      <c r="AO49" s="168">
        <v>3.6466500000000002</v>
      </c>
      <c r="AP49" s="168">
        <v>3.7610899999999998</v>
      </c>
      <c r="AQ49" s="168">
        <v>4.1862000000000004</v>
      </c>
      <c r="AR49" s="168">
        <v>4.6679899999999996</v>
      </c>
      <c r="AS49" s="168">
        <v>4.0640099999999997</v>
      </c>
      <c r="AT49" s="168">
        <v>3.54467</v>
      </c>
      <c r="AU49" s="168">
        <v>3.6070099999999998</v>
      </c>
      <c r="AV49" s="168">
        <v>3.8117299999999998</v>
      </c>
      <c r="AW49" s="168">
        <v>3.61972</v>
      </c>
      <c r="AX49" s="168">
        <v>2.8886400000000001</v>
      </c>
      <c r="AY49" s="168">
        <v>3.1082100000000001</v>
      </c>
      <c r="AZ49" s="168">
        <v>3.11816</v>
      </c>
      <c r="BA49" s="168">
        <v>3.0461200000000002</v>
      </c>
      <c r="BB49" s="168">
        <v>3.0583100000000001</v>
      </c>
      <c r="BC49" s="168">
        <v>2.8529100000000001</v>
      </c>
      <c r="BD49" s="168">
        <v>2.8096100000000002</v>
      </c>
      <c r="BE49" s="168">
        <v>2.6717960000000001</v>
      </c>
      <c r="BF49" s="258">
        <v>2.852706</v>
      </c>
      <c r="BG49" s="258">
        <v>2.824201</v>
      </c>
      <c r="BH49" s="258">
        <v>2.8171270000000002</v>
      </c>
      <c r="BI49" s="258">
        <v>2.76519</v>
      </c>
      <c r="BJ49" s="258">
        <v>2.6943290000000002</v>
      </c>
      <c r="BK49" s="258">
        <v>2.655732</v>
      </c>
      <c r="BL49" s="258">
        <v>2.6556419999999998</v>
      </c>
      <c r="BM49" s="258">
        <v>2.6967370000000002</v>
      </c>
      <c r="BN49" s="258">
        <v>2.6917330000000002</v>
      </c>
      <c r="BO49" s="258">
        <v>2.690153</v>
      </c>
      <c r="BP49" s="258">
        <v>2.6822439999999999</v>
      </c>
      <c r="BQ49" s="258">
        <v>2.6398830000000002</v>
      </c>
      <c r="BR49" s="258">
        <v>2.6434199999999999</v>
      </c>
      <c r="BS49" s="258">
        <v>2.6276359999999999</v>
      </c>
      <c r="BT49" s="258">
        <v>2.5803820000000002</v>
      </c>
      <c r="BU49" s="258">
        <v>2.5837460000000001</v>
      </c>
      <c r="BV49" s="258">
        <v>2.5355669999999999</v>
      </c>
    </row>
    <row r="50" spans="1:74" ht="11.15" customHeight="1" x14ac:dyDescent="0.25">
      <c r="A50" s="111"/>
      <c r="B50" s="110" t="s">
        <v>538</v>
      </c>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238"/>
      <c r="BG50" s="238"/>
      <c r="BH50" s="238"/>
      <c r="BI50" s="238"/>
      <c r="BJ50" s="238"/>
      <c r="BK50" s="238"/>
      <c r="BL50" s="238"/>
      <c r="BM50" s="238"/>
      <c r="BN50" s="238"/>
      <c r="BO50" s="238"/>
      <c r="BP50" s="238"/>
      <c r="BQ50" s="238"/>
      <c r="BR50" s="238"/>
      <c r="BS50" s="238"/>
      <c r="BT50" s="238"/>
      <c r="BU50" s="238"/>
      <c r="BV50" s="238"/>
    </row>
    <row r="51" spans="1:74" ht="11.15" customHeight="1" x14ac:dyDescent="0.25">
      <c r="A51" s="24" t="s">
        <v>539</v>
      </c>
      <c r="B51" s="465" t="s">
        <v>1035</v>
      </c>
      <c r="C51" s="54">
        <v>111.56</v>
      </c>
      <c r="D51" s="54">
        <v>111.56</v>
      </c>
      <c r="E51" s="54">
        <v>111.56</v>
      </c>
      <c r="F51" s="54">
        <v>112.184</v>
      </c>
      <c r="G51" s="54">
        <v>112.184</v>
      </c>
      <c r="H51" s="54">
        <v>112.184</v>
      </c>
      <c r="I51" s="54">
        <v>112.55800000000001</v>
      </c>
      <c r="J51" s="54">
        <v>112.55800000000001</v>
      </c>
      <c r="K51" s="54">
        <v>112.55800000000001</v>
      </c>
      <c r="L51" s="54">
        <v>112.91</v>
      </c>
      <c r="M51" s="54">
        <v>112.91</v>
      </c>
      <c r="N51" s="54">
        <v>112.91</v>
      </c>
      <c r="O51" s="54">
        <v>113.42700000000001</v>
      </c>
      <c r="P51" s="54">
        <v>113.42700000000001</v>
      </c>
      <c r="Q51" s="54">
        <v>113.42700000000001</v>
      </c>
      <c r="R51" s="54">
        <v>113.053</v>
      </c>
      <c r="S51" s="54">
        <v>113.053</v>
      </c>
      <c r="T51" s="54">
        <v>113.053</v>
      </c>
      <c r="U51" s="54">
        <v>114.032</v>
      </c>
      <c r="V51" s="54">
        <v>114.032</v>
      </c>
      <c r="W51" s="54">
        <v>114.032</v>
      </c>
      <c r="X51" s="54">
        <v>114.744</v>
      </c>
      <c r="Y51" s="54">
        <v>114.744</v>
      </c>
      <c r="Z51" s="54">
        <v>114.744</v>
      </c>
      <c r="AA51" s="54">
        <v>116.199</v>
      </c>
      <c r="AB51" s="54">
        <v>116.199</v>
      </c>
      <c r="AC51" s="54">
        <v>116.199</v>
      </c>
      <c r="AD51" s="54">
        <v>117.974</v>
      </c>
      <c r="AE51" s="54">
        <v>117.974</v>
      </c>
      <c r="AF51" s="54">
        <v>117.974</v>
      </c>
      <c r="AG51" s="54">
        <v>119.76300000000001</v>
      </c>
      <c r="AH51" s="54">
        <v>119.76300000000001</v>
      </c>
      <c r="AI51" s="54">
        <v>119.76300000000001</v>
      </c>
      <c r="AJ51" s="54">
        <v>121.758</v>
      </c>
      <c r="AK51" s="54">
        <v>121.758</v>
      </c>
      <c r="AL51" s="54">
        <v>121.758</v>
      </c>
      <c r="AM51" s="54">
        <v>124.209</v>
      </c>
      <c r="AN51" s="54">
        <v>124.209</v>
      </c>
      <c r="AO51" s="54">
        <v>124.209</v>
      </c>
      <c r="AP51" s="54">
        <v>126.914</v>
      </c>
      <c r="AQ51" s="54">
        <v>126.914</v>
      </c>
      <c r="AR51" s="54">
        <v>126.914</v>
      </c>
      <c r="AS51" s="54">
        <v>128.27600000000001</v>
      </c>
      <c r="AT51" s="54">
        <v>128.27600000000001</v>
      </c>
      <c r="AU51" s="54">
        <v>128.27600000000001</v>
      </c>
      <c r="AV51" s="54">
        <v>129.50200000000001</v>
      </c>
      <c r="AW51" s="54">
        <v>129.50200000000001</v>
      </c>
      <c r="AX51" s="54">
        <v>129.50200000000001</v>
      </c>
      <c r="AY51" s="54">
        <v>130.822</v>
      </c>
      <c r="AZ51" s="54">
        <v>130.822</v>
      </c>
      <c r="BA51" s="54">
        <v>130.822</v>
      </c>
      <c r="BB51" s="54">
        <v>131.49818518999999</v>
      </c>
      <c r="BC51" s="54">
        <v>131.80812963</v>
      </c>
      <c r="BD51" s="54">
        <v>132.10118519</v>
      </c>
      <c r="BE51" s="54">
        <v>132.33850741000001</v>
      </c>
      <c r="BF51" s="238">
        <v>132.62690000000001</v>
      </c>
      <c r="BG51" s="238">
        <v>132.92760000000001</v>
      </c>
      <c r="BH51" s="238">
        <v>133.25030000000001</v>
      </c>
      <c r="BI51" s="238">
        <v>133.56809999999999</v>
      </c>
      <c r="BJ51" s="238">
        <v>133.89070000000001</v>
      </c>
      <c r="BK51" s="238">
        <v>134.25640000000001</v>
      </c>
      <c r="BL51" s="238">
        <v>134.56</v>
      </c>
      <c r="BM51" s="238">
        <v>134.83959999999999</v>
      </c>
      <c r="BN51" s="238">
        <v>135.05760000000001</v>
      </c>
      <c r="BO51" s="238">
        <v>135.31780000000001</v>
      </c>
      <c r="BP51" s="238">
        <v>135.58240000000001</v>
      </c>
      <c r="BQ51" s="238">
        <v>135.8528</v>
      </c>
      <c r="BR51" s="238">
        <v>136.12530000000001</v>
      </c>
      <c r="BS51" s="238">
        <v>136.40110000000001</v>
      </c>
      <c r="BT51" s="238">
        <v>136.71530000000001</v>
      </c>
      <c r="BU51" s="238">
        <v>136.97190000000001</v>
      </c>
      <c r="BV51" s="238">
        <v>137.20570000000001</v>
      </c>
    </row>
    <row r="52" spans="1:74" ht="11.15" customHeight="1" x14ac:dyDescent="0.25">
      <c r="A52" s="105"/>
      <c r="B52" s="110" t="s">
        <v>484</v>
      </c>
      <c r="C52" s="173"/>
      <c r="D52" s="173"/>
      <c r="E52" s="173"/>
      <c r="F52" s="173"/>
      <c r="G52" s="173"/>
      <c r="H52" s="173"/>
      <c r="I52" s="17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241"/>
      <c r="BG52" s="241"/>
      <c r="BH52" s="241"/>
      <c r="BI52" s="241"/>
      <c r="BJ52" s="241"/>
      <c r="BK52" s="241"/>
      <c r="BL52" s="241"/>
      <c r="BM52" s="241"/>
      <c r="BN52" s="241"/>
      <c r="BO52" s="241"/>
      <c r="BP52" s="241"/>
      <c r="BQ52" s="241"/>
      <c r="BR52" s="241"/>
      <c r="BS52" s="241"/>
      <c r="BT52" s="241"/>
      <c r="BU52" s="241"/>
      <c r="BV52" s="241"/>
    </row>
    <row r="53" spans="1:74" ht="11.15" customHeight="1" x14ac:dyDescent="0.25">
      <c r="A53" s="105"/>
      <c r="B53" s="107" t="s">
        <v>565</v>
      </c>
      <c r="C53" s="173"/>
      <c r="D53" s="173"/>
      <c r="E53" s="173"/>
      <c r="F53" s="173"/>
      <c r="G53" s="173"/>
      <c r="H53" s="173"/>
      <c r="I53" s="17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241"/>
      <c r="BG53" s="241"/>
      <c r="BH53" s="241"/>
      <c r="BI53" s="241"/>
      <c r="BJ53" s="241"/>
      <c r="BK53" s="241"/>
      <c r="BL53" s="241"/>
      <c r="BM53" s="241"/>
      <c r="BN53" s="241"/>
      <c r="BO53" s="241"/>
      <c r="BP53" s="241"/>
      <c r="BQ53" s="241"/>
      <c r="BR53" s="241"/>
      <c r="BS53" s="241"/>
      <c r="BT53" s="241"/>
      <c r="BU53" s="241"/>
      <c r="BV53" s="241"/>
    </row>
    <row r="54" spans="1:74" ht="11.15" customHeight="1" x14ac:dyDescent="0.25">
      <c r="A54" s="105"/>
      <c r="B54" s="110" t="s">
        <v>49</v>
      </c>
      <c r="C54" s="173"/>
      <c r="D54" s="173"/>
      <c r="E54" s="173"/>
      <c r="F54" s="173"/>
      <c r="G54" s="173"/>
      <c r="H54" s="173"/>
      <c r="I54" s="17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73"/>
      <c r="BF54" s="241"/>
      <c r="BG54" s="241"/>
      <c r="BH54" s="241"/>
      <c r="BI54" s="241"/>
      <c r="BJ54" s="241"/>
      <c r="BK54" s="241"/>
      <c r="BL54" s="241"/>
      <c r="BM54" s="241"/>
      <c r="BN54" s="241"/>
      <c r="BO54" s="241"/>
      <c r="BP54" s="241"/>
      <c r="BQ54" s="241"/>
      <c r="BR54" s="241"/>
      <c r="BS54" s="241"/>
      <c r="BT54" s="241"/>
      <c r="BU54" s="241"/>
      <c r="BV54" s="241"/>
    </row>
    <row r="55" spans="1:74" ht="11.15" customHeight="1" x14ac:dyDescent="0.25">
      <c r="A55" s="116" t="s">
        <v>566</v>
      </c>
      <c r="B55" s="163" t="s">
        <v>445</v>
      </c>
      <c r="C55" s="190">
        <v>8029.9032257999997</v>
      </c>
      <c r="D55" s="190">
        <v>8278.25</v>
      </c>
      <c r="E55" s="190">
        <v>8786.4193548000003</v>
      </c>
      <c r="F55" s="190">
        <v>9113.7666666999994</v>
      </c>
      <c r="G55" s="190">
        <v>9345.5161289999996</v>
      </c>
      <c r="H55" s="190">
        <v>9378.6333333000002</v>
      </c>
      <c r="I55" s="190">
        <v>9403.8709677000006</v>
      </c>
      <c r="J55" s="190">
        <v>9461.5483870999997</v>
      </c>
      <c r="K55" s="190">
        <v>9110.6333333000002</v>
      </c>
      <c r="L55" s="190">
        <v>9160.0645160999993</v>
      </c>
      <c r="M55" s="190">
        <v>8677.5333332999999</v>
      </c>
      <c r="N55" s="190">
        <v>8443.7741934999995</v>
      </c>
      <c r="O55" s="190">
        <v>8414.4193548000003</v>
      </c>
      <c r="P55" s="190">
        <v>8368.7931033999994</v>
      </c>
      <c r="Q55" s="190">
        <v>7310.9032257999997</v>
      </c>
      <c r="R55" s="190">
        <v>5587.2333332999997</v>
      </c>
      <c r="S55" s="190">
        <v>7129.2258064999996</v>
      </c>
      <c r="T55" s="190">
        <v>8344.3333332999991</v>
      </c>
      <c r="U55" s="190">
        <v>8566.1290322999994</v>
      </c>
      <c r="V55" s="190">
        <v>8550.3225805999991</v>
      </c>
      <c r="W55" s="190">
        <v>8584.3666666999998</v>
      </c>
      <c r="X55" s="190">
        <v>8599.8709677000006</v>
      </c>
      <c r="Y55" s="190">
        <v>7943.3333333</v>
      </c>
      <c r="Z55" s="190">
        <v>7788.7419355000002</v>
      </c>
      <c r="AA55" s="190">
        <v>7256.7419355000002</v>
      </c>
      <c r="AB55" s="190">
        <v>7398.5714286000002</v>
      </c>
      <c r="AC55" s="190">
        <v>8453.7096774000001</v>
      </c>
      <c r="AD55" s="190">
        <v>8407.2666666999994</v>
      </c>
      <c r="AE55" s="190">
        <v>8923.8387096999995</v>
      </c>
      <c r="AF55" s="190">
        <v>9306.9666667000001</v>
      </c>
      <c r="AG55" s="190">
        <v>9304.6129032000008</v>
      </c>
      <c r="AH55" s="190">
        <v>9019.2258065000005</v>
      </c>
      <c r="AI55" s="190">
        <v>9015.3666666999998</v>
      </c>
      <c r="AJ55" s="190">
        <v>8963.7741934999995</v>
      </c>
      <c r="AK55" s="190">
        <v>8681.1</v>
      </c>
      <c r="AL55" s="190">
        <v>8420.2580644999998</v>
      </c>
      <c r="AM55" s="190">
        <v>7551.5806451999997</v>
      </c>
      <c r="AN55" s="190">
        <v>8187.4642856999999</v>
      </c>
      <c r="AO55" s="190">
        <v>8691.8387096999995</v>
      </c>
      <c r="AP55" s="190">
        <v>8530.2999999999993</v>
      </c>
      <c r="AQ55" s="190">
        <v>9040.3548386999992</v>
      </c>
      <c r="AR55" s="190">
        <v>9153.8333332999991</v>
      </c>
      <c r="AS55" s="190">
        <v>9010.4193548000003</v>
      </c>
      <c r="AT55" s="190">
        <v>9084.4193548000003</v>
      </c>
      <c r="AU55" s="190">
        <v>9105.7333333000006</v>
      </c>
      <c r="AV55" s="190">
        <v>8969</v>
      </c>
      <c r="AW55" s="190">
        <v>8567.1666667000009</v>
      </c>
      <c r="AX55" s="190">
        <v>8273.9354839000007</v>
      </c>
      <c r="AY55" s="190">
        <v>7980.9677419</v>
      </c>
      <c r="AZ55" s="190">
        <v>8347.7142856999999</v>
      </c>
      <c r="BA55" s="190">
        <v>8755.2580644999998</v>
      </c>
      <c r="BB55" s="190">
        <v>8537.7666666999994</v>
      </c>
      <c r="BC55" s="190">
        <v>9269.0645160999993</v>
      </c>
      <c r="BD55" s="190">
        <v>9402.7649999999994</v>
      </c>
      <c r="BE55" s="190">
        <v>9256.7849999999999</v>
      </c>
      <c r="BF55" s="242">
        <v>9312.9230000000007</v>
      </c>
      <c r="BG55" s="242">
        <v>9188.6380000000008</v>
      </c>
      <c r="BH55" s="242">
        <v>9119.6740000000009</v>
      </c>
      <c r="BI55" s="242">
        <v>8719.4069999999992</v>
      </c>
      <c r="BJ55" s="242">
        <v>8515.81</v>
      </c>
      <c r="BK55" s="242">
        <v>7976.5150000000003</v>
      </c>
      <c r="BL55" s="242">
        <v>8319.893</v>
      </c>
      <c r="BM55" s="242">
        <v>8832.9009999999998</v>
      </c>
      <c r="BN55" s="242">
        <v>8850.6869999999999</v>
      </c>
      <c r="BO55" s="242">
        <v>9214.8279999999995</v>
      </c>
      <c r="BP55" s="242">
        <v>9400.9920000000002</v>
      </c>
      <c r="BQ55" s="242">
        <v>9431.7260000000006</v>
      </c>
      <c r="BR55" s="242">
        <v>9489.3559999999998</v>
      </c>
      <c r="BS55" s="242">
        <v>9260.0789999999997</v>
      </c>
      <c r="BT55" s="242">
        <v>9191.15</v>
      </c>
      <c r="BU55" s="242">
        <v>8787.4439999999995</v>
      </c>
      <c r="BV55" s="242">
        <v>8582.6360000000004</v>
      </c>
    </row>
    <row r="56" spans="1:74" ht="11.15" customHeight="1" x14ac:dyDescent="0.25">
      <c r="A56" s="105"/>
      <c r="B56" s="110" t="s">
        <v>567</v>
      </c>
      <c r="C56" s="173"/>
      <c r="D56" s="173"/>
      <c r="E56" s="173"/>
      <c r="F56" s="173"/>
      <c r="G56" s="173"/>
      <c r="H56" s="173"/>
      <c r="I56" s="173"/>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73"/>
      <c r="BF56" s="241"/>
      <c r="BG56" s="241"/>
      <c r="BH56" s="241"/>
      <c r="BI56" s="241"/>
      <c r="BJ56" s="241"/>
      <c r="BK56" s="241"/>
      <c r="BL56" s="241"/>
      <c r="BM56" s="241"/>
      <c r="BN56" s="241"/>
      <c r="BO56" s="241"/>
      <c r="BP56" s="241"/>
      <c r="BQ56" s="241"/>
      <c r="BR56" s="241"/>
      <c r="BS56" s="241"/>
      <c r="BT56" s="241"/>
      <c r="BU56" s="241"/>
      <c r="BV56" s="241"/>
    </row>
    <row r="57" spans="1:74" ht="11.15" customHeight="1" x14ac:dyDescent="0.25">
      <c r="A57" s="111" t="s">
        <v>568</v>
      </c>
      <c r="B57" s="163" t="s">
        <v>780</v>
      </c>
      <c r="C57" s="190">
        <v>634.16665606000004</v>
      </c>
      <c r="D57" s="190">
        <v>616.29988029000003</v>
      </c>
      <c r="E57" s="190">
        <v>674.55900328999996</v>
      </c>
      <c r="F57" s="190">
        <v>652.32828213000005</v>
      </c>
      <c r="G57" s="190">
        <v>692.70975019000002</v>
      </c>
      <c r="H57" s="190">
        <v>709.35740983000005</v>
      </c>
      <c r="I57" s="190">
        <v>725.07968452</v>
      </c>
      <c r="J57" s="190">
        <v>732.88319767999997</v>
      </c>
      <c r="K57" s="190">
        <v>675.58583942999996</v>
      </c>
      <c r="L57" s="190">
        <v>690.57795581000005</v>
      </c>
      <c r="M57" s="190">
        <v>679.16819137000005</v>
      </c>
      <c r="N57" s="190">
        <v>693.56099210000002</v>
      </c>
      <c r="O57" s="190">
        <v>662.84465112999999</v>
      </c>
      <c r="P57" s="190">
        <v>638.55909338000004</v>
      </c>
      <c r="Q57" s="190">
        <v>588.93546719000005</v>
      </c>
      <c r="R57" s="190">
        <v>348.16062817</v>
      </c>
      <c r="S57" s="190">
        <v>335.65801422999999</v>
      </c>
      <c r="T57" s="190">
        <v>401.88132546999998</v>
      </c>
      <c r="U57" s="190">
        <v>472.03730654999998</v>
      </c>
      <c r="V57" s="190">
        <v>482.56782099999998</v>
      </c>
      <c r="W57" s="190">
        <v>480.99070160000002</v>
      </c>
      <c r="X57" s="190">
        <v>508.19714426000002</v>
      </c>
      <c r="Y57" s="190">
        <v>542.2569833</v>
      </c>
      <c r="Z57" s="190">
        <v>561.58767465000005</v>
      </c>
      <c r="AA57" s="190">
        <v>519.69129541999996</v>
      </c>
      <c r="AB57" s="190">
        <v>505.12292879</v>
      </c>
      <c r="AC57" s="190">
        <v>583.46478034999996</v>
      </c>
      <c r="AD57" s="190">
        <v>572.55054943000005</v>
      </c>
      <c r="AE57" s="190">
        <v>590.36630229000002</v>
      </c>
      <c r="AF57" s="190">
        <v>629.44877226999995</v>
      </c>
      <c r="AG57" s="190">
        <v>677.56955932000005</v>
      </c>
      <c r="AH57" s="190">
        <v>655.37155497000003</v>
      </c>
      <c r="AI57" s="190">
        <v>640.66127437</v>
      </c>
      <c r="AJ57" s="190">
        <v>646.57636329000002</v>
      </c>
      <c r="AK57" s="190">
        <v>657.87970116999998</v>
      </c>
      <c r="AL57" s="190">
        <v>697.39929028999995</v>
      </c>
      <c r="AM57" s="190">
        <v>630.22468218999995</v>
      </c>
      <c r="AN57" s="190">
        <v>646.29661485999998</v>
      </c>
      <c r="AO57" s="190">
        <v>691.85653003000004</v>
      </c>
      <c r="AP57" s="190">
        <v>679.13038237000001</v>
      </c>
      <c r="AQ57" s="190">
        <v>678.29932718999999</v>
      </c>
      <c r="AR57" s="190">
        <v>701.36648049999997</v>
      </c>
      <c r="AS57" s="190">
        <v>691.91558402999999</v>
      </c>
      <c r="AT57" s="190">
        <v>687.82523925999999</v>
      </c>
      <c r="AU57" s="190">
        <v>697.76925523</v>
      </c>
      <c r="AV57" s="190">
        <v>706.45953481000004</v>
      </c>
      <c r="AW57" s="190">
        <v>684.82084583000005</v>
      </c>
      <c r="AX57" s="190">
        <v>707.87964328999999</v>
      </c>
      <c r="AY57" s="190">
        <v>658.39860432</v>
      </c>
      <c r="AZ57" s="190">
        <v>679.72391245999995</v>
      </c>
      <c r="BA57" s="190">
        <v>711.02612486999999</v>
      </c>
      <c r="BB57" s="190">
        <v>715.57999862999998</v>
      </c>
      <c r="BC57" s="190">
        <v>724.56150000000002</v>
      </c>
      <c r="BD57" s="190">
        <v>723.62070000000006</v>
      </c>
      <c r="BE57" s="190">
        <v>731.60940000000005</v>
      </c>
      <c r="BF57" s="242">
        <v>707.97</v>
      </c>
      <c r="BG57" s="242">
        <v>692.84770000000003</v>
      </c>
      <c r="BH57" s="242">
        <v>699.02189999999996</v>
      </c>
      <c r="BI57" s="242">
        <v>685.78599999999994</v>
      </c>
      <c r="BJ57" s="242">
        <v>709.15459999999996</v>
      </c>
      <c r="BK57" s="242">
        <v>652.62239999999997</v>
      </c>
      <c r="BL57" s="242">
        <v>669.59699999999998</v>
      </c>
      <c r="BM57" s="242">
        <v>720.30769999999995</v>
      </c>
      <c r="BN57" s="242">
        <v>708.68740000000003</v>
      </c>
      <c r="BO57" s="242">
        <v>724.65150000000006</v>
      </c>
      <c r="BP57" s="242">
        <v>723.85220000000004</v>
      </c>
      <c r="BQ57" s="242">
        <v>736.56479999999999</v>
      </c>
      <c r="BR57" s="242">
        <v>743.70119999999997</v>
      </c>
      <c r="BS57" s="242">
        <v>724.00440000000003</v>
      </c>
      <c r="BT57" s="242">
        <v>723.40039999999999</v>
      </c>
      <c r="BU57" s="242">
        <v>712.37819999999999</v>
      </c>
      <c r="BV57" s="242">
        <v>729.25</v>
      </c>
    </row>
    <row r="58" spans="1:74" ht="11.15" customHeight="1" x14ac:dyDescent="0.25">
      <c r="A58" s="105"/>
      <c r="B58" s="110" t="s">
        <v>569</v>
      </c>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c r="AA58" s="192"/>
      <c r="AB58" s="192"/>
      <c r="AC58" s="192"/>
      <c r="AD58" s="192"/>
      <c r="AE58" s="192"/>
      <c r="AF58" s="192"/>
      <c r="AG58" s="192"/>
      <c r="AH58" s="192"/>
      <c r="AI58" s="192"/>
      <c r="AJ58" s="192"/>
      <c r="AK58" s="192"/>
      <c r="AL58" s="192"/>
      <c r="AM58" s="192"/>
      <c r="AN58" s="192"/>
      <c r="AO58" s="192"/>
      <c r="AP58" s="192"/>
      <c r="AQ58" s="192"/>
      <c r="AR58" s="192"/>
      <c r="AS58" s="192"/>
      <c r="AT58" s="192"/>
      <c r="AU58" s="192"/>
      <c r="AV58" s="192"/>
      <c r="AW58" s="192"/>
      <c r="AX58" s="192"/>
      <c r="AY58" s="192"/>
      <c r="AZ58" s="192"/>
      <c r="BA58" s="192"/>
      <c r="BB58" s="192"/>
      <c r="BC58" s="192"/>
      <c r="BD58" s="192"/>
      <c r="BE58" s="192"/>
      <c r="BF58" s="257"/>
      <c r="BG58" s="257"/>
      <c r="BH58" s="257"/>
      <c r="BI58" s="257"/>
      <c r="BJ58" s="257"/>
      <c r="BK58" s="257"/>
      <c r="BL58" s="257"/>
      <c r="BM58" s="257"/>
      <c r="BN58" s="257"/>
      <c r="BO58" s="257"/>
      <c r="BP58" s="257"/>
      <c r="BQ58" s="257"/>
      <c r="BR58" s="257"/>
      <c r="BS58" s="257"/>
      <c r="BT58" s="257"/>
      <c r="BU58" s="257"/>
      <c r="BV58" s="257"/>
    </row>
    <row r="59" spans="1:74" ht="11.15" customHeight="1" x14ac:dyDescent="0.25">
      <c r="A59" s="111" t="s">
        <v>570</v>
      </c>
      <c r="B59" s="163" t="s">
        <v>781</v>
      </c>
      <c r="C59" s="190">
        <v>362.39645903000002</v>
      </c>
      <c r="D59" s="190">
        <v>361.71937436000002</v>
      </c>
      <c r="E59" s="190">
        <v>413.84952364999998</v>
      </c>
      <c r="F59" s="190">
        <v>409.53255000000001</v>
      </c>
      <c r="G59" s="190">
        <v>420.71072667999999</v>
      </c>
      <c r="H59" s="190">
        <v>447.42027953000002</v>
      </c>
      <c r="I59" s="190">
        <v>447.86679796999999</v>
      </c>
      <c r="J59" s="190">
        <v>435.81672500000002</v>
      </c>
      <c r="K59" s="190">
        <v>396.95625257</v>
      </c>
      <c r="L59" s="190">
        <v>408.13371042</v>
      </c>
      <c r="M59" s="190">
        <v>398.32528987000001</v>
      </c>
      <c r="N59" s="190">
        <v>410.07996455</v>
      </c>
      <c r="O59" s="190">
        <v>371.316194</v>
      </c>
      <c r="P59" s="190">
        <v>358.52785524000001</v>
      </c>
      <c r="Q59" s="190">
        <v>255.6546251</v>
      </c>
      <c r="R59" s="190">
        <v>126.05922839999999</v>
      </c>
      <c r="S59" s="190">
        <v>146.80347506000001</v>
      </c>
      <c r="T59" s="190">
        <v>180.82400103000001</v>
      </c>
      <c r="U59" s="190">
        <v>202.955175</v>
      </c>
      <c r="V59" s="190">
        <v>207.07791564999999</v>
      </c>
      <c r="W59" s="190">
        <v>214.8616293</v>
      </c>
      <c r="X59" s="190">
        <v>231.4504039</v>
      </c>
      <c r="Y59" s="190">
        <v>239.57174466999999</v>
      </c>
      <c r="Z59" s="190">
        <v>243.73165839000001</v>
      </c>
      <c r="AA59" s="190">
        <v>222.25939352</v>
      </c>
      <c r="AB59" s="190">
        <v>222.09091968000001</v>
      </c>
      <c r="AC59" s="190">
        <v>288.75299318999998</v>
      </c>
      <c r="AD59" s="190">
        <v>311.87775520000002</v>
      </c>
      <c r="AE59" s="190">
        <v>332.86851905999998</v>
      </c>
      <c r="AF59" s="190">
        <v>375.50919033000002</v>
      </c>
      <c r="AG59" s="190">
        <v>395.98358781000002</v>
      </c>
      <c r="AH59" s="190">
        <v>371.77853055000003</v>
      </c>
      <c r="AI59" s="190">
        <v>347.07814997000003</v>
      </c>
      <c r="AJ59" s="190">
        <v>364.72079839000003</v>
      </c>
      <c r="AK59" s="190">
        <v>374.64959340000001</v>
      </c>
      <c r="AL59" s="190">
        <v>387.50569025999999</v>
      </c>
      <c r="AM59" s="190">
        <v>316.89984041999998</v>
      </c>
      <c r="AN59" s="190">
        <v>347.00043964000002</v>
      </c>
      <c r="AO59" s="190">
        <v>403.41693190000001</v>
      </c>
      <c r="AP59" s="190">
        <v>411.47243079999998</v>
      </c>
      <c r="AQ59" s="190">
        <v>411.26824668</v>
      </c>
      <c r="AR59" s="190">
        <v>434.56368996999998</v>
      </c>
      <c r="AS59" s="190">
        <v>434.493045</v>
      </c>
      <c r="AT59" s="190">
        <v>421.67491296999998</v>
      </c>
      <c r="AU59" s="190">
        <v>407.91659883</v>
      </c>
      <c r="AV59" s="190">
        <v>411.46420241999999</v>
      </c>
      <c r="AW59" s="190">
        <v>405.04165173000001</v>
      </c>
      <c r="AX59" s="190">
        <v>404.68123551999997</v>
      </c>
      <c r="AY59" s="190">
        <v>359.91693180999999</v>
      </c>
      <c r="AZ59" s="190">
        <v>379.57024381999997</v>
      </c>
      <c r="BA59" s="190">
        <v>427.51858902999999</v>
      </c>
      <c r="BB59" s="190">
        <v>425.67877650000003</v>
      </c>
      <c r="BC59" s="190">
        <v>432.65800000000002</v>
      </c>
      <c r="BD59" s="190">
        <v>446.81319999999999</v>
      </c>
      <c r="BE59" s="190">
        <v>448.39980000000003</v>
      </c>
      <c r="BF59" s="242">
        <v>431.21370000000002</v>
      </c>
      <c r="BG59" s="242">
        <v>419.87</v>
      </c>
      <c r="BH59" s="242">
        <v>420.51819999999998</v>
      </c>
      <c r="BI59" s="242">
        <v>413.32659999999998</v>
      </c>
      <c r="BJ59" s="242">
        <v>418.45490000000001</v>
      </c>
      <c r="BK59" s="242">
        <v>387.62709999999998</v>
      </c>
      <c r="BL59" s="242">
        <v>383.73829999999998</v>
      </c>
      <c r="BM59" s="242">
        <v>424.07159999999999</v>
      </c>
      <c r="BN59" s="242">
        <v>427.81290000000001</v>
      </c>
      <c r="BO59" s="242">
        <v>439.54070000000002</v>
      </c>
      <c r="BP59" s="242">
        <v>452.56909999999999</v>
      </c>
      <c r="BQ59" s="242">
        <v>450.863</v>
      </c>
      <c r="BR59" s="242">
        <v>448.63940000000002</v>
      </c>
      <c r="BS59" s="242">
        <v>433.64249999999998</v>
      </c>
      <c r="BT59" s="242">
        <v>438.19529999999997</v>
      </c>
      <c r="BU59" s="242">
        <v>423.56240000000003</v>
      </c>
      <c r="BV59" s="242">
        <v>429.17099999999999</v>
      </c>
    </row>
    <row r="60" spans="1:74" ht="11.15" customHeight="1" x14ac:dyDescent="0.25">
      <c r="A60" s="105"/>
      <c r="B60" s="110" t="s">
        <v>571</v>
      </c>
      <c r="C60" s="173"/>
      <c r="D60" s="173"/>
      <c r="E60" s="173"/>
      <c r="F60" s="173"/>
      <c r="G60" s="173"/>
      <c r="H60" s="173"/>
      <c r="I60" s="173"/>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241"/>
      <c r="BG60" s="241"/>
      <c r="BH60" s="241"/>
      <c r="BI60" s="241"/>
      <c r="BJ60" s="241"/>
      <c r="BK60" s="241"/>
      <c r="BL60" s="241"/>
      <c r="BM60" s="241"/>
      <c r="BN60" s="241"/>
      <c r="BO60" s="241"/>
      <c r="BP60" s="241"/>
      <c r="BQ60" s="241"/>
      <c r="BR60" s="241"/>
      <c r="BS60" s="241"/>
      <c r="BT60" s="241"/>
      <c r="BU60" s="241"/>
      <c r="BV60" s="241"/>
    </row>
    <row r="61" spans="1:74" ht="11.15" customHeight="1" x14ac:dyDescent="0.25">
      <c r="A61" s="111" t="s">
        <v>572</v>
      </c>
      <c r="B61" s="163" t="s">
        <v>446</v>
      </c>
      <c r="C61" s="54">
        <v>248.43299999999999</v>
      </c>
      <c r="D61" s="54">
        <v>259.04899999999998</v>
      </c>
      <c r="E61" s="54">
        <v>259.69799999999998</v>
      </c>
      <c r="F61" s="54">
        <v>268.767</v>
      </c>
      <c r="G61" s="54">
        <v>283.27499999999998</v>
      </c>
      <c r="H61" s="54">
        <v>283.00099999999998</v>
      </c>
      <c r="I61" s="54">
        <v>268.31400000000002</v>
      </c>
      <c r="J61" s="54">
        <v>259.84899999999999</v>
      </c>
      <c r="K61" s="54">
        <v>263.149</v>
      </c>
      <c r="L61" s="54">
        <v>269.87099999999998</v>
      </c>
      <c r="M61" s="54">
        <v>268.99400000000003</v>
      </c>
      <c r="N61" s="54">
        <v>252.411</v>
      </c>
      <c r="O61" s="54">
        <v>255.2</v>
      </c>
      <c r="P61" s="54">
        <v>265.142</v>
      </c>
      <c r="Q61" s="54">
        <v>232.113</v>
      </c>
      <c r="R61" s="54">
        <v>203.34200000000001</v>
      </c>
      <c r="S61" s="54">
        <v>201.649</v>
      </c>
      <c r="T61" s="54">
        <v>206.066</v>
      </c>
      <c r="U61" s="54">
        <v>204.785</v>
      </c>
      <c r="V61" s="54">
        <v>199.49600000000001</v>
      </c>
      <c r="W61" s="54">
        <v>197.42400000000001</v>
      </c>
      <c r="X61" s="54">
        <v>215.99299999999999</v>
      </c>
      <c r="Y61" s="54">
        <v>223.36</v>
      </c>
      <c r="Z61" s="54">
        <v>205.983</v>
      </c>
      <c r="AA61" s="54">
        <v>200.82499999999999</v>
      </c>
      <c r="AB61" s="54">
        <v>197.20400000000001</v>
      </c>
      <c r="AC61" s="54">
        <v>197.13399999999999</v>
      </c>
      <c r="AD61" s="54">
        <v>222.953</v>
      </c>
      <c r="AE61" s="54">
        <v>250.209</v>
      </c>
      <c r="AF61" s="54">
        <v>256.68400000000003</v>
      </c>
      <c r="AG61" s="54">
        <v>243.613</v>
      </c>
      <c r="AH61" s="54">
        <v>212.88200000000001</v>
      </c>
      <c r="AI61" s="54">
        <v>198.97499999999999</v>
      </c>
      <c r="AJ61" s="54">
        <v>205.994</v>
      </c>
      <c r="AK61" s="54">
        <v>215.15899999999999</v>
      </c>
      <c r="AL61" s="54">
        <v>208.95400000000001</v>
      </c>
      <c r="AM61" s="54">
        <v>210.762</v>
      </c>
      <c r="AN61" s="54">
        <v>222.227</v>
      </c>
      <c r="AO61" s="54">
        <v>243.68899999999999</v>
      </c>
      <c r="AP61" s="54">
        <v>297.14299999999997</v>
      </c>
      <c r="AQ61" s="54">
        <v>344.85300000000001</v>
      </c>
      <c r="AR61" s="54">
        <v>344.101</v>
      </c>
      <c r="AS61" s="54">
        <v>311.20499999999998</v>
      </c>
      <c r="AT61" s="54">
        <v>283.911</v>
      </c>
      <c r="AU61" s="54">
        <v>284.31299999999999</v>
      </c>
      <c r="AV61" s="54">
        <v>294.33999999999997</v>
      </c>
      <c r="AW61" s="54">
        <v>292.65600000000001</v>
      </c>
      <c r="AX61" s="54">
        <v>268.51900000000001</v>
      </c>
      <c r="AY61" s="54">
        <v>264.62900000000002</v>
      </c>
      <c r="AZ61" s="54">
        <v>281.21600000000001</v>
      </c>
      <c r="BA61" s="54">
        <v>286.81400000000002</v>
      </c>
      <c r="BB61" s="54">
        <v>294.55</v>
      </c>
      <c r="BC61" s="54">
        <v>298.48899999999998</v>
      </c>
      <c r="BD61" s="54">
        <v>279.22399999999999</v>
      </c>
      <c r="BE61" s="54">
        <v>244.30260000000001</v>
      </c>
      <c r="BF61" s="238">
        <v>226.87909999999999</v>
      </c>
      <c r="BG61" s="238">
        <v>226.71449999999999</v>
      </c>
      <c r="BH61" s="238">
        <v>237.90819999999999</v>
      </c>
      <c r="BI61" s="238">
        <v>244.5522</v>
      </c>
      <c r="BJ61" s="238">
        <v>235.01949999999999</v>
      </c>
      <c r="BK61" s="238">
        <v>236.81440000000001</v>
      </c>
      <c r="BL61" s="238">
        <v>247.9452</v>
      </c>
      <c r="BM61" s="238">
        <v>260.51850000000002</v>
      </c>
      <c r="BN61" s="238">
        <v>287.17590000000001</v>
      </c>
      <c r="BO61" s="238">
        <v>306.54340000000002</v>
      </c>
      <c r="BP61" s="238">
        <v>316.47649999999999</v>
      </c>
      <c r="BQ61" s="238">
        <v>276.3408</v>
      </c>
      <c r="BR61" s="238">
        <v>255.21299999999999</v>
      </c>
      <c r="BS61" s="238">
        <v>253.0727</v>
      </c>
      <c r="BT61" s="238">
        <v>263.7756</v>
      </c>
      <c r="BU61" s="238">
        <v>269.16320000000002</v>
      </c>
      <c r="BV61" s="238">
        <v>257.07619999999997</v>
      </c>
    </row>
    <row r="62" spans="1:74" ht="11.15" customHeight="1" x14ac:dyDescent="0.25">
      <c r="A62" s="105"/>
      <c r="B62" s="110" t="s">
        <v>573</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243"/>
      <c r="BG62" s="243"/>
      <c r="BH62" s="243"/>
      <c r="BI62" s="243"/>
      <c r="BJ62" s="243"/>
      <c r="BK62" s="243"/>
      <c r="BL62" s="243"/>
      <c r="BM62" s="243"/>
      <c r="BN62" s="243"/>
      <c r="BO62" s="243"/>
      <c r="BP62" s="243"/>
      <c r="BQ62" s="243"/>
      <c r="BR62" s="243"/>
      <c r="BS62" s="243"/>
      <c r="BT62" s="243"/>
      <c r="BU62" s="243"/>
      <c r="BV62" s="243"/>
    </row>
    <row r="63" spans="1:74" ht="11.15" customHeight="1" x14ac:dyDescent="0.25">
      <c r="A63" s="111" t="s">
        <v>574</v>
      </c>
      <c r="B63" s="163" t="s">
        <v>447</v>
      </c>
      <c r="C63" s="214">
        <v>0.27165898618000001</v>
      </c>
      <c r="D63" s="214">
        <v>0.27174999999999999</v>
      </c>
      <c r="E63" s="214">
        <v>0.27561290322999998</v>
      </c>
      <c r="F63" s="214">
        <v>0.27287619048</v>
      </c>
      <c r="G63" s="214">
        <v>0.27204147465</v>
      </c>
      <c r="H63" s="214">
        <v>0.26721658986000002</v>
      </c>
      <c r="I63" s="214">
        <v>0.26660952381000003</v>
      </c>
      <c r="J63" s="214">
        <v>0.26590322580999998</v>
      </c>
      <c r="K63" s="214">
        <v>0.25984761904999998</v>
      </c>
      <c r="L63" s="214">
        <v>0.26339170506999998</v>
      </c>
      <c r="M63" s="214">
        <v>0.26578095237999999</v>
      </c>
      <c r="N63" s="214">
        <v>0.26488479262999998</v>
      </c>
      <c r="O63" s="214">
        <v>0.27403686636000002</v>
      </c>
      <c r="P63" s="214">
        <v>0.27253201970000002</v>
      </c>
      <c r="Q63" s="214">
        <v>0.25678801842999999</v>
      </c>
      <c r="R63" s="214">
        <v>0.18255714285999999</v>
      </c>
      <c r="S63" s="214">
        <v>0.16480184332</v>
      </c>
      <c r="T63" s="214">
        <v>0.17472380952</v>
      </c>
      <c r="U63" s="214">
        <v>0.18638248848</v>
      </c>
      <c r="V63" s="214">
        <v>0.19732380952</v>
      </c>
      <c r="W63" s="214">
        <v>0.20843333333</v>
      </c>
      <c r="X63" s="214">
        <v>0.21845161290000001</v>
      </c>
      <c r="Y63" s="214">
        <v>0.2248</v>
      </c>
      <c r="Z63" s="214">
        <v>0.22878801842999999</v>
      </c>
      <c r="AA63" s="214">
        <v>0.23743317972</v>
      </c>
      <c r="AB63" s="214">
        <v>0.24818367347</v>
      </c>
      <c r="AC63" s="214">
        <v>0.25120737326999998</v>
      </c>
      <c r="AD63" s="214">
        <v>0.25338095238000002</v>
      </c>
      <c r="AE63" s="214">
        <v>0.25752073733000003</v>
      </c>
      <c r="AF63" s="214">
        <v>0.26249523809999997</v>
      </c>
      <c r="AG63" s="214">
        <v>0.26594930876</v>
      </c>
      <c r="AH63" s="214">
        <v>0.26744239631</v>
      </c>
      <c r="AI63" s="214">
        <v>0.26798095238000003</v>
      </c>
      <c r="AJ63" s="214">
        <v>0.25822119816</v>
      </c>
      <c r="AK63" s="214">
        <v>0.26354761905000001</v>
      </c>
      <c r="AL63" s="214">
        <v>0.25766359446999998</v>
      </c>
      <c r="AM63" s="214">
        <v>0.25838709676999999</v>
      </c>
      <c r="AN63" s="214">
        <v>0.25197959184000002</v>
      </c>
      <c r="AO63" s="214">
        <v>0.24822580645</v>
      </c>
      <c r="AP63" s="214">
        <v>0.25178571429000002</v>
      </c>
      <c r="AQ63" s="214">
        <v>0.25514285714000001</v>
      </c>
      <c r="AR63" s="214">
        <v>0.25258008657999997</v>
      </c>
      <c r="AS63" s="214">
        <v>0.24896774193999999</v>
      </c>
      <c r="AT63" s="214">
        <v>0.24844700460999999</v>
      </c>
      <c r="AU63" s="214">
        <v>0.24307142857</v>
      </c>
      <c r="AV63" s="214">
        <v>0.23907834101</v>
      </c>
      <c r="AW63" s="214">
        <v>0.23330541871999999</v>
      </c>
      <c r="AX63" s="214">
        <v>0.23150230415</v>
      </c>
      <c r="AY63" s="214">
        <v>0.23102304147</v>
      </c>
      <c r="AZ63" s="214">
        <v>0.23755102041000001</v>
      </c>
      <c r="BA63" s="214">
        <v>0.23916129032</v>
      </c>
      <c r="BB63" s="214">
        <v>0.23408571429</v>
      </c>
      <c r="BC63" s="214">
        <v>0.24708755760000001</v>
      </c>
      <c r="BD63" s="214">
        <v>0.24943809523999999</v>
      </c>
      <c r="BE63" s="214">
        <v>0.24742410000000001</v>
      </c>
      <c r="BF63" s="263">
        <v>0.25333169999999999</v>
      </c>
      <c r="BG63" s="263">
        <v>0.25275930000000002</v>
      </c>
      <c r="BH63" s="263">
        <v>0.2503609</v>
      </c>
      <c r="BI63" s="263">
        <v>0.25002370000000002</v>
      </c>
      <c r="BJ63" s="263">
        <v>0.24689430000000001</v>
      </c>
      <c r="BK63" s="263">
        <v>0.2453805</v>
      </c>
      <c r="BL63" s="263">
        <v>0.24476719999999999</v>
      </c>
      <c r="BM63" s="263">
        <v>0.24235670000000001</v>
      </c>
      <c r="BN63" s="263">
        <v>0.2402377</v>
      </c>
      <c r="BO63" s="263">
        <v>0.2442879</v>
      </c>
      <c r="BP63" s="263">
        <v>0.244647</v>
      </c>
      <c r="BQ63" s="263">
        <v>0.24711230000000001</v>
      </c>
      <c r="BR63" s="263">
        <v>0.25455630000000001</v>
      </c>
      <c r="BS63" s="263">
        <v>0.25505719999999998</v>
      </c>
      <c r="BT63" s="263">
        <v>0.2519767</v>
      </c>
      <c r="BU63" s="263">
        <v>0.25272119999999998</v>
      </c>
      <c r="BV63" s="263">
        <v>0.2511138</v>
      </c>
    </row>
    <row r="64" spans="1:74" ht="11.15" customHeight="1" x14ac:dyDescent="0.25">
      <c r="A64" s="111"/>
      <c r="B64" s="163"/>
      <c r="C64" s="214"/>
      <c r="D64" s="214"/>
      <c r="E64" s="214"/>
      <c r="F64" s="214"/>
      <c r="G64" s="214"/>
      <c r="H64" s="214"/>
      <c r="I64" s="214"/>
      <c r="J64" s="214"/>
      <c r="K64" s="214"/>
      <c r="L64" s="214"/>
      <c r="M64" s="214"/>
      <c r="N64" s="214"/>
      <c r="O64" s="214"/>
      <c r="P64" s="214"/>
      <c r="Q64" s="214"/>
      <c r="R64" s="214"/>
      <c r="S64" s="214"/>
      <c r="T64" s="214"/>
      <c r="U64" s="214"/>
      <c r="V64" s="214"/>
      <c r="W64" s="214"/>
      <c r="X64" s="214"/>
      <c r="Y64" s="214"/>
      <c r="Z64" s="214"/>
      <c r="AA64" s="214"/>
      <c r="AB64" s="214"/>
      <c r="AC64" s="214"/>
      <c r="AD64" s="214"/>
      <c r="AE64" s="214"/>
      <c r="AF64" s="214"/>
      <c r="AG64" s="214"/>
      <c r="AH64" s="214"/>
      <c r="AI64" s="214"/>
      <c r="AJ64" s="214"/>
      <c r="AK64" s="214"/>
      <c r="AL64" s="214"/>
      <c r="AM64" s="214"/>
      <c r="AN64" s="214"/>
      <c r="AO64" s="214"/>
      <c r="AP64" s="214"/>
      <c r="AQ64" s="214"/>
      <c r="AR64" s="214"/>
      <c r="AS64" s="214"/>
      <c r="AT64" s="214"/>
      <c r="AU64" s="214"/>
      <c r="AV64" s="214"/>
      <c r="AW64" s="214"/>
      <c r="AX64" s="214"/>
      <c r="AY64" s="214"/>
      <c r="AZ64" s="214"/>
      <c r="BA64" s="214"/>
      <c r="BB64" s="214"/>
      <c r="BC64" s="214"/>
      <c r="BD64" s="214"/>
      <c r="BE64" s="214"/>
      <c r="BF64" s="263"/>
      <c r="BG64" s="263"/>
      <c r="BH64" s="263"/>
      <c r="BI64" s="263"/>
      <c r="BJ64" s="263"/>
      <c r="BK64" s="263"/>
      <c r="BL64" s="263"/>
      <c r="BM64" s="263"/>
      <c r="BN64" s="263"/>
      <c r="BO64" s="263"/>
      <c r="BP64" s="263"/>
      <c r="BQ64" s="263"/>
      <c r="BR64" s="263"/>
      <c r="BS64" s="263"/>
      <c r="BT64" s="263"/>
      <c r="BU64" s="263"/>
      <c r="BV64" s="263"/>
    </row>
    <row r="65" spans="1:74" ht="11.15" customHeight="1" x14ac:dyDescent="0.25">
      <c r="A65" s="111"/>
      <c r="B65" s="107" t="s">
        <v>1037</v>
      </c>
      <c r="C65" s="214"/>
      <c r="D65" s="214"/>
      <c r="E65" s="214"/>
      <c r="F65" s="214"/>
      <c r="G65" s="214"/>
      <c r="H65" s="214"/>
      <c r="I65" s="214"/>
      <c r="J65" s="214"/>
      <c r="K65" s="214"/>
      <c r="L65" s="214"/>
      <c r="M65" s="214"/>
      <c r="N65" s="214"/>
      <c r="O65" s="214"/>
      <c r="P65" s="214"/>
      <c r="Q65" s="214"/>
      <c r="R65" s="214"/>
      <c r="S65" s="214"/>
      <c r="T65" s="214"/>
      <c r="U65" s="214"/>
      <c r="V65" s="214"/>
      <c r="W65" s="214"/>
      <c r="X65" s="214"/>
      <c r="Y65" s="214"/>
      <c r="Z65" s="214"/>
      <c r="AA65" s="214"/>
      <c r="AB65" s="214"/>
      <c r="AC65" s="214"/>
      <c r="AD65" s="214"/>
      <c r="AE65" s="214"/>
      <c r="AF65" s="214"/>
      <c r="AG65" s="214"/>
      <c r="AH65" s="214"/>
      <c r="AI65" s="214"/>
      <c r="AJ65" s="214"/>
      <c r="AK65" s="214"/>
      <c r="AL65" s="214"/>
      <c r="AM65" s="214"/>
      <c r="AN65" s="214"/>
      <c r="AO65" s="214"/>
      <c r="AP65" s="214"/>
      <c r="AQ65" s="214"/>
      <c r="AR65" s="214"/>
      <c r="AS65" s="214"/>
      <c r="AT65" s="214"/>
      <c r="AU65" s="214"/>
      <c r="AV65" s="214"/>
      <c r="AW65" s="214"/>
      <c r="AX65" s="214"/>
      <c r="AY65" s="214"/>
      <c r="AZ65" s="214"/>
      <c r="BA65" s="214"/>
      <c r="BB65" s="214"/>
      <c r="BC65" s="214"/>
      <c r="BD65" s="214"/>
      <c r="BE65" s="214"/>
      <c r="BF65" s="263"/>
      <c r="BG65" s="263"/>
      <c r="BH65" s="263"/>
      <c r="BI65" s="263"/>
      <c r="BJ65" s="263"/>
      <c r="BK65" s="263"/>
      <c r="BL65" s="263"/>
      <c r="BM65" s="263"/>
      <c r="BN65" s="263"/>
      <c r="BO65" s="263"/>
      <c r="BP65" s="263"/>
      <c r="BQ65" s="263"/>
      <c r="BR65" s="263"/>
      <c r="BS65" s="263"/>
      <c r="BT65" s="263"/>
      <c r="BU65" s="263"/>
      <c r="BV65" s="263"/>
    </row>
    <row r="66" spans="1:74" ht="11.15" customHeight="1" x14ac:dyDescent="0.25">
      <c r="A66" s="111" t="s">
        <v>754</v>
      </c>
      <c r="B66" s="163" t="s">
        <v>588</v>
      </c>
      <c r="C66" s="54">
        <v>202.69170629999999</v>
      </c>
      <c r="D66" s="54">
        <v>177.62862369999999</v>
      </c>
      <c r="E66" s="54">
        <v>199.89645100000001</v>
      </c>
      <c r="F66" s="54">
        <v>193.85593499999999</v>
      </c>
      <c r="G66" s="54">
        <v>201.69724909999999</v>
      </c>
      <c r="H66" s="54">
        <v>197.78854000000001</v>
      </c>
      <c r="I66" s="54">
        <v>202.53093010000001</v>
      </c>
      <c r="J66" s="54">
        <v>207.98685510000001</v>
      </c>
      <c r="K66" s="54">
        <v>189.90922789999999</v>
      </c>
      <c r="L66" s="54">
        <v>202.50204189999999</v>
      </c>
      <c r="M66" s="54">
        <v>196.83912290000001</v>
      </c>
      <c r="N66" s="54">
        <v>200.56932180000001</v>
      </c>
      <c r="O66" s="54">
        <v>194.2378089</v>
      </c>
      <c r="P66" s="54">
        <v>185.19953530000001</v>
      </c>
      <c r="Q66" s="54">
        <v>178.72238250000001</v>
      </c>
      <c r="R66" s="54">
        <v>132.89091880000001</v>
      </c>
      <c r="S66" s="54">
        <v>149.8222763</v>
      </c>
      <c r="T66" s="54">
        <v>158.79788479999999</v>
      </c>
      <c r="U66" s="54">
        <v>172.98183299999999</v>
      </c>
      <c r="V66" s="54">
        <v>177.26774599999999</v>
      </c>
      <c r="W66" s="54">
        <v>170.26314590000001</v>
      </c>
      <c r="X66" s="54">
        <v>176.49077159999999</v>
      </c>
      <c r="Y66" s="54">
        <v>170.29849419999999</v>
      </c>
      <c r="Z66" s="54">
        <v>176.54888099999999</v>
      </c>
      <c r="AA66" s="54">
        <v>177.73066940000001</v>
      </c>
      <c r="AB66" s="54">
        <v>157.12828809999999</v>
      </c>
      <c r="AC66" s="54">
        <v>185.9899365</v>
      </c>
      <c r="AD66" s="54">
        <v>183.35894039999999</v>
      </c>
      <c r="AE66" s="54">
        <v>189.94910519999999</v>
      </c>
      <c r="AF66" s="54">
        <v>188.50117969999999</v>
      </c>
      <c r="AG66" s="54">
        <v>190.22845380000001</v>
      </c>
      <c r="AH66" s="54">
        <v>195.74178520000001</v>
      </c>
      <c r="AI66" s="54">
        <v>185.63913099999999</v>
      </c>
      <c r="AJ66" s="54">
        <v>193.60038689999999</v>
      </c>
      <c r="AK66" s="54">
        <v>190.78162029999999</v>
      </c>
      <c r="AL66" s="54">
        <v>195.94335520000001</v>
      </c>
      <c r="AM66" s="54">
        <v>187.35145589999999</v>
      </c>
      <c r="AN66" s="54">
        <v>176.2289571</v>
      </c>
      <c r="AO66" s="54">
        <v>197.9937099</v>
      </c>
      <c r="AP66" s="54">
        <v>183.7999724</v>
      </c>
      <c r="AQ66" s="54">
        <v>190.68378920000001</v>
      </c>
      <c r="AR66" s="54">
        <v>189.30932469999999</v>
      </c>
      <c r="AS66" s="54">
        <v>190.73170719999999</v>
      </c>
      <c r="AT66" s="54">
        <v>196.45180859999999</v>
      </c>
      <c r="AU66" s="54">
        <v>189.09573169999999</v>
      </c>
      <c r="AV66" s="54">
        <v>192.9006048</v>
      </c>
      <c r="AW66" s="54">
        <v>191.26781070000001</v>
      </c>
      <c r="AX66" s="54">
        <v>187.25218079999999</v>
      </c>
      <c r="AY66" s="54">
        <v>184.80629669999999</v>
      </c>
      <c r="AZ66" s="54">
        <v>173.1161487</v>
      </c>
      <c r="BA66" s="54">
        <v>196.6577901</v>
      </c>
      <c r="BB66" s="54">
        <v>187.20809399999999</v>
      </c>
      <c r="BC66" s="54">
        <v>198.33850000000001</v>
      </c>
      <c r="BD66" s="54">
        <v>193.2978</v>
      </c>
      <c r="BE66" s="54">
        <v>191.62270000000001</v>
      </c>
      <c r="BF66" s="238">
        <v>194.00489999999999</v>
      </c>
      <c r="BG66" s="238">
        <v>185.73400000000001</v>
      </c>
      <c r="BH66" s="238">
        <v>194.02789999999999</v>
      </c>
      <c r="BI66" s="238">
        <v>188.8288</v>
      </c>
      <c r="BJ66" s="238">
        <v>194.47550000000001</v>
      </c>
      <c r="BK66" s="238">
        <v>189.97800000000001</v>
      </c>
      <c r="BL66" s="238">
        <v>180.11869999999999</v>
      </c>
      <c r="BM66" s="238">
        <v>194.60579999999999</v>
      </c>
      <c r="BN66" s="238">
        <v>186.31700000000001</v>
      </c>
      <c r="BO66" s="238">
        <v>194.55449999999999</v>
      </c>
      <c r="BP66" s="238">
        <v>189.21870000000001</v>
      </c>
      <c r="BQ66" s="238">
        <v>194.68379999999999</v>
      </c>
      <c r="BR66" s="238">
        <v>199.98519999999999</v>
      </c>
      <c r="BS66" s="238">
        <v>187.4178</v>
      </c>
      <c r="BT66" s="238">
        <v>195.57939999999999</v>
      </c>
      <c r="BU66" s="238">
        <v>188.88589999999999</v>
      </c>
      <c r="BV66" s="238">
        <v>196.35210000000001</v>
      </c>
    </row>
    <row r="67" spans="1:74" ht="11.15" customHeight="1" x14ac:dyDescent="0.25">
      <c r="A67" s="111" t="s">
        <v>755</v>
      </c>
      <c r="B67" s="163" t="s">
        <v>589</v>
      </c>
      <c r="C67" s="54">
        <v>185.7879767</v>
      </c>
      <c r="D67" s="54">
        <v>163.76653490000001</v>
      </c>
      <c r="E67" s="54">
        <v>158.60655259999999</v>
      </c>
      <c r="F67" s="54">
        <v>119.502878</v>
      </c>
      <c r="G67" s="54">
        <v>115.17140999999999</v>
      </c>
      <c r="H67" s="54">
        <v>114.4397049</v>
      </c>
      <c r="I67" s="54">
        <v>129.44749719999999</v>
      </c>
      <c r="J67" s="54">
        <v>131.56598249999999</v>
      </c>
      <c r="K67" s="54">
        <v>119.1610343</v>
      </c>
      <c r="L67" s="54">
        <v>124.59151060000001</v>
      </c>
      <c r="M67" s="54">
        <v>150.71552310000001</v>
      </c>
      <c r="N67" s="54">
        <v>171.86747099999999</v>
      </c>
      <c r="O67" s="54">
        <v>179.988978</v>
      </c>
      <c r="P67" s="54">
        <v>165.7529758</v>
      </c>
      <c r="Q67" s="54">
        <v>147.2804232</v>
      </c>
      <c r="R67" s="54">
        <v>121.9679703</v>
      </c>
      <c r="S67" s="54">
        <v>111.8152303</v>
      </c>
      <c r="T67" s="54">
        <v>114.8944486</v>
      </c>
      <c r="U67" s="54">
        <v>133.20496610000001</v>
      </c>
      <c r="V67" s="54">
        <v>129.6234101</v>
      </c>
      <c r="W67" s="54">
        <v>116.0286152</v>
      </c>
      <c r="X67" s="54">
        <v>124.9782019</v>
      </c>
      <c r="Y67" s="54">
        <v>131.89707519999999</v>
      </c>
      <c r="Z67" s="54">
        <v>172.39060330000001</v>
      </c>
      <c r="AA67" s="54">
        <v>180.74836719999999</v>
      </c>
      <c r="AB67" s="54">
        <v>167.9467166</v>
      </c>
      <c r="AC67" s="54">
        <v>142.72915130000001</v>
      </c>
      <c r="AD67" s="54">
        <v>122.53794139999999</v>
      </c>
      <c r="AE67" s="54">
        <v>114.0314092</v>
      </c>
      <c r="AF67" s="54">
        <v>120.94731109999999</v>
      </c>
      <c r="AG67" s="54">
        <v>130.44819219999999</v>
      </c>
      <c r="AH67" s="54">
        <v>131.5322625</v>
      </c>
      <c r="AI67" s="54">
        <v>115.19490159999999</v>
      </c>
      <c r="AJ67" s="54">
        <v>121.7947504</v>
      </c>
      <c r="AK67" s="54">
        <v>144.84704350000001</v>
      </c>
      <c r="AL67" s="54">
        <v>162.36419380000001</v>
      </c>
      <c r="AM67" s="54">
        <v>194.47468409999999</v>
      </c>
      <c r="AN67" s="54">
        <v>165.66646119999999</v>
      </c>
      <c r="AO67" s="54">
        <v>150.210148</v>
      </c>
      <c r="AP67" s="54">
        <v>127.6487276</v>
      </c>
      <c r="AQ67" s="54">
        <v>120.8143968</v>
      </c>
      <c r="AR67" s="54">
        <v>125.0838567</v>
      </c>
      <c r="AS67" s="54">
        <v>139.45425410000001</v>
      </c>
      <c r="AT67" s="54">
        <v>138.1406021</v>
      </c>
      <c r="AU67" s="54">
        <v>123.45620529999999</v>
      </c>
      <c r="AV67" s="54">
        <v>127.5871068</v>
      </c>
      <c r="AW67" s="54">
        <v>149.91985869999999</v>
      </c>
      <c r="AX67" s="54">
        <v>183.17275860000001</v>
      </c>
      <c r="AY67" s="54">
        <v>179.12713360000001</v>
      </c>
      <c r="AZ67" s="54">
        <v>159.70422809999999</v>
      </c>
      <c r="BA67" s="54">
        <v>162.5706381</v>
      </c>
      <c r="BB67" s="54">
        <v>130.55235859999999</v>
      </c>
      <c r="BC67" s="54">
        <v>129.54920000000001</v>
      </c>
      <c r="BD67" s="54">
        <v>129.09950000000001</v>
      </c>
      <c r="BE67" s="54">
        <v>145.2927</v>
      </c>
      <c r="BF67" s="238">
        <v>141.73849999999999</v>
      </c>
      <c r="BG67" s="238">
        <v>128.54669999999999</v>
      </c>
      <c r="BH67" s="238">
        <v>129.34110000000001</v>
      </c>
      <c r="BI67" s="238">
        <v>148.03</v>
      </c>
      <c r="BJ67" s="238">
        <v>180.2458</v>
      </c>
      <c r="BK67" s="238">
        <v>189.7621</v>
      </c>
      <c r="BL67" s="238">
        <v>165.1079</v>
      </c>
      <c r="BM67" s="238">
        <v>153.27510000000001</v>
      </c>
      <c r="BN67" s="238">
        <v>124.4875</v>
      </c>
      <c r="BO67" s="238">
        <v>121.6283</v>
      </c>
      <c r="BP67" s="238">
        <v>124.9315</v>
      </c>
      <c r="BQ67" s="238">
        <v>143.57769999999999</v>
      </c>
      <c r="BR67" s="238">
        <v>140.5761</v>
      </c>
      <c r="BS67" s="238">
        <v>124.82980000000001</v>
      </c>
      <c r="BT67" s="238">
        <v>126.5784</v>
      </c>
      <c r="BU67" s="238">
        <v>144.42599999999999</v>
      </c>
      <c r="BV67" s="238">
        <v>178.661</v>
      </c>
    </row>
    <row r="68" spans="1:74" ht="11.15" customHeight="1" x14ac:dyDescent="0.25">
      <c r="A68" s="111" t="s">
        <v>257</v>
      </c>
      <c r="B68" s="163" t="s">
        <v>769</v>
      </c>
      <c r="C68" s="54">
        <v>110.1850414</v>
      </c>
      <c r="D68" s="54">
        <v>90.424392600000004</v>
      </c>
      <c r="E68" s="54">
        <v>89.000603280000007</v>
      </c>
      <c r="F68" s="54">
        <v>68.856170059999997</v>
      </c>
      <c r="G68" s="54">
        <v>81.187376979999996</v>
      </c>
      <c r="H68" s="54">
        <v>88.734115320000001</v>
      </c>
      <c r="I68" s="54">
        <v>109.5241446</v>
      </c>
      <c r="J68" s="54">
        <v>103.2816658</v>
      </c>
      <c r="K68" s="54">
        <v>93.719022190000004</v>
      </c>
      <c r="L68" s="54">
        <v>76.449256449999993</v>
      </c>
      <c r="M68" s="54">
        <v>84.259079029999995</v>
      </c>
      <c r="N68" s="54">
        <v>81.899013569999994</v>
      </c>
      <c r="O68" s="54">
        <v>75.091090660000006</v>
      </c>
      <c r="P68" s="54">
        <v>66.452992890000004</v>
      </c>
      <c r="Q68" s="54">
        <v>60.738485099999998</v>
      </c>
      <c r="R68" s="54">
        <v>49.48141287</v>
      </c>
      <c r="S68" s="54">
        <v>54.951498010000002</v>
      </c>
      <c r="T68" s="54">
        <v>73.194100770000006</v>
      </c>
      <c r="U68" s="54">
        <v>96.690966509999996</v>
      </c>
      <c r="V68" s="54">
        <v>98.066063689999993</v>
      </c>
      <c r="W68" s="54">
        <v>76.737359760000004</v>
      </c>
      <c r="X68" s="54">
        <v>68.753056509999993</v>
      </c>
      <c r="Y68" s="54">
        <v>69.543515069999998</v>
      </c>
      <c r="Z68" s="54">
        <v>86.494912369999994</v>
      </c>
      <c r="AA68" s="54">
        <v>90.112244820000001</v>
      </c>
      <c r="AB68" s="54">
        <v>94.588821539999998</v>
      </c>
      <c r="AC68" s="54">
        <v>71.093973300000002</v>
      </c>
      <c r="AD68" s="54">
        <v>62.060646890000001</v>
      </c>
      <c r="AE68" s="54">
        <v>72.401777769999995</v>
      </c>
      <c r="AF68" s="54">
        <v>94.432674849999998</v>
      </c>
      <c r="AG68" s="54">
        <v>110.08007600000001</v>
      </c>
      <c r="AH68" s="54">
        <v>109.6265574</v>
      </c>
      <c r="AI68" s="54">
        <v>87.815918260000004</v>
      </c>
      <c r="AJ68" s="54">
        <v>72.699596240000005</v>
      </c>
      <c r="AK68" s="54">
        <v>67.398213029999994</v>
      </c>
      <c r="AL68" s="54">
        <v>70.34013333</v>
      </c>
      <c r="AM68" s="54">
        <v>95.324454970000005</v>
      </c>
      <c r="AN68" s="54">
        <v>79.422286450000001</v>
      </c>
      <c r="AO68" s="54">
        <v>69.354753840000001</v>
      </c>
      <c r="AP68" s="54">
        <v>62.584077039999997</v>
      </c>
      <c r="AQ68" s="54">
        <v>69.748821489999997</v>
      </c>
      <c r="AR68" s="54">
        <v>82.330202229999998</v>
      </c>
      <c r="AS68" s="54">
        <v>96.16792092</v>
      </c>
      <c r="AT68" s="54">
        <v>94.110904070000004</v>
      </c>
      <c r="AU68" s="54">
        <v>74.050750620000002</v>
      </c>
      <c r="AV68" s="54">
        <v>64.012658400000007</v>
      </c>
      <c r="AW68" s="54">
        <v>65.49101641</v>
      </c>
      <c r="AX68" s="54">
        <v>82.099855939999998</v>
      </c>
      <c r="AY68" s="54">
        <v>69.817169860000007</v>
      </c>
      <c r="AZ68" s="54">
        <v>55.52019421</v>
      </c>
      <c r="BA68" s="54">
        <v>59.00746255</v>
      </c>
      <c r="BB68" s="54">
        <v>47.68781645</v>
      </c>
      <c r="BC68" s="54">
        <v>42.122010000000003</v>
      </c>
      <c r="BD68" s="54">
        <v>64.442779999999999</v>
      </c>
      <c r="BE68" s="54">
        <v>86.700100000000006</v>
      </c>
      <c r="BF68" s="238">
        <v>82.935310000000001</v>
      </c>
      <c r="BG68" s="238">
        <v>65.599339999999998</v>
      </c>
      <c r="BH68" s="238">
        <v>52.172620000000002</v>
      </c>
      <c r="BI68" s="238">
        <v>49.242339999999999</v>
      </c>
      <c r="BJ68" s="238">
        <v>69.126310000000004</v>
      </c>
      <c r="BK68" s="238">
        <v>70.790289999999999</v>
      </c>
      <c r="BL68" s="238">
        <v>58.418210000000002</v>
      </c>
      <c r="BM68" s="238">
        <v>52.470649999999999</v>
      </c>
      <c r="BN68" s="238">
        <v>42.490499999999997</v>
      </c>
      <c r="BO68" s="238">
        <v>52.844270000000002</v>
      </c>
      <c r="BP68" s="238">
        <v>68.030199999999994</v>
      </c>
      <c r="BQ68" s="238">
        <v>85.051360000000003</v>
      </c>
      <c r="BR68" s="238">
        <v>83.924520000000001</v>
      </c>
      <c r="BS68" s="238">
        <v>65.030940000000001</v>
      </c>
      <c r="BT68" s="238">
        <v>52.002560000000003</v>
      </c>
      <c r="BU68" s="238">
        <v>51.06467</v>
      </c>
      <c r="BV68" s="238">
        <v>68.36206</v>
      </c>
    </row>
    <row r="69" spans="1:74" ht="11.15" customHeight="1" x14ac:dyDescent="0.25">
      <c r="A69" s="464" t="s">
        <v>958</v>
      </c>
      <c r="B69" s="482" t="s">
        <v>957</v>
      </c>
      <c r="C69" s="235">
        <v>499.59491500000001</v>
      </c>
      <c r="D69" s="235">
        <v>432.65972340000002</v>
      </c>
      <c r="E69" s="235">
        <v>448.4337974</v>
      </c>
      <c r="F69" s="235">
        <v>383.11516749999998</v>
      </c>
      <c r="G69" s="235">
        <v>398.98622660000001</v>
      </c>
      <c r="H69" s="235">
        <v>401.86254459999998</v>
      </c>
      <c r="I69" s="235">
        <v>442.4327624</v>
      </c>
      <c r="J69" s="235">
        <v>443.76469400000002</v>
      </c>
      <c r="K69" s="235">
        <v>403.68946870000002</v>
      </c>
      <c r="L69" s="235">
        <v>404.47299950000001</v>
      </c>
      <c r="M69" s="235">
        <v>432.7139095</v>
      </c>
      <c r="N69" s="235">
        <v>455.26599700000003</v>
      </c>
      <c r="O69" s="235">
        <v>450.24747450000001</v>
      </c>
      <c r="P69" s="235">
        <v>418.27512689999998</v>
      </c>
      <c r="Q69" s="235">
        <v>387.67088769999998</v>
      </c>
      <c r="R69" s="235">
        <v>305.23991189999998</v>
      </c>
      <c r="S69" s="235">
        <v>317.51860160000001</v>
      </c>
      <c r="T69" s="235">
        <v>347.78604410000003</v>
      </c>
      <c r="U69" s="235">
        <v>403.80736259999998</v>
      </c>
      <c r="V69" s="235">
        <v>405.8868167</v>
      </c>
      <c r="W69" s="235">
        <v>363.92873070000002</v>
      </c>
      <c r="X69" s="235">
        <v>371.15162700000002</v>
      </c>
      <c r="Y69" s="235">
        <v>372.63869440000002</v>
      </c>
      <c r="Z69" s="235">
        <v>436.36399360000001</v>
      </c>
      <c r="AA69" s="235">
        <v>449.5234251</v>
      </c>
      <c r="AB69" s="235">
        <v>420.50576260000003</v>
      </c>
      <c r="AC69" s="235">
        <v>400.74520489999998</v>
      </c>
      <c r="AD69" s="235">
        <v>368.8596033</v>
      </c>
      <c r="AE69" s="235">
        <v>377.31443589999998</v>
      </c>
      <c r="AF69" s="235">
        <v>404.78324029999999</v>
      </c>
      <c r="AG69" s="235">
        <v>431.68886570000001</v>
      </c>
      <c r="AH69" s="235">
        <v>437.83274879999999</v>
      </c>
      <c r="AI69" s="235">
        <v>389.55202550000001</v>
      </c>
      <c r="AJ69" s="235">
        <v>389.0268772</v>
      </c>
      <c r="AK69" s="235">
        <v>403.92895140000002</v>
      </c>
      <c r="AL69" s="235">
        <v>429.57982609999999</v>
      </c>
      <c r="AM69" s="235">
        <v>478.08273869999999</v>
      </c>
      <c r="AN69" s="235">
        <v>422.15964100000002</v>
      </c>
      <c r="AO69" s="235">
        <v>418.49075549999998</v>
      </c>
      <c r="AP69" s="235">
        <v>374.9348516</v>
      </c>
      <c r="AQ69" s="235">
        <v>382.17915119999998</v>
      </c>
      <c r="AR69" s="235">
        <v>397.62545829999999</v>
      </c>
      <c r="AS69" s="235">
        <v>427.28602599999999</v>
      </c>
      <c r="AT69" s="235">
        <v>429.63545850000003</v>
      </c>
      <c r="AU69" s="235">
        <v>387.50476209999999</v>
      </c>
      <c r="AV69" s="235">
        <v>385.43251370000002</v>
      </c>
      <c r="AW69" s="235">
        <v>407.58076039999997</v>
      </c>
      <c r="AX69" s="235">
        <v>453.4569391</v>
      </c>
      <c r="AY69" s="235">
        <v>434.68274380000003</v>
      </c>
      <c r="AZ69" s="235">
        <v>389.18250719999998</v>
      </c>
      <c r="BA69" s="235">
        <v>419.1680346</v>
      </c>
      <c r="BB69" s="235">
        <v>366.3503437</v>
      </c>
      <c r="BC69" s="235">
        <v>370.94189999999998</v>
      </c>
      <c r="BD69" s="235">
        <v>387.74220000000003</v>
      </c>
      <c r="BE69" s="235">
        <v>424.54770000000002</v>
      </c>
      <c r="BF69" s="266">
        <v>419.61090000000002</v>
      </c>
      <c r="BG69" s="266">
        <v>380.78210000000001</v>
      </c>
      <c r="BH69" s="266">
        <v>376.47379999999998</v>
      </c>
      <c r="BI69" s="266">
        <v>387.00319999999999</v>
      </c>
      <c r="BJ69" s="266">
        <v>444.77969999999999</v>
      </c>
      <c r="BK69" s="266">
        <v>451.46260000000001</v>
      </c>
      <c r="BL69" s="266">
        <v>404.48669999999998</v>
      </c>
      <c r="BM69" s="266">
        <v>401.28370000000001</v>
      </c>
      <c r="BN69" s="266">
        <v>354.19709999999998</v>
      </c>
      <c r="BO69" s="266">
        <v>369.95920000000001</v>
      </c>
      <c r="BP69" s="266">
        <v>383.08240000000001</v>
      </c>
      <c r="BQ69" s="266">
        <v>424.245</v>
      </c>
      <c r="BR69" s="266">
        <v>425.41800000000001</v>
      </c>
      <c r="BS69" s="266">
        <v>378.1807</v>
      </c>
      <c r="BT69" s="266">
        <v>375.09249999999997</v>
      </c>
      <c r="BU69" s="266">
        <v>385.27859999999998</v>
      </c>
      <c r="BV69" s="266">
        <v>444.3073</v>
      </c>
    </row>
    <row r="70" spans="1:74" s="353" customFormat="1" ht="12" customHeight="1" x14ac:dyDescent="0.25">
      <c r="A70" s="352"/>
      <c r="B70" s="696" t="s">
        <v>865</v>
      </c>
      <c r="C70" s="696"/>
      <c r="D70" s="696"/>
      <c r="E70" s="696"/>
      <c r="F70" s="696"/>
      <c r="G70" s="696"/>
      <c r="H70" s="696"/>
      <c r="I70" s="696"/>
      <c r="J70" s="696"/>
      <c r="K70" s="696"/>
      <c r="L70" s="696"/>
      <c r="M70" s="696"/>
      <c r="N70" s="696"/>
      <c r="O70" s="696"/>
      <c r="P70" s="696"/>
      <c r="Q70" s="696"/>
      <c r="AY70" s="377"/>
      <c r="AZ70" s="377"/>
      <c r="BA70" s="377"/>
      <c r="BB70" s="377"/>
      <c r="BC70" s="377"/>
      <c r="BD70" s="377"/>
      <c r="BE70" s="377"/>
      <c r="BF70" s="377"/>
      <c r="BG70" s="377"/>
      <c r="BH70" s="377"/>
      <c r="BI70" s="377"/>
      <c r="BJ70" s="377"/>
    </row>
    <row r="71" spans="1:74" s="353" customFormat="1" ht="12" customHeight="1" x14ac:dyDescent="0.25">
      <c r="A71" s="352"/>
      <c r="B71" s="697" t="s">
        <v>1</v>
      </c>
      <c r="C71" s="697"/>
      <c r="D71" s="697"/>
      <c r="E71" s="697"/>
      <c r="F71" s="697"/>
      <c r="G71" s="697"/>
      <c r="H71" s="697"/>
      <c r="I71" s="697"/>
      <c r="J71" s="697"/>
      <c r="K71" s="697"/>
      <c r="L71" s="697"/>
      <c r="M71" s="697"/>
      <c r="N71" s="697"/>
      <c r="O71" s="697"/>
      <c r="P71" s="697"/>
      <c r="Q71" s="697"/>
      <c r="AY71" s="377"/>
      <c r="AZ71" s="377"/>
      <c r="BA71" s="377"/>
      <c r="BB71" s="377"/>
      <c r="BC71" s="377"/>
      <c r="BD71" s="528"/>
      <c r="BE71" s="528"/>
      <c r="BF71" s="528"/>
      <c r="BG71" s="377"/>
      <c r="BH71" s="377"/>
      <c r="BI71" s="377"/>
      <c r="BJ71" s="377"/>
    </row>
    <row r="72" spans="1:74" s="353" customFormat="1" ht="12" customHeight="1" x14ac:dyDescent="0.25">
      <c r="A72" s="352"/>
      <c r="B72" s="696" t="s">
        <v>959</v>
      </c>
      <c r="C72" s="608"/>
      <c r="D72" s="608"/>
      <c r="E72" s="608"/>
      <c r="F72" s="608"/>
      <c r="G72" s="608"/>
      <c r="H72" s="608"/>
      <c r="I72" s="608"/>
      <c r="J72" s="608"/>
      <c r="K72" s="608"/>
      <c r="L72" s="608"/>
      <c r="M72" s="608"/>
      <c r="N72" s="608"/>
      <c r="O72" s="608"/>
      <c r="P72" s="608"/>
      <c r="Q72" s="608"/>
      <c r="AY72" s="377"/>
      <c r="AZ72" s="377"/>
      <c r="BA72" s="377"/>
      <c r="BB72" s="377"/>
      <c r="BC72" s="377"/>
      <c r="BD72" s="528"/>
      <c r="BE72" s="528"/>
      <c r="BF72" s="528"/>
      <c r="BG72" s="377"/>
      <c r="BH72" s="377"/>
      <c r="BI72" s="377"/>
      <c r="BJ72" s="377"/>
    </row>
    <row r="73" spans="1:74" s="353" customFormat="1" ht="12" customHeight="1" x14ac:dyDescent="0.25">
      <c r="A73" s="352"/>
      <c r="B73" s="629" t="s">
        <v>790</v>
      </c>
      <c r="C73" s="630"/>
      <c r="D73" s="630"/>
      <c r="E73" s="630"/>
      <c r="F73" s="630"/>
      <c r="G73" s="630"/>
      <c r="H73" s="630"/>
      <c r="I73" s="630"/>
      <c r="J73" s="630"/>
      <c r="K73" s="630"/>
      <c r="L73" s="630"/>
      <c r="M73" s="630"/>
      <c r="N73" s="630"/>
      <c r="O73" s="630"/>
      <c r="P73" s="630"/>
      <c r="Q73" s="630"/>
      <c r="AY73" s="377"/>
      <c r="AZ73" s="377"/>
      <c r="BA73" s="377"/>
      <c r="BB73" s="377"/>
      <c r="BC73" s="377"/>
      <c r="BD73" s="528"/>
      <c r="BE73" s="528"/>
      <c r="BF73" s="528"/>
      <c r="BG73" s="377"/>
      <c r="BH73" s="377"/>
      <c r="BI73" s="377"/>
      <c r="BJ73" s="377"/>
    </row>
    <row r="74" spans="1:74" s="353" customFormat="1" ht="12" customHeight="1" x14ac:dyDescent="0.25">
      <c r="A74" s="352"/>
      <c r="B74" s="463" t="s">
        <v>803</v>
      </c>
      <c r="C74"/>
      <c r="D74"/>
      <c r="E74"/>
      <c r="F74"/>
      <c r="G74"/>
      <c r="H74"/>
      <c r="I74"/>
      <c r="J74"/>
      <c r="K74"/>
      <c r="L74"/>
      <c r="M74"/>
      <c r="N74"/>
      <c r="O74"/>
      <c r="P74"/>
      <c r="Q74"/>
      <c r="AY74" s="377"/>
      <c r="AZ74" s="377"/>
      <c r="BA74" s="377"/>
      <c r="BB74" s="377"/>
      <c r="BC74" s="377"/>
      <c r="BD74" s="528"/>
      <c r="BE74" s="528"/>
      <c r="BF74" s="528"/>
      <c r="BG74" s="377"/>
      <c r="BH74" s="377"/>
      <c r="BI74" s="377"/>
      <c r="BJ74" s="377"/>
    </row>
    <row r="75" spans="1:74" s="353" customFormat="1" ht="12" customHeight="1" x14ac:dyDescent="0.25">
      <c r="A75" s="352"/>
      <c r="B75" s="649" t="str">
        <f>"Notes: "&amp;"EIA completed modeling and analysis for this report on " &amp;Dates!D2&amp;"."</f>
        <v>Notes: EIA completed modeling and analysis for this report on Tuesday Augutst 3, 2023.</v>
      </c>
      <c r="C75" s="671"/>
      <c r="D75" s="671"/>
      <c r="E75" s="671"/>
      <c r="F75" s="671"/>
      <c r="G75" s="671"/>
      <c r="H75" s="671"/>
      <c r="I75" s="671"/>
      <c r="J75" s="671"/>
      <c r="K75" s="671"/>
      <c r="L75" s="671"/>
      <c r="M75" s="671"/>
      <c r="N75" s="671"/>
      <c r="O75" s="671"/>
      <c r="P75" s="671"/>
      <c r="Q75" s="650"/>
      <c r="AY75" s="377"/>
      <c r="AZ75" s="377"/>
      <c r="BA75" s="377"/>
      <c r="BB75" s="377"/>
      <c r="BC75" s="377"/>
      <c r="BD75" s="528"/>
      <c r="BE75" s="528"/>
      <c r="BF75" s="528"/>
      <c r="BG75" s="377"/>
      <c r="BH75" s="377"/>
      <c r="BI75" s="377"/>
      <c r="BJ75" s="377"/>
    </row>
    <row r="76" spans="1:74" s="353" customFormat="1" ht="12" customHeight="1" x14ac:dyDescent="0.25">
      <c r="A76" s="352"/>
      <c r="B76" s="622" t="s">
        <v>338</v>
      </c>
      <c r="C76" s="621"/>
      <c r="D76" s="621"/>
      <c r="E76" s="621"/>
      <c r="F76" s="621"/>
      <c r="G76" s="621"/>
      <c r="H76" s="621"/>
      <c r="I76" s="621"/>
      <c r="J76" s="621"/>
      <c r="K76" s="621"/>
      <c r="L76" s="621"/>
      <c r="M76" s="621"/>
      <c r="N76" s="621"/>
      <c r="O76" s="621"/>
      <c r="P76" s="621"/>
      <c r="Q76" s="621"/>
      <c r="AY76" s="377"/>
      <c r="AZ76" s="377"/>
      <c r="BA76" s="377"/>
      <c r="BB76" s="377"/>
      <c r="BC76" s="377"/>
      <c r="BD76" s="528"/>
      <c r="BE76" s="528"/>
      <c r="BF76" s="528"/>
      <c r="BG76" s="377"/>
      <c r="BH76" s="377"/>
      <c r="BI76" s="377"/>
      <c r="BJ76" s="377"/>
    </row>
    <row r="77" spans="1:74" s="353" customFormat="1" ht="12" customHeight="1" x14ac:dyDescent="0.25">
      <c r="A77" s="352"/>
      <c r="B77" s="615" t="s">
        <v>1280</v>
      </c>
      <c r="C77" s="614"/>
      <c r="D77" s="614"/>
      <c r="E77" s="614"/>
      <c r="F77" s="614"/>
      <c r="G77" s="614"/>
      <c r="H77" s="614"/>
      <c r="I77" s="614"/>
      <c r="J77" s="614"/>
      <c r="K77" s="614"/>
      <c r="L77" s="614"/>
      <c r="M77" s="614"/>
      <c r="N77" s="614"/>
      <c r="O77" s="614"/>
      <c r="P77" s="614"/>
      <c r="Q77" s="608"/>
      <c r="AY77" s="377"/>
      <c r="AZ77" s="377"/>
      <c r="BA77" s="377"/>
      <c r="BB77" s="377"/>
      <c r="BC77" s="377"/>
      <c r="BD77" s="528"/>
      <c r="BE77" s="528"/>
      <c r="BF77" s="528"/>
      <c r="BG77" s="377"/>
      <c r="BH77" s="377"/>
      <c r="BI77" s="377"/>
      <c r="BJ77" s="377"/>
    </row>
    <row r="78" spans="1:74" s="353" customFormat="1" ht="12" customHeight="1" x14ac:dyDescent="0.25">
      <c r="A78" s="352"/>
      <c r="B78" s="617" t="s">
        <v>813</v>
      </c>
      <c r="C78" s="608"/>
      <c r="D78" s="608"/>
      <c r="E78" s="608"/>
      <c r="F78" s="608"/>
      <c r="G78" s="608"/>
      <c r="H78" s="608"/>
      <c r="I78" s="608"/>
      <c r="J78" s="608"/>
      <c r="K78" s="608"/>
      <c r="L78" s="608"/>
      <c r="M78" s="608"/>
      <c r="N78" s="608"/>
      <c r="O78" s="608"/>
      <c r="P78" s="608"/>
      <c r="Q78" s="608"/>
      <c r="AY78" s="377"/>
      <c r="AZ78" s="377"/>
      <c r="BA78" s="377"/>
      <c r="BB78" s="377"/>
      <c r="BC78" s="377"/>
      <c r="BD78" s="528"/>
      <c r="BE78" s="528"/>
      <c r="BF78" s="528"/>
      <c r="BG78" s="377"/>
      <c r="BH78" s="377"/>
      <c r="BI78" s="377"/>
      <c r="BJ78" s="377"/>
    </row>
    <row r="79" spans="1:74" s="353" customFormat="1" ht="12" customHeight="1" x14ac:dyDescent="0.25">
      <c r="A79" s="352"/>
      <c r="B79" s="619" t="s">
        <v>1317</v>
      </c>
      <c r="C79" s="608"/>
      <c r="D79" s="608"/>
      <c r="E79" s="608"/>
      <c r="F79" s="608"/>
      <c r="G79" s="608"/>
      <c r="H79" s="608"/>
      <c r="I79" s="608"/>
      <c r="J79" s="608"/>
      <c r="K79" s="608"/>
      <c r="L79" s="608"/>
      <c r="M79" s="608"/>
      <c r="N79" s="608"/>
      <c r="O79" s="608"/>
      <c r="P79" s="608"/>
      <c r="Q79" s="608"/>
      <c r="AY79" s="377"/>
      <c r="AZ79" s="377"/>
      <c r="BA79" s="377"/>
      <c r="BB79" s="377"/>
      <c r="BC79" s="377"/>
      <c r="BD79" s="528"/>
      <c r="BE79" s="528"/>
      <c r="BF79" s="528"/>
      <c r="BG79" s="377"/>
      <c r="BH79" s="377"/>
      <c r="BI79" s="377"/>
      <c r="BJ79" s="377"/>
    </row>
    <row r="80" spans="1:74" s="353" customFormat="1" ht="12" customHeight="1" x14ac:dyDescent="0.25">
      <c r="A80" s="352"/>
      <c r="B80" s="619"/>
      <c r="C80" s="608"/>
      <c r="D80" s="608"/>
      <c r="E80" s="608"/>
      <c r="F80" s="608"/>
      <c r="G80" s="608"/>
      <c r="H80" s="608"/>
      <c r="I80" s="608"/>
      <c r="J80" s="608"/>
      <c r="K80" s="608"/>
      <c r="L80" s="608"/>
      <c r="M80" s="608"/>
      <c r="N80" s="608"/>
      <c r="O80" s="608"/>
      <c r="P80" s="608"/>
      <c r="Q80" s="608"/>
      <c r="AY80" s="377"/>
      <c r="AZ80" s="377"/>
      <c r="BA80" s="377"/>
      <c r="BB80" s="377"/>
      <c r="BC80" s="377"/>
      <c r="BD80" s="528"/>
      <c r="BE80" s="528"/>
      <c r="BF80" s="528"/>
      <c r="BG80" s="377"/>
      <c r="BH80" s="377"/>
      <c r="BI80" s="377"/>
      <c r="BJ80" s="377"/>
    </row>
    <row r="81" spans="63:74" x14ac:dyDescent="0.25">
      <c r="BK81" s="262"/>
      <c r="BL81" s="262"/>
      <c r="BM81" s="262"/>
      <c r="BN81" s="262"/>
      <c r="BO81" s="262"/>
      <c r="BP81" s="262"/>
      <c r="BQ81" s="262"/>
      <c r="BR81" s="262"/>
      <c r="BS81" s="262"/>
      <c r="BT81" s="262"/>
      <c r="BU81" s="262"/>
      <c r="BV81" s="262"/>
    </row>
    <row r="82" spans="63:74" x14ac:dyDescent="0.25">
      <c r="BK82" s="262"/>
      <c r="BL82" s="262"/>
      <c r="BM82" s="262"/>
      <c r="BN82" s="262"/>
      <c r="BO82" s="262"/>
      <c r="BP82" s="262"/>
      <c r="BQ82" s="262"/>
      <c r="BR82" s="262"/>
      <c r="BS82" s="262"/>
      <c r="BT82" s="262"/>
      <c r="BU82" s="262"/>
      <c r="BV82" s="262"/>
    </row>
    <row r="83" spans="63:74" x14ac:dyDescent="0.25">
      <c r="BK83" s="262"/>
      <c r="BL83" s="262"/>
      <c r="BM83" s="262"/>
      <c r="BN83" s="262"/>
      <c r="BO83" s="262"/>
      <c r="BP83" s="262"/>
      <c r="BQ83" s="262"/>
      <c r="BR83" s="262"/>
      <c r="BS83" s="262"/>
      <c r="BT83" s="262"/>
      <c r="BU83" s="262"/>
      <c r="BV83" s="262"/>
    </row>
    <row r="84" spans="63:74" x14ac:dyDescent="0.25">
      <c r="BK84" s="262"/>
      <c r="BL84" s="262"/>
      <c r="BM84" s="262"/>
      <c r="BN84" s="262"/>
      <c r="BO84" s="262"/>
      <c r="BP84" s="262"/>
      <c r="BQ84" s="262"/>
      <c r="BR84" s="262"/>
      <c r="BS84" s="262"/>
      <c r="BT84" s="262"/>
      <c r="BU84" s="262"/>
      <c r="BV84" s="262"/>
    </row>
    <row r="85" spans="63:74" x14ac:dyDescent="0.25">
      <c r="BK85" s="262"/>
      <c r="BL85" s="262"/>
      <c r="BM85" s="262"/>
      <c r="BN85" s="262"/>
      <c r="BO85" s="262"/>
      <c r="BP85" s="262"/>
      <c r="BQ85" s="262"/>
      <c r="BR85" s="262"/>
      <c r="BS85" s="262"/>
      <c r="BT85" s="262"/>
      <c r="BU85" s="262"/>
      <c r="BV85" s="262"/>
    </row>
    <row r="86" spans="63:74" x14ac:dyDescent="0.25">
      <c r="BK86" s="262"/>
      <c r="BL86" s="262"/>
      <c r="BM86" s="262"/>
      <c r="BN86" s="262"/>
      <c r="BO86" s="262"/>
      <c r="BP86" s="262"/>
      <c r="BQ86" s="262"/>
      <c r="BR86" s="262"/>
      <c r="BS86" s="262"/>
      <c r="BT86" s="262"/>
      <c r="BU86" s="262"/>
      <c r="BV86" s="262"/>
    </row>
    <row r="87" spans="63:74" x14ac:dyDescent="0.25">
      <c r="BK87" s="262"/>
      <c r="BL87" s="262"/>
      <c r="BM87" s="262"/>
      <c r="BN87" s="262"/>
      <c r="BO87" s="262"/>
      <c r="BP87" s="262"/>
      <c r="BQ87" s="262"/>
      <c r="BR87" s="262"/>
      <c r="BS87" s="262"/>
      <c r="BT87" s="262"/>
      <c r="BU87" s="262"/>
      <c r="BV87" s="262"/>
    </row>
    <row r="88" spans="63:74" x14ac:dyDescent="0.25">
      <c r="BK88" s="262"/>
      <c r="BL88" s="262"/>
      <c r="BM88" s="262"/>
      <c r="BN88" s="262"/>
      <c r="BO88" s="262"/>
      <c r="BP88" s="262"/>
      <c r="BQ88" s="262"/>
      <c r="BR88" s="262"/>
      <c r="BS88" s="262"/>
      <c r="BT88" s="262"/>
      <c r="BU88" s="262"/>
      <c r="BV88" s="262"/>
    </row>
    <row r="89" spans="63:74" x14ac:dyDescent="0.25">
      <c r="BK89" s="262"/>
      <c r="BL89" s="262"/>
      <c r="BM89" s="262"/>
      <c r="BN89" s="262"/>
      <c r="BO89" s="262"/>
      <c r="BP89" s="262"/>
      <c r="BQ89" s="262"/>
      <c r="BR89" s="262"/>
      <c r="BS89" s="262"/>
      <c r="BT89" s="262"/>
      <c r="BU89" s="262"/>
      <c r="BV89" s="262"/>
    </row>
    <row r="90" spans="63:74" x14ac:dyDescent="0.25">
      <c r="BK90" s="262"/>
      <c r="BL90" s="262"/>
      <c r="BM90" s="262"/>
      <c r="BN90" s="262"/>
      <c r="BO90" s="262"/>
      <c r="BP90" s="262"/>
      <c r="BQ90" s="262"/>
      <c r="BR90" s="262"/>
      <c r="BS90" s="262"/>
      <c r="BT90" s="262"/>
      <c r="BU90" s="262"/>
      <c r="BV90" s="262"/>
    </row>
    <row r="91" spans="63:74" x14ac:dyDescent="0.25">
      <c r="BK91" s="262"/>
      <c r="BL91" s="262"/>
      <c r="BM91" s="262"/>
      <c r="BN91" s="262"/>
      <c r="BO91" s="262"/>
      <c r="BP91" s="262"/>
      <c r="BQ91" s="262"/>
      <c r="BR91" s="262"/>
      <c r="BS91" s="262"/>
      <c r="BT91" s="262"/>
      <c r="BU91" s="262"/>
      <c r="BV91" s="262"/>
    </row>
    <row r="92" spans="63:74" x14ac:dyDescent="0.25">
      <c r="BK92" s="262"/>
      <c r="BL92" s="262"/>
      <c r="BM92" s="262"/>
      <c r="BN92" s="262"/>
      <c r="BO92" s="262"/>
      <c r="BP92" s="262"/>
      <c r="BQ92" s="262"/>
      <c r="BR92" s="262"/>
      <c r="BS92" s="262"/>
      <c r="BT92" s="262"/>
      <c r="BU92" s="262"/>
      <c r="BV92" s="262"/>
    </row>
    <row r="93" spans="63:74" x14ac:dyDescent="0.25">
      <c r="BK93" s="262"/>
      <c r="BL93" s="262"/>
      <c r="BM93" s="262"/>
      <c r="BN93" s="262"/>
      <c r="BO93" s="262"/>
      <c r="BP93" s="262"/>
      <c r="BQ93" s="262"/>
      <c r="BR93" s="262"/>
      <c r="BS93" s="262"/>
      <c r="BT93" s="262"/>
      <c r="BU93" s="262"/>
      <c r="BV93" s="262"/>
    </row>
    <row r="94" spans="63:74" x14ac:dyDescent="0.25">
      <c r="BK94" s="262"/>
      <c r="BL94" s="262"/>
      <c r="BM94" s="262"/>
      <c r="BN94" s="262"/>
      <c r="BO94" s="262"/>
      <c r="BP94" s="262"/>
      <c r="BQ94" s="262"/>
      <c r="BR94" s="262"/>
      <c r="BS94" s="262"/>
      <c r="BT94" s="262"/>
      <c r="BU94" s="262"/>
      <c r="BV94" s="262"/>
    </row>
    <row r="95" spans="63:74" x14ac:dyDescent="0.25">
      <c r="BK95" s="262"/>
      <c r="BL95" s="262"/>
      <c r="BM95" s="262"/>
      <c r="BN95" s="262"/>
      <c r="BO95" s="262"/>
      <c r="BP95" s="262"/>
      <c r="BQ95" s="262"/>
      <c r="BR95" s="262"/>
      <c r="BS95" s="262"/>
      <c r="BT95" s="262"/>
      <c r="BU95" s="262"/>
      <c r="BV95" s="262"/>
    </row>
    <row r="96" spans="63:74" x14ac:dyDescent="0.25">
      <c r="BK96" s="262"/>
      <c r="BL96" s="262"/>
      <c r="BM96" s="262"/>
      <c r="BN96" s="262"/>
      <c r="BO96" s="262"/>
      <c r="BP96" s="262"/>
      <c r="BQ96" s="262"/>
      <c r="BR96" s="262"/>
      <c r="BS96" s="262"/>
      <c r="BT96" s="262"/>
      <c r="BU96" s="262"/>
      <c r="BV96" s="262"/>
    </row>
    <row r="97" spans="63:74" x14ac:dyDescent="0.25">
      <c r="BK97" s="262"/>
      <c r="BL97" s="262"/>
      <c r="BM97" s="262"/>
      <c r="BN97" s="262"/>
      <c r="BO97" s="262"/>
      <c r="BP97" s="262"/>
      <c r="BQ97" s="262"/>
      <c r="BR97" s="262"/>
      <c r="BS97" s="262"/>
      <c r="BT97" s="262"/>
      <c r="BU97" s="262"/>
      <c r="BV97" s="262"/>
    </row>
    <row r="98" spans="63:74" x14ac:dyDescent="0.25">
      <c r="BK98" s="262"/>
      <c r="BL98" s="262"/>
      <c r="BM98" s="262"/>
      <c r="BN98" s="262"/>
      <c r="BO98" s="262"/>
      <c r="BP98" s="262"/>
      <c r="BQ98" s="262"/>
      <c r="BR98" s="262"/>
      <c r="BS98" s="262"/>
      <c r="BT98" s="262"/>
      <c r="BU98" s="262"/>
      <c r="BV98" s="262"/>
    </row>
    <row r="99" spans="63:74" x14ac:dyDescent="0.25">
      <c r="BK99" s="262"/>
      <c r="BL99" s="262"/>
      <c r="BM99" s="262"/>
      <c r="BN99" s="262"/>
      <c r="BO99" s="262"/>
      <c r="BP99" s="262"/>
      <c r="BQ99" s="262"/>
      <c r="BR99" s="262"/>
      <c r="BS99" s="262"/>
      <c r="BT99" s="262"/>
      <c r="BU99" s="262"/>
      <c r="BV99" s="262"/>
    </row>
    <row r="100" spans="63:74" x14ac:dyDescent="0.25">
      <c r="BK100" s="262"/>
      <c r="BL100" s="262"/>
      <c r="BM100" s="262"/>
      <c r="BN100" s="262"/>
      <c r="BO100" s="262"/>
      <c r="BP100" s="262"/>
      <c r="BQ100" s="262"/>
      <c r="BR100" s="262"/>
      <c r="BS100" s="262"/>
      <c r="BT100" s="262"/>
      <c r="BU100" s="262"/>
      <c r="BV100" s="262"/>
    </row>
    <row r="101" spans="63:74" x14ac:dyDescent="0.25">
      <c r="BK101" s="262"/>
      <c r="BL101" s="262"/>
      <c r="BM101" s="262"/>
      <c r="BN101" s="262"/>
      <c r="BO101" s="262"/>
      <c r="BP101" s="262"/>
      <c r="BQ101" s="262"/>
      <c r="BR101" s="262"/>
      <c r="BS101" s="262"/>
      <c r="BT101" s="262"/>
      <c r="BU101" s="262"/>
      <c r="BV101" s="262"/>
    </row>
    <row r="102" spans="63:74" x14ac:dyDescent="0.25">
      <c r="BK102" s="262"/>
      <c r="BL102" s="262"/>
      <c r="BM102" s="262"/>
      <c r="BN102" s="262"/>
      <c r="BO102" s="262"/>
      <c r="BP102" s="262"/>
      <c r="BQ102" s="262"/>
      <c r="BR102" s="262"/>
      <c r="BS102" s="262"/>
      <c r="BT102" s="262"/>
      <c r="BU102" s="262"/>
      <c r="BV102" s="262"/>
    </row>
    <row r="103" spans="63:74" x14ac:dyDescent="0.25">
      <c r="BK103" s="262"/>
      <c r="BL103" s="262"/>
      <c r="BM103" s="262"/>
      <c r="BN103" s="262"/>
      <c r="BO103" s="262"/>
      <c r="BP103" s="262"/>
      <c r="BQ103" s="262"/>
      <c r="BR103" s="262"/>
      <c r="BS103" s="262"/>
      <c r="BT103" s="262"/>
      <c r="BU103" s="262"/>
      <c r="BV103" s="262"/>
    </row>
    <row r="104" spans="63:74" x14ac:dyDescent="0.25">
      <c r="BK104" s="262"/>
      <c r="BL104" s="262"/>
      <c r="BM104" s="262"/>
      <c r="BN104" s="262"/>
      <c r="BO104" s="262"/>
      <c r="BP104" s="262"/>
      <c r="BQ104" s="262"/>
      <c r="BR104" s="262"/>
      <c r="BS104" s="262"/>
      <c r="BT104" s="262"/>
      <c r="BU104" s="262"/>
      <c r="BV104" s="262"/>
    </row>
    <row r="105" spans="63:74" x14ac:dyDescent="0.25">
      <c r="BK105" s="262"/>
      <c r="BL105" s="262"/>
      <c r="BM105" s="262"/>
      <c r="BN105" s="262"/>
      <c r="BO105" s="262"/>
      <c r="BP105" s="262"/>
      <c r="BQ105" s="262"/>
      <c r="BR105" s="262"/>
      <c r="BS105" s="262"/>
      <c r="BT105" s="262"/>
      <c r="BU105" s="262"/>
      <c r="BV105" s="262"/>
    </row>
    <row r="106" spans="63:74" x14ac:dyDescent="0.25">
      <c r="BK106" s="262"/>
      <c r="BL106" s="262"/>
      <c r="BM106" s="262"/>
      <c r="BN106" s="262"/>
      <c r="BO106" s="262"/>
      <c r="BP106" s="262"/>
      <c r="BQ106" s="262"/>
      <c r="BR106" s="262"/>
      <c r="BS106" s="262"/>
      <c r="BT106" s="262"/>
      <c r="BU106" s="262"/>
      <c r="BV106" s="262"/>
    </row>
    <row r="107" spans="63:74" x14ac:dyDescent="0.25">
      <c r="BK107" s="262"/>
      <c r="BL107" s="262"/>
      <c r="BM107" s="262"/>
      <c r="BN107" s="262"/>
      <c r="BO107" s="262"/>
      <c r="BP107" s="262"/>
      <c r="BQ107" s="262"/>
      <c r="BR107" s="262"/>
      <c r="BS107" s="262"/>
      <c r="BT107" s="262"/>
      <c r="BU107" s="262"/>
      <c r="BV107" s="262"/>
    </row>
    <row r="108" spans="63:74" x14ac:dyDescent="0.25">
      <c r="BK108" s="262"/>
      <c r="BL108" s="262"/>
      <c r="BM108" s="262"/>
      <c r="BN108" s="262"/>
      <c r="BO108" s="262"/>
      <c r="BP108" s="262"/>
      <c r="BQ108" s="262"/>
      <c r="BR108" s="262"/>
      <c r="BS108" s="262"/>
      <c r="BT108" s="262"/>
      <c r="BU108" s="262"/>
      <c r="BV108" s="262"/>
    </row>
    <row r="109" spans="63:74" x14ac:dyDescent="0.25">
      <c r="BK109" s="262"/>
      <c r="BL109" s="262"/>
      <c r="BM109" s="262"/>
      <c r="BN109" s="262"/>
      <c r="BO109" s="262"/>
      <c r="BP109" s="262"/>
      <c r="BQ109" s="262"/>
      <c r="BR109" s="262"/>
      <c r="BS109" s="262"/>
      <c r="BT109" s="262"/>
      <c r="BU109" s="262"/>
      <c r="BV109" s="262"/>
    </row>
    <row r="110" spans="63:74" x14ac:dyDescent="0.25">
      <c r="BK110" s="262"/>
      <c r="BL110" s="262"/>
      <c r="BM110" s="262"/>
      <c r="BN110" s="262"/>
      <c r="BO110" s="262"/>
      <c r="BP110" s="262"/>
      <c r="BQ110" s="262"/>
      <c r="BR110" s="262"/>
      <c r="BS110" s="262"/>
      <c r="BT110" s="262"/>
      <c r="BU110" s="262"/>
      <c r="BV110" s="262"/>
    </row>
    <row r="111" spans="63:74" x14ac:dyDescent="0.25">
      <c r="BK111" s="262"/>
      <c r="BL111" s="262"/>
      <c r="BM111" s="262"/>
      <c r="BN111" s="262"/>
      <c r="BO111" s="262"/>
      <c r="BP111" s="262"/>
      <c r="BQ111" s="262"/>
      <c r="BR111" s="262"/>
      <c r="BS111" s="262"/>
      <c r="BT111" s="262"/>
      <c r="BU111" s="262"/>
      <c r="BV111" s="262"/>
    </row>
    <row r="112" spans="63:74" x14ac:dyDescent="0.25">
      <c r="BK112" s="262"/>
      <c r="BL112" s="262"/>
      <c r="BM112" s="262"/>
      <c r="BN112" s="262"/>
      <c r="BO112" s="262"/>
      <c r="BP112" s="262"/>
      <c r="BQ112" s="262"/>
      <c r="BR112" s="262"/>
      <c r="BS112" s="262"/>
      <c r="BT112" s="262"/>
      <c r="BU112" s="262"/>
      <c r="BV112" s="262"/>
    </row>
    <row r="113" spans="63:74" x14ac:dyDescent="0.25">
      <c r="BK113" s="262"/>
      <c r="BL113" s="262"/>
      <c r="BM113" s="262"/>
      <c r="BN113" s="262"/>
      <c r="BO113" s="262"/>
      <c r="BP113" s="262"/>
      <c r="BQ113" s="262"/>
      <c r="BR113" s="262"/>
      <c r="BS113" s="262"/>
      <c r="BT113" s="262"/>
      <c r="BU113" s="262"/>
      <c r="BV113" s="262"/>
    </row>
    <row r="114" spans="63:74" x14ac:dyDescent="0.25">
      <c r="BK114" s="262"/>
      <c r="BL114" s="262"/>
      <c r="BM114" s="262"/>
      <c r="BN114" s="262"/>
      <c r="BO114" s="262"/>
      <c r="BP114" s="262"/>
      <c r="BQ114" s="262"/>
      <c r="BR114" s="262"/>
      <c r="BS114" s="262"/>
      <c r="BT114" s="262"/>
      <c r="BU114" s="262"/>
      <c r="BV114" s="262"/>
    </row>
    <row r="115" spans="63:74" x14ac:dyDescent="0.25">
      <c r="BK115" s="262"/>
      <c r="BL115" s="262"/>
      <c r="BM115" s="262"/>
      <c r="BN115" s="262"/>
      <c r="BO115" s="262"/>
      <c r="BP115" s="262"/>
      <c r="BQ115" s="262"/>
      <c r="BR115" s="262"/>
      <c r="BS115" s="262"/>
      <c r="BT115" s="262"/>
      <c r="BU115" s="262"/>
      <c r="BV115" s="262"/>
    </row>
    <row r="116" spans="63:74" x14ac:dyDescent="0.25">
      <c r="BK116" s="262"/>
      <c r="BL116" s="262"/>
      <c r="BM116" s="262"/>
      <c r="BN116" s="262"/>
      <c r="BO116" s="262"/>
      <c r="BP116" s="262"/>
      <c r="BQ116" s="262"/>
      <c r="BR116" s="262"/>
      <c r="BS116" s="262"/>
      <c r="BT116" s="262"/>
      <c r="BU116" s="262"/>
      <c r="BV116" s="262"/>
    </row>
    <row r="117" spans="63:74" x14ac:dyDescent="0.25">
      <c r="BK117" s="262"/>
      <c r="BL117" s="262"/>
      <c r="BM117" s="262"/>
      <c r="BN117" s="262"/>
      <c r="BO117" s="262"/>
      <c r="BP117" s="262"/>
      <c r="BQ117" s="262"/>
      <c r="BR117" s="262"/>
      <c r="BS117" s="262"/>
      <c r="BT117" s="262"/>
      <c r="BU117" s="262"/>
      <c r="BV117" s="262"/>
    </row>
    <row r="118" spans="63:74" x14ac:dyDescent="0.25">
      <c r="BK118" s="262"/>
      <c r="BL118" s="262"/>
      <c r="BM118" s="262"/>
      <c r="BN118" s="262"/>
      <c r="BO118" s="262"/>
      <c r="BP118" s="262"/>
      <c r="BQ118" s="262"/>
      <c r="BR118" s="262"/>
      <c r="BS118" s="262"/>
      <c r="BT118" s="262"/>
      <c r="BU118" s="262"/>
      <c r="BV118" s="262"/>
    </row>
    <row r="119" spans="63:74" x14ac:dyDescent="0.25">
      <c r="BK119" s="262"/>
      <c r="BL119" s="262"/>
      <c r="BM119" s="262"/>
      <c r="BN119" s="262"/>
      <c r="BO119" s="262"/>
      <c r="BP119" s="262"/>
      <c r="BQ119" s="262"/>
      <c r="BR119" s="262"/>
      <c r="BS119" s="262"/>
      <c r="BT119" s="262"/>
      <c r="BU119" s="262"/>
      <c r="BV119" s="262"/>
    </row>
    <row r="120" spans="63:74" x14ac:dyDescent="0.25">
      <c r="BK120" s="262"/>
      <c r="BL120" s="262"/>
      <c r="BM120" s="262"/>
      <c r="BN120" s="262"/>
      <c r="BO120" s="262"/>
      <c r="BP120" s="262"/>
      <c r="BQ120" s="262"/>
      <c r="BR120" s="262"/>
      <c r="BS120" s="262"/>
      <c r="BT120" s="262"/>
      <c r="BU120" s="262"/>
      <c r="BV120" s="262"/>
    </row>
    <row r="121" spans="63:74" x14ac:dyDescent="0.25">
      <c r="BK121" s="262"/>
      <c r="BL121" s="262"/>
      <c r="BM121" s="262"/>
      <c r="BN121" s="262"/>
      <c r="BO121" s="262"/>
      <c r="BP121" s="262"/>
      <c r="BQ121" s="262"/>
      <c r="BR121" s="262"/>
      <c r="BS121" s="262"/>
      <c r="BT121" s="262"/>
      <c r="BU121" s="262"/>
      <c r="BV121" s="262"/>
    </row>
    <row r="122" spans="63:74" x14ac:dyDescent="0.25">
      <c r="BK122" s="262"/>
      <c r="BL122" s="262"/>
      <c r="BM122" s="262"/>
      <c r="BN122" s="262"/>
      <c r="BO122" s="262"/>
      <c r="BP122" s="262"/>
      <c r="BQ122" s="262"/>
      <c r="BR122" s="262"/>
      <c r="BS122" s="262"/>
      <c r="BT122" s="262"/>
      <c r="BU122" s="262"/>
      <c r="BV122" s="262"/>
    </row>
    <row r="123" spans="63:74" x14ac:dyDescent="0.25">
      <c r="BK123" s="262"/>
      <c r="BL123" s="262"/>
      <c r="BM123" s="262"/>
      <c r="BN123" s="262"/>
      <c r="BO123" s="262"/>
      <c r="BP123" s="262"/>
      <c r="BQ123" s="262"/>
      <c r="BR123" s="262"/>
      <c r="BS123" s="262"/>
      <c r="BT123" s="262"/>
      <c r="BU123" s="262"/>
      <c r="BV123" s="262"/>
    </row>
    <row r="124" spans="63:74" x14ac:dyDescent="0.25">
      <c r="BK124" s="262"/>
      <c r="BL124" s="262"/>
      <c r="BM124" s="262"/>
      <c r="BN124" s="262"/>
      <c r="BO124" s="262"/>
      <c r="BP124" s="262"/>
      <c r="BQ124" s="262"/>
      <c r="BR124" s="262"/>
      <c r="BS124" s="262"/>
      <c r="BT124" s="262"/>
      <c r="BU124" s="262"/>
      <c r="BV124" s="262"/>
    </row>
    <row r="125" spans="63:74" x14ac:dyDescent="0.25">
      <c r="BK125" s="262"/>
      <c r="BL125" s="262"/>
      <c r="BM125" s="262"/>
      <c r="BN125" s="262"/>
      <c r="BO125" s="262"/>
      <c r="BP125" s="262"/>
      <c r="BQ125" s="262"/>
      <c r="BR125" s="262"/>
      <c r="BS125" s="262"/>
      <c r="BT125" s="262"/>
      <c r="BU125" s="262"/>
      <c r="BV125" s="262"/>
    </row>
    <row r="126" spans="63:74" x14ac:dyDescent="0.25">
      <c r="BK126" s="262"/>
      <c r="BL126" s="262"/>
      <c r="BM126" s="262"/>
      <c r="BN126" s="262"/>
      <c r="BO126" s="262"/>
      <c r="BP126" s="262"/>
      <c r="BQ126" s="262"/>
      <c r="BR126" s="262"/>
      <c r="BS126" s="262"/>
      <c r="BT126" s="262"/>
      <c r="BU126" s="262"/>
      <c r="BV126" s="262"/>
    </row>
    <row r="127" spans="63:74" x14ac:dyDescent="0.25">
      <c r="BK127" s="262"/>
      <c r="BL127" s="262"/>
      <c r="BM127" s="262"/>
      <c r="BN127" s="262"/>
      <c r="BO127" s="262"/>
      <c r="BP127" s="262"/>
      <c r="BQ127" s="262"/>
      <c r="BR127" s="262"/>
      <c r="BS127" s="262"/>
      <c r="BT127" s="262"/>
      <c r="BU127" s="262"/>
      <c r="BV127" s="262"/>
    </row>
    <row r="128" spans="63:74" x14ac:dyDescent="0.25">
      <c r="BK128" s="262"/>
      <c r="BL128" s="262"/>
      <c r="BM128" s="262"/>
      <c r="BN128" s="262"/>
      <c r="BO128" s="262"/>
      <c r="BP128" s="262"/>
      <c r="BQ128" s="262"/>
      <c r="BR128" s="262"/>
      <c r="BS128" s="262"/>
      <c r="BT128" s="262"/>
      <c r="BU128" s="262"/>
      <c r="BV128" s="262"/>
    </row>
    <row r="129" spans="63:74" x14ac:dyDescent="0.25">
      <c r="BK129" s="262"/>
      <c r="BL129" s="262"/>
      <c r="BM129" s="262"/>
      <c r="BN129" s="262"/>
      <c r="BO129" s="262"/>
      <c r="BP129" s="262"/>
      <c r="BQ129" s="262"/>
      <c r="BR129" s="262"/>
      <c r="BS129" s="262"/>
      <c r="BT129" s="262"/>
      <c r="BU129" s="262"/>
      <c r="BV129" s="262"/>
    </row>
    <row r="130" spans="63:74" x14ac:dyDescent="0.25">
      <c r="BK130" s="262"/>
      <c r="BL130" s="262"/>
      <c r="BM130" s="262"/>
      <c r="BN130" s="262"/>
      <c r="BO130" s="262"/>
      <c r="BP130" s="262"/>
      <c r="BQ130" s="262"/>
      <c r="BR130" s="262"/>
      <c r="BS130" s="262"/>
      <c r="BT130" s="262"/>
      <c r="BU130" s="262"/>
      <c r="BV130" s="262"/>
    </row>
    <row r="131" spans="63:74" x14ac:dyDescent="0.25">
      <c r="BK131" s="262"/>
      <c r="BL131" s="262"/>
      <c r="BM131" s="262"/>
      <c r="BN131" s="262"/>
      <c r="BO131" s="262"/>
      <c r="BP131" s="262"/>
      <c r="BQ131" s="262"/>
      <c r="BR131" s="262"/>
      <c r="BS131" s="262"/>
      <c r="BT131" s="262"/>
      <c r="BU131" s="262"/>
      <c r="BV131" s="262"/>
    </row>
    <row r="132" spans="63:74" x14ac:dyDescent="0.25">
      <c r="BK132" s="262"/>
      <c r="BL132" s="262"/>
      <c r="BM132" s="262"/>
      <c r="BN132" s="262"/>
      <c r="BO132" s="262"/>
      <c r="BP132" s="262"/>
      <c r="BQ132" s="262"/>
      <c r="BR132" s="262"/>
      <c r="BS132" s="262"/>
      <c r="BT132" s="262"/>
      <c r="BU132" s="262"/>
      <c r="BV132" s="262"/>
    </row>
    <row r="133" spans="63:74" x14ac:dyDescent="0.25">
      <c r="BK133" s="262"/>
      <c r="BL133" s="262"/>
      <c r="BM133" s="262"/>
      <c r="BN133" s="262"/>
      <c r="BO133" s="262"/>
      <c r="BP133" s="262"/>
      <c r="BQ133" s="262"/>
      <c r="BR133" s="262"/>
      <c r="BS133" s="262"/>
      <c r="BT133" s="262"/>
      <c r="BU133" s="262"/>
      <c r="BV133" s="262"/>
    </row>
    <row r="134" spans="63:74" x14ac:dyDescent="0.25">
      <c r="BK134" s="262"/>
      <c r="BL134" s="262"/>
      <c r="BM134" s="262"/>
      <c r="BN134" s="262"/>
      <c r="BO134" s="262"/>
      <c r="BP134" s="262"/>
      <c r="BQ134" s="262"/>
      <c r="BR134" s="262"/>
      <c r="BS134" s="262"/>
      <c r="BT134" s="262"/>
      <c r="BU134" s="262"/>
      <c r="BV134" s="262"/>
    </row>
    <row r="135" spans="63:74" x14ac:dyDescent="0.25">
      <c r="BK135" s="262"/>
      <c r="BL135" s="262"/>
      <c r="BM135" s="262"/>
      <c r="BN135" s="262"/>
      <c r="BO135" s="262"/>
      <c r="BP135" s="262"/>
      <c r="BQ135" s="262"/>
      <c r="BR135" s="262"/>
      <c r="BS135" s="262"/>
      <c r="BT135" s="262"/>
      <c r="BU135" s="262"/>
      <c r="BV135" s="262"/>
    </row>
    <row r="136" spans="63:74" x14ac:dyDescent="0.25">
      <c r="BK136" s="262"/>
      <c r="BL136" s="262"/>
      <c r="BM136" s="262"/>
      <c r="BN136" s="262"/>
      <c r="BO136" s="262"/>
      <c r="BP136" s="262"/>
      <c r="BQ136" s="262"/>
      <c r="BR136" s="262"/>
      <c r="BS136" s="262"/>
      <c r="BT136" s="262"/>
      <c r="BU136" s="262"/>
      <c r="BV136" s="262"/>
    </row>
    <row r="137" spans="63:74" x14ac:dyDescent="0.25">
      <c r="BK137" s="262"/>
      <c r="BL137" s="262"/>
      <c r="BM137" s="262"/>
      <c r="BN137" s="262"/>
      <c r="BO137" s="262"/>
      <c r="BP137" s="262"/>
      <c r="BQ137" s="262"/>
      <c r="BR137" s="262"/>
      <c r="BS137" s="262"/>
      <c r="BT137" s="262"/>
      <c r="BU137" s="262"/>
      <c r="BV137" s="262"/>
    </row>
    <row r="138" spans="63:74" x14ac:dyDescent="0.25">
      <c r="BK138" s="262"/>
      <c r="BL138" s="262"/>
      <c r="BM138" s="262"/>
      <c r="BN138" s="262"/>
      <c r="BO138" s="262"/>
      <c r="BP138" s="262"/>
      <c r="BQ138" s="262"/>
      <c r="BR138" s="262"/>
      <c r="BS138" s="262"/>
      <c r="BT138" s="262"/>
      <c r="BU138" s="262"/>
      <c r="BV138" s="262"/>
    </row>
    <row r="139" spans="63:74" x14ac:dyDescent="0.25">
      <c r="BK139" s="262"/>
      <c r="BL139" s="262"/>
      <c r="BM139" s="262"/>
      <c r="BN139" s="262"/>
      <c r="BO139" s="262"/>
      <c r="BP139" s="262"/>
      <c r="BQ139" s="262"/>
      <c r="BR139" s="262"/>
      <c r="BS139" s="262"/>
      <c r="BT139" s="262"/>
      <c r="BU139" s="262"/>
      <c r="BV139" s="262"/>
    </row>
    <row r="140" spans="63:74" x14ac:dyDescent="0.25">
      <c r="BK140" s="262"/>
      <c r="BL140" s="262"/>
      <c r="BM140" s="262"/>
      <c r="BN140" s="262"/>
      <c r="BO140" s="262"/>
      <c r="BP140" s="262"/>
      <c r="BQ140" s="262"/>
      <c r="BR140" s="262"/>
      <c r="BS140" s="262"/>
      <c r="BT140" s="262"/>
      <c r="BU140" s="262"/>
      <c r="BV140" s="262"/>
    </row>
    <row r="141" spans="63:74" x14ac:dyDescent="0.25">
      <c r="BK141" s="262"/>
      <c r="BL141" s="262"/>
      <c r="BM141" s="262"/>
      <c r="BN141" s="262"/>
      <c r="BO141" s="262"/>
      <c r="BP141" s="262"/>
      <c r="BQ141" s="262"/>
      <c r="BR141" s="262"/>
      <c r="BS141" s="262"/>
      <c r="BT141" s="262"/>
      <c r="BU141" s="262"/>
      <c r="BV141" s="262"/>
    </row>
    <row r="142" spans="63:74" x14ac:dyDescent="0.25">
      <c r="BK142" s="262"/>
      <c r="BL142" s="262"/>
      <c r="BM142" s="262"/>
      <c r="BN142" s="262"/>
      <c r="BO142" s="262"/>
      <c r="BP142" s="262"/>
      <c r="BQ142" s="262"/>
      <c r="BR142" s="262"/>
      <c r="BS142" s="262"/>
      <c r="BT142" s="262"/>
      <c r="BU142" s="262"/>
      <c r="BV142" s="262"/>
    </row>
    <row r="143" spans="63:74" x14ac:dyDescent="0.25">
      <c r="BK143" s="262"/>
      <c r="BL143" s="262"/>
      <c r="BM143" s="262"/>
      <c r="BN143" s="262"/>
      <c r="BO143" s="262"/>
      <c r="BP143" s="262"/>
      <c r="BQ143" s="262"/>
      <c r="BR143" s="262"/>
      <c r="BS143" s="262"/>
      <c r="BT143" s="262"/>
      <c r="BU143" s="262"/>
      <c r="BV143" s="262"/>
    </row>
    <row r="144" spans="63:74" x14ac:dyDescent="0.25">
      <c r="BK144" s="262"/>
      <c r="BL144" s="262"/>
      <c r="BM144" s="262"/>
      <c r="BN144" s="262"/>
      <c r="BO144" s="262"/>
      <c r="BP144" s="262"/>
      <c r="BQ144" s="262"/>
      <c r="BR144" s="262"/>
      <c r="BS144" s="262"/>
      <c r="BT144" s="262"/>
      <c r="BU144" s="262"/>
      <c r="BV144" s="262"/>
    </row>
    <row r="145" spans="63:74" x14ac:dyDescent="0.25">
      <c r="BK145" s="262"/>
      <c r="BL145" s="262"/>
      <c r="BM145" s="262"/>
      <c r="BN145" s="262"/>
      <c r="BO145" s="262"/>
      <c r="BP145" s="262"/>
      <c r="BQ145" s="262"/>
      <c r="BR145" s="262"/>
      <c r="BS145" s="262"/>
      <c r="BT145" s="262"/>
      <c r="BU145" s="262"/>
      <c r="BV145" s="262"/>
    </row>
    <row r="146" spans="63:74" x14ac:dyDescent="0.25">
      <c r="BK146" s="262"/>
      <c r="BL146" s="262"/>
      <c r="BM146" s="262"/>
      <c r="BN146" s="262"/>
      <c r="BO146" s="262"/>
      <c r="BP146" s="262"/>
      <c r="BQ146" s="262"/>
      <c r="BR146" s="262"/>
      <c r="BS146" s="262"/>
      <c r="BT146" s="262"/>
      <c r="BU146" s="262"/>
      <c r="BV146" s="262"/>
    </row>
    <row r="147" spans="63:74" x14ac:dyDescent="0.25">
      <c r="BK147" s="262"/>
      <c r="BL147" s="262"/>
      <c r="BM147" s="262"/>
      <c r="BN147" s="262"/>
      <c r="BO147" s="262"/>
      <c r="BP147" s="262"/>
      <c r="BQ147" s="262"/>
      <c r="BR147" s="262"/>
      <c r="BS147" s="262"/>
      <c r="BT147" s="262"/>
      <c r="BU147" s="262"/>
      <c r="BV147" s="262"/>
    </row>
    <row r="148" spans="63:74" x14ac:dyDescent="0.25">
      <c r="BK148" s="262"/>
      <c r="BL148" s="262"/>
      <c r="BM148" s="262"/>
      <c r="BN148" s="262"/>
      <c r="BO148" s="262"/>
      <c r="BP148" s="262"/>
      <c r="BQ148" s="262"/>
      <c r="BR148" s="262"/>
      <c r="BS148" s="262"/>
      <c r="BT148" s="262"/>
      <c r="BU148" s="262"/>
      <c r="BV148" s="262"/>
    </row>
    <row r="149" spans="63:74" x14ac:dyDescent="0.25">
      <c r="BK149" s="262"/>
      <c r="BL149" s="262"/>
      <c r="BM149" s="262"/>
      <c r="BN149" s="262"/>
      <c r="BO149" s="262"/>
      <c r="BP149" s="262"/>
      <c r="BQ149" s="262"/>
      <c r="BR149" s="262"/>
      <c r="BS149" s="262"/>
      <c r="BT149" s="262"/>
      <c r="BU149" s="262"/>
      <c r="BV149" s="262"/>
    </row>
    <row r="150" spans="63:74" x14ac:dyDescent="0.25">
      <c r="BK150" s="262"/>
      <c r="BL150" s="262"/>
      <c r="BM150" s="262"/>
      <c r="BN150" s="262"/>
      <c r="BO150" s="262"/>
      <c r="BP150" s="262"/>
      <c r="BQ150" s="262"/>
      <c r="BR150" s="262"/>
      <c r="BS150" s="262"/>
      <c r="BT150" s="262"/>
      <c r="BU150" s="262"/>
      <c r="BV150" s="262"/>
    </row>
    <row r="151" spans="63:74" x14ac:dyDescent="0.25">
      <c r="BK151" s="262"/>
      <c r="BL151" s="262"/>
      <c r="BM151" s="262"/>
      <c r="BN151" s="262"/>
      <c r="BO151" s="262"/>
      <c r="BP151" s="262"/>
      <c r="BQ151" s="262"/>
      <c r="BR151" s="262"/>
      <c r="BS151" s="262"/>
      <c r="BT151" s="262"/>
      <c r="BU151" s="262"/>
      <c r="BV151" s="262"/>
    </row>
    <row r="152" spans="63:74" x14ac:dyDescent="0.25">
      <c r="BK152" s="262"/>
      <c r="BL152" s="262"/>
      <c r="BM152" s="262"/>
      <c r="BN152" s="262"/>
      <c r="BO152" s="262"/>
      <c r="BP152" s="262"/>
      <c r="BQ152" s="262"/>
      <c r="BR152" s="262"/>
      <c r="BS152" s="262"/>
      <c r="BT152" s="262"/>
      <c r="BU152" s="262"/>
      <c r="BV152" s="262"/>
    </row>
    <row r="153" spans="63:74" x14ac:dyDescent="0.25">
      <c r="BK153" s="262"/>
      <c r="BL153" s="262"/>
      <c r="BM153" s="262"/>
      <c r="BN153" s="262"/>
      <c r="BO153" s="262"/>
      <c r="BP153" s="262"/>
      <c r="BQ153" s="262"/>
      <c r="BR153" s="262"/>
      <c r="BS153" s="262"/>
      <c r="BT153" s="262"/>
      <c r="BU153" s="262"/>
      <c r="BV153" s="262"/>
    </row>
    <row r="154" spans="63:74" x14ac:dyDescent="0.25">
      <c r="BK154" s="262"/>
      <c r="BL154" s="262"/>
      <c r="BM154" s="262"/>
      <c r="BN154" s="262"/>
      <c r="BO154" s="262"/>
      <c r="BP154" s="262"/>
      <c r="BQ154" s="262"/>
      <c r="BR154" s="262"/>
      <c r="BS154" s="262"/>
      <c r="BT154" s="262"/>
      <c r="BU154" s="262"/>
      <c r="BV154" s="262"/>
    </row>
    <row r="155" spans="63:74" x14ac:dyDescent="0.25">
      <c r="BK155" s="262"/>
      <c r="BL155" s="262"/>
      <c r="BM155" s="262"/>
      <c r="BN155" s="262"/>
      <c r="BO155" s="262"/>
      <c r="BP155" s="262"/>
      <c r="BQ155" s="262"/>
      <c r="BR155" s="262"/>
      <c r="BS155" s="262"/>
      <c r="BT155" s="262"/>
      <c r="BU155" s="262"/>
      <c r="BV155" s="262"/>
    </row>
    <row r="156" spans="63:74" x14ac:dyDescent="0.25">
      <c r="BK156" s="262"/>
      <c r="BL156" s="262"/>
      <c r="BM156" s="262"/>
      <c r="BN156" s="262"/>
      <c r="BO156" s="262"/>
      <c r="BP156" s="262"/>
      <c r="BQ156" s="262"/>
      <c r="BR156" s="262"/>
      <c r="BS156" s="262"/>
      <c r="BT156" s="262"/>
      <c r="BU156" s="262"/>
      <c r="BV156" s="262"/>
    </row>
    <row r="157" spans="63:74" x14ac:dyDescent="0.25">
      <c r="BK157" s="262"/>
      <c r="BL157" s="262"/>
      <c r="BM157" s="262"/>
      <c r="BN157" s="262"/>
      <c r="BO157" s="262"/>
      <c r="BP157" s="262"/>
      <c r="BQ157" s="262"/>
      <c r="BR157" s="262"/>
      <c r="BS157" s="262"/>
      <c r="BT157" s="262"/>
      <c r="BU157" s="262"/>
      <c r="BV157" s="262"/>
    </row>
    <row r="158" spans="63:74" x14ac:dyDescent="0.25">
      <c r="BK158" s="262"/>
      <c r="BL158" s="262"/>
      <c r="BM158" s="262"/>
      <c r="BN158" s="262"/>
      <c r="BO158" s="262"/>
      <c r="BP158" s="262"/>
      <c r="BQ158" s="262"/>
      <c r="BR158" s="262"/>
      <c r="BS158" s="262"/>
      <c r="BT158" s="262"/>
      <c r="BU158" s="262"/>
      <c r="BV158" s="262"/>
    </row>
    <row r="159" spans="63:74" x14ac:dyDescent="0.25">
      <c r="BK159" s="262"/>
      <c r="BL159" s="262"/>
      <c r="BM159" s="262"/>
      <c r="BN159" s="262"/>
      <c r="BO159" s="262"/>
      <c r="BP159" s="262"/>
      <c r="BQ159" s="262"/>
      <c r="BR159" s="262"/>
      <c r="BS159" s="262"/>
      <c r="BT159" s="262"/>
      <c r="BU159" s="262"/>
      <c r="BV159" s="262"/>
    </row>
    <row r="160" spans="63:74" x14ac:dyDescent="0.25">
      <c r="BK160" s="262"/>
      <c r="BL160" s="262"/>
      <c r="BM160" s="262"/>
      <c r="BN160" s="262"/>
      <c r="BO160" s="262"/>
      <c r="BP160" s="262"/>
      <c r="BQ160" s="262"/>
      <c r="BR160" s="262"/>
      <c r="BS160" s="262"/>
      <c r="BT160" s="262"/>
      <c r="BU160" s="262"/>
      <c r="BV160" s="262"/>
    </row>
  </sheetData>
  <mergeCells count="18">
    <mergeCell ref="AM3:AX3"/>
    <mergeCell ref="AY3:BJ3"/>
    <mergeCell ref="BK3:BV3"/>
    <mergeCell ref="B1:AL1"/>
    <mergeCell ref="C3:N3"/>
    <mergeCell ref="O3:Z3"/>
    <mergeCell ref="AA3:AL3"/>
    <mergeCell ref="B79:Q79"/>
    <mergeCell ref="B80:Q80"/>
    <mergeCell ref="A1:A2"/>
    <mergeCell ref="B73:Q73"/>
    <mergeCell ref="B70:Q70"/>
    <mergeCell ref="B71:Q71"/>
    <mergeCell ref="B75:Q75"/>
    <mergeCell ref="B77:Q77"/>
    <mergeCell ref="B78:Q78"/>
    <mergeCell ref="B72:Q72"/>
    <mergeCell ref="B76:Q76"/>
  </mergeCells>
  <phoneticPr fontId="6" type="noConversion"/>
  <hyperlinks>
    <hyperlink ref="A1:A2" location="Contents!A1" display="Table of Contents" xr:uid="{00000000-0004-0000-1600-000000000000}"/>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ransitionEvaluation="1" transitionEntry="1" codeName="Sheet5">
    <pageSetUpPr fitToPage="1"/>
  </sheetPr>
  <dimension ref="A1:BV143"/>
  <sheetViews>
    <sheetView showGridLines="0" zoomScaleNormal="100" workbookViewId="0">
      <pane xSplit="2" ySplit="4" topLeftCell="AZ5" activePane="bottomRight" state="frozen"/>
      <selection activeCell="BF63" sqref="BF63"/>
      <selection pane="topRight" activeCell="BF63" sqref="BF63"/>
      <selection pane="bottomLeft" activeCell="BF63" sqref="BF63"/>
      <selection pane="bottomRight" activeCell="BE6" sqref="BE6:BE54"/>
    </sheetView>
  </sheetViews>
  <sheetFormatPr defaultColWidth="9.54296875" defaultRowHeight="10.5" x14ac:dyDescent="0.25"/>
  <cols>
    <col min="1" max="1" width="12" style="128" customWidth="1"/>
    <col min="2" max="2" width="43.453125" style="128" customWidth="1"/>
    <col min="3" max="50" width="7.453125" style="128" customWidth="1"/>
    <col min="51" max="55" width="7.453125" style="256" customWidth="1"/>
    <col min="56" max="58" width="7.453125" style="129" customWidth="1"/>
    <col min="59" max="62" width="7.453125" style="256" customWidth="1"/>
    <col min="63" max="74" width="7.453125" style="128" customWidth="1"/>
    <col min="75" max="16384" width="9.54296875" style="128"/>
  </cols>
  <sheetData>
    <row r="1" spans="1:74" ht="13.4" customHeight="1" x14ac:dyDescent="0.3">
      <c r="A1" s="633" t="s">
        <v>774</v>
      </c>
      <c r="B1" s="700" t="s">
        <v>1270</v>
      </c>
      <c r="C1" s="701"/>
      <c r="D1" s="701"/>
      <c r="E1" s="701"/>
      <c r="F1" s="701"/>
      <c r="G1" s="701"/>
      <c r="H1" s="701"/>
      <c r="I1" s="701"/>
      <c r="J1" s="701"/>
      <c r="K1" s="701"/>
      <c r="L1" s="701"/>
      <c r="M1" s="701"/>
      <c r="N1" s="701"/>
      <c r="O1" s="701"/>
      <c r="P1" s="701"/>
      <c r="Q1" s="701"/>
      <c r="R1" s="701"/>
      <c r="S1" s="701"/>
      <c r="T1" s="701"/>
      <c r="U1" s="701"/>
      <c r="V1" s="701"/>
      <c r="W1" s="701"/>
      <c r="X1" s="701"/>
      <c r="Y1" s="701"/>
      <c r="Z1" s="701"/>
      <c r="AA1" s="701"/>
      <c r="AB1" s="701"/>
      <c r="AC1" s="701"/>
      <c r="AD1" s="701"/>
      <c r="AE1" s="701"/>
      <c r="AF1" s="701"/>
      <c r="AG1" s="701"/>
      <c r="AH1" s="701"/>
      <c r="AI1" s="701"/>
      <c r="AJ1" s="701"/>
      <c r="AK1" s="701"/>
      <c r="AL1" s="701"/>
    </row>
    <row r="2" spans="1:74" s="10" customFormat="1" ht="12.5" x14ac:dyDescent="0.25">
      <c r="A2" s="634"/>
      <c r="B2" s="402" t="str">
        <f>"U.S. Energy Information Administration  |  Short-Term Energy Outlook  - "&amp;Dates!D1</f>
        <v>U.S. Energy Information Administration  |  Short-Term Energy Outlook  - August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302"/>
      <c r="AZ2" s="302"/>
      <c r="BA2" s="302"/>
      <c r="BB2" s="302"/>
      <c r="BC2" s="302"/>
      <c r="BD2" s="486"/>
      <c r="BE2" s="486"/>
      <c r="BF2" s="486"/>
      <c r="BG2" s="302"/>
      <c r="BH2" s="302"/>
      <c r="BI2" s="302"/>
      <c r="BJ2" s="302"/>
    </row>
    <row r="3" spans="1:74" s="9" customFormat="1" ht="13" x14ac:dyDescent="0.3">
      <c r="A3" s="596" t="s">
        <v>1325</v>
      </c>
      <c r="B3" s="11"/>
      <c r="C3" s="636">
        <f>Dates!D3</f>
        <v>2019</v>
      </c>
      <c r="D3" s="627"/>
      <c r="E3" s="627"/>
      <c r="F3" s="627"/>
      <c r="G3" s="627"/>
      <c r="H3" s="627"/>
      <c r="I3" s="627"/>
      <c r="J3" s="627"/>
      <c r="K3" s="627"/>
      <c r="L3" s="627"/>
      <c r="M3" s="627"/>
      <c r="N3" s="628"/>
      <c r="O3" s="636">
        <f>C3+1</f>
        <v>2020</v>
      </c>
      <c r="P3" s="637"/>
      <c r="Q3" s="637"/>
      <c r="R3" s="637"/>
      <c r="S3" s="637"/>
      <c r="T3" s="637"/>
      <c r="U3" s="637"/>
      <c r="V3" s="637"/>
      <c r="W3" s="637"/>
      <c r="X3" s="627"/>
      <c r="Y3" s="627"/>
      <c r="Z3" s="628"/>
      <c r="AA3" s="624">
        <f>O3+1</f>
        <v>2021</v>
      </c>
      <c r="AB3" s="627"/>
      <c r="AC3" s="627"/>
      <c r="AD3" s="627"/>
      <c r="AE3" s="627"/>
      <c r="AF3" s="627"/>
      <c r="AG3" s="627"/>
      <c r="AH3" s="627"/>
      <c r="AI3" s="627"/>
      <c r="AJ3" s="627"/>
      <c r="AK3" s="627"/>
      <c r="AL3" s="628"/>
      <c r="AM3" s="624">
        <f>AA3+1</f>
        <v>2022</v>
      </c>
      <c r="AN3" s="627"/>
      <c r="AO3" s="627"/>
      <c r="AP3" s="627"/>
      <c r="AQ3" s="627"/>
      <c r="AR3" s="627"/>
      <c r="AS3" s="627"/>
      <c r="AT3" s="627"/>
      <c r="AU3" s="627"/>
      <c r="AV3" s="627"/>
      <c r="AW3" s="627"/>
      <c r="AX3" s="628"/>
      <c r="AY3" s="624">
        <f>AM3+1</f>
        <v>2023</v>
      </c>
      <c r="AZ3" s="625"/>
      <c r="BA3" s="625"/>
      <c r="BB3" s="625"/>
      <c r="BC3" s="625"/>
      <c r="BD3" s="625"/>
      <c r="BE3" s="625"/>
      <c r="BF3" s="625"/>
      <c r="BG3" s="625"/>
      <c r="BH3" s="625"/>
      <c r="BI3" s="625"/>
      <c r="BJ3" s="626"/>
      <c r="BK3" s="624">
        <f>AY3+1</f>
        <v>2024</v>
      </c>
      <c r="BL3" s="627"/>
      <c r="BM3" s="627"/>
      <c r="BN3" s="627"/>
      <c r="BO3" s="627"/>
      <c r="BP3" s="627"/>
      <c r="BQ3" s="627"/>
      <c r="BR3" s="627"/>
      <c r="BS3" s="627"/>
      <c r="BT3" s="627"/>
      <c r="BU3" s="627"/>
      <c r="BV3" s="628"/>
    </row>
    <row r="4" spans="1:74" s="9" customFormat="1" x14ac:dyDescent="0.25">
      <c r="A4" s="597" t="str">
        <f>Dates!$D$2</f>
        <v>Tuesday Augutst 3,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117"/>
      <c r="B5" s="129" t="s">
        <v>1297</v>
      </c>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c r="AY5" s="305"/>
      <c r="AZ5" s="305"/>
      <c r="BA5" s="305"/>
      <c r="BB5" s="305"/>
      <c r="BC5" s="305"/>
      <c r="BD5" s="130"/>
      <c r="BE5" s="130"/>
      <c r="BF5" s="130"/>
      <c r="BG5" s="130"/>
      <c r="BH5" s="130"/>
      <c r="BI5" s="130"/>
      <c r="BJ5" s="305"/>
      <c r="BK5" s="305"/>
      <c r="BL5" s="305"/>
      <c r="BM5" s="305"/>
      <c r="BN5" s="305"/>
      <c r="BO5" s="305"/>
      <c r="BP5" s="305"/>
      <c r="BQ5" s="305"/>
      <c r="BR5" s="305"/>
      <c r="BS5" s="305"/>
      <c r="BT5" s="305"/>
      <c r="BU5" s="305"/>
      <c r="BV5" s="305"/>
    </row>
    <row r="6" spans="1:74" ht="11.15" customHeight="1" x14ac:dyDescent="0.25">
      <c r="A6" s="117" t="s">
        <v>666</v>
      </c>
      <c r="B6" s="164" t="s">
        <v>418</v>
      </c>
      <c r="C6" s="190">
        <v>978.94628688</v>
      </c>
      <c r="D6" s="190">
        <v>981.59185460000003</v>
      </c>
      <c r="E6" s="190">
        <v>983.24433494000004</v>
      </c>
      <c r="F6" s="190">
        <v>982.28869859999998</v>
      </c>
      <c r="G6" s="190">
        <v>983.16627615000004</v>
      </c>
      <c r="H6" s="190">
        <v>984.26203827999996</v>
      </c>
      <c r="I6" s="190">
        <v>986.01357779</v>
      </c>
      <c r="J6" s="190">
        <v>987.21751453000002</v>
      </c>
      <c r="K6" s="190">
        <v>988.31144128999995</v>
      </c>
      <c r="L6" s="190">
        <v>991.05478607999999</v>
      </c>
      <c r="M6" s="190">
        <v>990.60912183999994</v>
      </c>
      <c r="N6" s="190">
        <v>988.73387659000002</v>
      </c>
      <c r="O6" s="190">
        <v>995.26181389999999</v>
      </c>
      <c r="P6" s="190">
        <v>983.15283394999994</v>
      </c>
      <c r="Q6" s="190">
        <v>962.23970028999997</v>
      </c>
      <c r="R6" s="190">
        <v>897.85022072000004</v>
      </c>
      <c r="S6" s="190">
        <v>885.33292385000004</v>
      </c>
      <c r="T6" s="190">
        <v>890.01561746000004</v>
      </c>
      <c r="U6" s="190">
        <v>941.33643973000005</v>
      </c>
      <c r="V6" s="190">
        <v>958.34051065000006</v>
      </c>
      <c r="W6" s="190">
        <v>970.46596840999996</v>
      </c>
      <c r="X6" s="190">
        <v>973.40383397999994</v>
      </c>
      <c r="Y6" s="190">
        <v>979.00379967000003</v>
      </c>
      <c r="Z6" s="190">
        <v>982.95688646999997</v>
      </c>
      <c r="AA6" s="190">
        <v>980.59854582000003</v>
      </c>
      <c r="AB6" s="190">
        <v>984.75628623</v>
      </c>
      <c r="AC6" s="190">
        <v>990.76555915999995</v>
      </c>
      <c r="AD6" s="190">
        <v>1003.2610945</v>
      </c>
      <c r="AE6" s="190">
        <v>1009.497385</v>
      </c>
      <c r="AF6" s="190">
        <v>1014.1091606</v>
      </c>
      <c r="AG6" s="190">
        <v>1013.9963236999999</v>
      </c>
      <c r="AH6" s="190">
        <v>1017.6841427000001</v>
      </c>
      <c r="AI6" s="190">
        <v>1022.0725200000001</v>
      </c>
      <c r="AJ6" s="190">
        <v>1030.5991179</v>
      </c>
      <c r="AK6" s="190">
        <v>1033.810365</v>
      </c>
      <c r="AL6" s="190">
        <v>1035.1439236000001</v>
      </c>
      <c r="AM6" s="190">
        <v>1032.9034733999999</v>
      </c>
      <c r="AN6" s="190">
        <v>1031.7538953000001</v>
      </c>
      <c r="AO6" s="190">
        <v>1029.9988688000001</v>
      </c>
      <c r="AP6" s="190">
        <v>1024.7642189999999</v>
      </c>
      <c r="AQ6" s="190">
        <v>1023.9539274</v>
      </c>
      <c r="AR6" s="190">
        <v>1024.6938189</v>
      </c>
      <c r="AS6" s="190">
        <v>1029.2994865999999</v>
      </c>
      <c r="AT6" s="190">
        <v>1031.4030496</v>
      </c>
      <c r="AU6" s="190">
        <v>1033.3201008000001</v>
      </c>
      <c r="AV6" s="190">
        <v>1034.6949479</v>
      </c>
      <c r="AW6" s="190">
        <v>1036.5057449999999</v>
      </c>
      <c r="AX6" s="190">
        <v>1038.3967998000001</v>
      </c>
      <c r="AY6" s="190">
        <v>1041.0903066999999</v>
      </c>
      <c r="AZ6" s="190">
        <v>1042.6002308</v>
      </c>
      <c r="BA6" s="190">
        <v>1043.6487668</v>
      </c>
      <c r="BB6" s="190">
        <v>1043.4073876</v>
      </c>
      <c r="BC6" s="190">
        <v>1044.1545421999999</v>
      </c>
      <c r="BD6" s="190">
        <v>1045.0617038</v>
      </c>
      <c r="BE6" s="190">
        <v>1046.5720877000001</v>
      </c>
      <c r="BF6" s="242">
        <v>1047.4670000000001</v>
      </c>
      <c r="BG6" s="242">
        <v>1048.1890000000001</v>
      </c>
      <c r="BH6" s="242">
        <v>1048.4469999999999</v>
      </c>
      <c r="BI6" s="242">
        <v>1049.0440000000001</v>
      </c>
      <c r="BJ6" s="242">
        <v>1049.6869999999999</v>
      </c>
      <c r="BK6" s="242">
        <v>1050.3209999999999</v>
      </c>
      <c r="BL6" s="242">
        <v>1051.0989999999999</v>
      </c>
      <c r="BM6" s="242">
        <v>1051.9670000000001</v>
      </c>
      <c r="BN6" s="242">
        <v>1052.92</v>
      </c>
      <c r="BO6" s="242">
        <v>1053.9670000000001</v>
      </c>
      <c r="BP6" s="242">
        <v>1055.105</v>
      </c>
      <c r="BQ6" s="242">
        <v>1056.4659999999999</v>
      </c>
      <c r="BR6" s="242">
        <v>1057.6859999999999</v>
      </c>
      <c r="BS6" s="242">
        <v>1058.8989999999999</v>
      </c>
      <c r="BT6" s="242">
        <v>1060.104</v>
      </c>
      <c r="BU6" s="242">
        <v>1061.3</v>
      </c>
      <c r="BV6" s="242">
        <v>1062.489</v>
      </c>
    </row>
    <row r="7" spans="1:74" ht="11.15" customHeight="1" x14ac:dyDescent="0.25">
      <c r="A7" s="117" t="s">
        <v>667</v>
      </c>
      <c r="B7" s="164" t="s">
        <v>448</v>
      </c>
      <c r="C7" s="190">
        <v>2738.6430522000001</v>
      </c>
      <c r="D7" s="190">
        <v>2747.5830999999998</v>
      </c>
      <c r="E7" s="190">
        <v>2756.4335735999998</v>
      </c>
      <c r="F7" s="190">
        <v>2767.2837920000002</v>
      </c>
      <c r="G7" s="190">
        <v>2774.3881282000002</v>
      </c>
      <c r="H7" s="190">
        <v>2779.8359010999998</v>
      </c>
      <c r="I7" s="190">
        <v>2782.8423936999998</v>
      </c>
      <c r="J7" s="190">
        <v>2785.5655778</v>
      </c>
      <c r="K7" s="190">
        <v>2787.2207364999999</v>
      </c>
      <c r="L7" s="190">
        <v>2791.876565</v>
      </c>
      <c r="M7" s="190">
        <v>2788.3441511999999</v>
      </c>
      <c r="N7" s="190">
        <v>2780.6921905999998</v>
      </c>
      <c r="O7" s="190">
        <v>2799.0083715000001</v>
      </c>
      <c r="P7" s="190">
        <v>2760.5515506000002</v>
      </c>
      <c r="Q7" s="190">
        <v>2695.4094162000001</v>
      </c>
      <c r="R7" s="190">
        <v>2498.5839681000002</v>
      </c>
      <c r="S7" s="190">
        <v>2458.8197073000001</v>
      </c>
      <c r="T7" s="190">
        <v>2471.1186333999999</v>
      </c>
      <c r="U7" s="190">
        <v>2630.7230663</v>
      </c>
      <c r="V7" s="190">
        <v>2675.7166262999999</v>
      </c>
      <c r="W7" s="190">
        <v>2701.3416333</v>
      </c>
      <c r="X7" s="190">
        <v>2678.5442376999999</v>
      </c>
      <c r="Y7" s="190">
        <v>2687.2225259000002</v>
      </c>
      <c r="Z7" s="190">
        <v>2698.3226484000002</v>
      </c>
      <c r="AA7" s="190">
        <v>2714.3701359000002</v>
      </c>
      <c r="AB7" s="190">
        <v>2728.4197786999998</v>
      </c>
      <c r="AC7" s="190">
        <v>2742.9971074999999</v>
      </c>
      <c r="AD7" s="190">
        <v>2761.3221623999998</v>
      </c>
      <c r="AE7" s="190">
        <v>2774.5398334000001</v>
      </c>
      <c r="AF7" s="190">
        <v>2785.8701605000001</v>
      </c>
      <c r="AG7" s="190">
        <v>2788.5936778999999</v>
      </c>
      <c r="AH7" s="190">
        <v>2801.1889164999998</v>
      </c>
      <c r="AI7" s="190">
        <v>2816.9364105999998</v>
      </c>
      <c r="AJ7" s="190">
        <v>2848.6108625000002</v>
      </c>
      <c r="AK7" s="190">
        <v>2861.0818405999999</v>
      </c>
      <c r="AL7" s="190">
        <v>2867.1240472999998</v>
      </c>
      <c r="AM7" s="190">
        <v>2857.9185382999999</v>
      </c>
      <c r="AN7" s="190">
        <v>2857.7174104999999</v>
      </c>
      <c r="AO7" s="190">
        <v>2857.7017196000002</v>
      </c>
      <c r="AP7" s="190">
        <v>2855.1383857999999</v>
      </c>
      <c r="AQ7" s="190">
        <v>2857.5433784000002</v>
      </c>
      <c r="AR7" s="190">
        <v>2862.1836176000002</v>
      </c>
      <c r="AS7" s="190">
        <v>2873.9931471999998</v>
      </c>
      <c r="AT7" s="190">
        <v>2879.4033469000001</v>
      </c>
      <c r="AU7" s="190">
        <v>2883.3482604000001</v>
      </c>
      <c r="AV7" s="190">
        <v>2883.0797404</v>
      </c>
      <c r="AW7" s="190">
        <v>2886.1551921</v>
      </c>
      <c r="AX7" s="190">
        <v>2889.8264681000001</v>
      </c>
      <c r="AY7" s="190">
        <v>2895.4009953</v>
      </c>
      <c r="AZ7" s="190">
        <v>2899.2833498</v>
      </c>
      <c r="BA7" s="190">
        <v>2902.7809585</v>
      </c>
      <c r="BB7" s="190">
        <v>2905.6410762999999</v>
      </c>
      <c r="BC7" s="190">
        <v>2908.5587522999999</v>
      </c>
      <c r="BD7" s="190">
        <v>2911.2812414999999</v>
      </c>
      <c r="BE7" s="190">
        <v>2913.8064367000002</v>
      </c>
      <c r="BF7" s="242">
        <v>2916.14</v>
      </c>
      <c r="BG7" s="242">
        <v>2918.28</v>
      </c>
      <c r="BH7" s="242">
        <v>2919.7040000000002</v>
      </c>
      <c r="BI7" s="242">
        <v>2921.8490000000002</v>
      </c>
      <c r="BJ7" s="242">
        <v>2924.1930000000002</v>
      </c>
      <c r="BK7" s="242">
        <v>2926.8249999999998</v>
      </c>
      <c r="BL7" s="242">
        <v>2929.5</v>
      </c>
      <c r="BM7" s="242">
        <v>2932.306</v>
      </c>
      <c r="BN7" s="242">
        <v>2935.1619999999998</v>
      </c>
      <c r="BO7" s="242">
        <v>2938.2950000000001</v>
      </c>
      <c r="BP7" s="242">
        <v>2941.6219999999998</v>
      </c>
      <c r="BQ7" s="242">
        <v>2945.3870000000002</v>
      </c>
      <c r="BR7" s="242">
        <v>2948.92</v>
      </c>
      <c r="BS7" s="242">
        <v>2952.4639999999999</v>
      </c>
      <c r="BT7" s="242">
        <v>2956.018</v>
      </c>
      <c r="BU7" s="242">
        <v>2959.5839999999998</v>
      </c>
      <c r="BV7" s="242">
        <v>2963.1619999999998</v>
      </c>
    </row>
    <row r="8" spans="1:74" ht="11.15" customHeight="1" x14ac:dyDescent="0.25">
      <c r="A8" s="117" t="s">
        <v>668</v>
      </c>
      <c r="B8" s="164" t="s">
        <v>419</v>
      </c>
      <c r="C8" s="190">
        <v>2481.6653296999998</v>
      </c>
      <c r="D8" s="190">
        <v>2483.6258254999998</v>
      </c>
      <c r="E8" s="190">
        <v>2486.0191150999999</v>
      </c>
      <c r="F8" s="190">
        <v>2488.2562413999999</v>
      </c>
      <c r="G8" s="190">
        <v>2491.9568365</v>
      </c>
      <c r="H8" s="190">
        <v>2496.5319433</v>
      </c>
      <c r="I8" s="190">
        <v>2505.8335317999999</v>
      </c>
      <c r="J8" s="190">
        <v>2509.2686844999998</v>
      </c>
      <c r="K8" s="190">
        <v>2510.6893712999999</v>
      </c>
      <c r="L8" s="190">
        <v>2513.4911305999999</v>
      </c>
      <c r="M8" s="190">
        <v>2508.3362321</v>
      </c>
      <c r="N8" s="190">
        <v>2498.6202140999999</v>
      </c>
      <c r="O8" s="190">
        <v>2506.9302373</v>
      </c>
      <c r="P8" s="190">
        <v>2471.1516096999999</v>
      </c>
      <c r="Q8" s="190">
        <v>2413.8714921000001</v>
      </c>
      <c r="R8" s="190">
        <v>2240.3092022999999</v>
      </c>
      <c r="S8" s="190">
        <v>2211.1116161</v>
      </c>
      <c r="T8" s="190">
        <v>2231.4980513999999</v>
      </c>
      <c r="U8" s="190">
        <v>2395.3855426</v>
      </c>
      <c r="V8" s="190">
        <v>2444.5022451999998</v>
      </c>
      <c r="W8" s="190">
        <v>2472.7651936000002</v>
      </c>
      <c r="X8" s="190">
        <v>2449.9949384000001</v>
      </c>
      <c r="Y8" s="190">
        <v>2459.1849653999998</v>
      </c>
      <c r="Z8" s="190">
        <v>2470.1558251000001</v>
      </c>
      <c r="AA8" s="190">
        <v>2484.4170259000002</v>
      </c>
      <c r="AB8" s="190">
        <v>2497.8174199</v>
      </c>
      <c r="AC8" s="190">
        <v>2511.8665154999999</v>
      </c>
      <c r="AD8" s="190">
        <v>2533.2670302000001</v>
      </c>
      <c r="AE8" s="190">
        <v>2543.5864904999999</v>
      </c>
      <c r="AF8" s="190">
        <v>2549.5276140999999</v>
      </c>
      <c r="AG8" s="190">
        <v>2539.8850382000001</v>
      </c>
      <c r="AH8" s="190">
        <v>2545.4735105</v>
      </c>
      <c r="AI8" s="190">
        <v>2555.0876683000001</v>
      </c>
      <c r="AJ8" s="190">
        <v>2578.8816624000001</v>
      </c>
      <c r="AK8" s="190">
        <v>2588.9315778</v>
      </c>
      <c r="AL8" s="190">
        <v>2595.3915652999999</v>
      </c>
      <c r="AM8" s="190">
        <v>2596.6800729000001</v>
      </c>
      <c r="AN8" s="190">
        <v>2597.146369</v>
      </c>
      <c r="AO8" s="190">
        <v>2595.2089013999998</v>
      </c>
      <c r="AP8" s="190">
        <v>2584.5170385000001</v>
      </c>
      <c r="AQ8" s="190">
        <v>2582.5350171999999</v>
      </c>
      <c r="AR8" s="190">
        <v>2582.912206</v>
      </c>
      <c r="AS8" s="190">
        <v>2589.3181561000001</v>
      </c>
      <c r="AT8" s="190">
        <v>2591.6616015999998</v>
      </c>
      <c r="AU8" s="190">
        <v>2593.6120937999999</v>
      </c>
      <c r="AV8" s="190">
        <v>2594.0567955000001</v>
      </c>
      <c r="AW8" s="190">
        <v>2596.0560089000001</v>
      </c>
      <c r="AX8" s="190">
        <v>2598.4968967999998</v>
      </c>
      <c r="AY8" s="190">
        <v>2601.692767</v>
      </c>
      <c r="AZ8" s="190">
        <v>2604.7820231999999</v>
      </c>
      <c r="BA8" s="190">
        <v>2608.0779730999998</v>
      </c>
      <c r="BB8" s="190">
        <v>2612.3643920999998</v>
      </c>
      <c r="BC8" s="190">
        <v>2615.4858979999999</v>
      </c>
      <c r="BD8" s="190">
        <v>2618.2262661999998</v>
      </c>
      <c r="BE8" s="190">
        <v>2620.4634531000002</v>
      </c>
      <c r="BF8" s="242">
        <v>2622.5329999999999</v>
      </c>
      <c r="BG8" s="242">
        <v>2624.3130000000001</v>
      </c>
      <c r="BH8" s="242">
        <v>2625.424</v>
      </c>
      <c r="BI8" s="242">
        <v>2626.9090000000001</v>
      </c>
      <c r="BJ8" s="242">
        <v>2628.39</v>
      </c>
      <c r="BK8" s="242">
        <v>2629.7739999999999</v>
      </c>
      <c r="BL8" s="242">
        <v>2631.3150000000001</v>
      </c>
      <c r="BM8" s="242">
        <v>2632.922</v>
      </c>
      <c r="BN8" s="242">
        <v>2634.2489999999998</v>
      </c>
      <c r="BO8" s="242">
        <v>2636.2449999999999</v>
      </c>
      <c r="BP8" s="242">
        <v>2638.5639999999999</v>
      </c>
      <c r="BQ8" s="242">
        <v>2641.7710000000002</v>
      </c>
      <c r="BR8" s="242">
        <v>2644.3159999999998</v>
      </c>
      <c r="BS8" s="242">
        <v>2646.7620000000002</v>
      </c>
      <c r="BT8" s="242">
        <v>2649.11</v>
      </c>
      <c r="BU8" s="242">
        <v>2651.3580000000002</v>
      </c>
      <c r="BV8" s="242">
        <v>2653.509</v>
      </c>
    </row>
    <row r="9" spans="1:74" ht="11.15" customHeight="1" x14ac:dyDescent="0.25">
      <c r="A9" s="117" t="s">
        <v>669</v>
      </c>
      <c r="B9" s="164" t="s">
        <v>420</v>
      </c>
      <c r="C9" s="190">
        <v>1173.416894</v>
      </c>
      <c r="D9" s="190">
        <v>1173.4951876</v>
      </c>
      <c r="E9" s="190">
        <v>1174.6660862000001</v>
      </c>
      <c r="F9" s="190">
        <v>1177.6193416000001</v>
      </c>
      <c r="G9" s="190">
        <v>1180.4581364000001</v>
      </c>
      <c r="H9" s="190">
        <v>1183.8722224000001</v>
      </c>
      <c r="I9" s="190">
        <v>1189.8203817000001</v>
      </c>
      <c r="J9" s="190">
        <v>1192.9159632999999</v>
      </c>
      <c r="K9" s="190">
        <v>1195.1177493</v>
      </c>
      <c r="L9" s="190">
        <v>1197.4277449000001</v>
      </c>
      <c r="M9" s="190">
        <v>1197.090436</v>
      </c>
      <c r="N9" s="190">
        <v>1195.1078278</v>
      </c>
      <c r="O9" s="190">
        <v>1201.5594570000001</v>
      </c>
      <c r="P9" s="190">
        <v>1188.7265976000001</v>
      </c>
      <c r="Q9" s="190">
        <v>1166.6887864</v>
      </c>
      <c r="R9" s="190">
        <v>1097.5537875</v>
      </c>
      <c r="S9" s="190">
        <v>1085.5252496000001</v>
      </c>
      <c r="T9" s="190">
        <v>1092.7109369</v>
      </c>
      <c r="U9" s="190">
        <v>1154.1869704000001</v>
      </c>
      <c r="V9" s="190">
        <v>1173.494017</v>
      </c>
      <c r="W9" s="190">
        <v>1185.7081978000001</v>
      </c>
      <c r="X9" s="190">
        <v>1181.8929682</v>
      </c>
      <c r="Y9" s="190">
        <v>1186.6238261000001</v>
      </c>
      <c r="Z9" s="190">
        <v>1190.9642268</v>
      </c>
      <c r="AA9" s="190">
        <v>1193.5681750000001</v>
      </c>
      <c r="AB9" s="190">
        <v>1198.1371578000001</v>
      </c>
      <c r="AC9" s="190">
        <v>1203.3251797999999</v>
      </c>
      <c r="AD9" s="190">
        <v>1213.7822601</v>
      </c>
      <c r="AE9" s="190">
        <v>1216.7208465000001</v>
      </c>
      <c r="AF9" s="190">
        <v>1216.7909580999999</v>
      </c>
      <c r="AG9" s="190">
        <v>1207.7575701000001</v>
      </c>
      <c r="AH9" s="190">
        <v>1206.7670005</v>
      </c>
      <c r="AI9" s="190">
        <v>1207.5842246</v>
      </c>
      <c r="AJ9" s="190">
        <v>1213.0777954</v>
      </c>
      <c r="AK9" s="190">
        <v>1215.3591921</v>
      </c>
      <c r="AL9" s="190">
        <v>1217.2969677000001</v>
      </c>
      <c r="AM9" s="190">
        <v>1219.9040419999999</v>
      </c>
      <c r="AN9" s="190">
        <v>1220.3948857</v>
      </c>
      <c r="AO9" s="190">
        <v>1219.7824184000001</v>
      </c>
      <c r="AP9" s="190">
        <v>1215.0558547000001</v>
      </c>
      <c r="AQ9" s="190">
        <v>1214.4948549000001</v>
      </c>
      <c r="AR9" s="190">
        <v>1215.0886333000001</v>
      </c>
      <c r="AS9" s="190">
        <v>1218.9938273</v>
      </c>
      <c r="AT9" s="190">
        <v>1220.2796843000001</v>
      </c>
      <c r="AU9" s="190">
        <v>1221.1028414</v>
      </c>
      <c r="AV9" s="190">
        <v>1220.0249718</v>
      </c>
      <c r="AW9" s="190">
        <v>1221.0014748000001</v>
      </c>
      <c r="AX9" s="190">
        <v>1222.5940232999999</v>
      </c>
      <c r="AY9" s="190">
        <v>1226.1222780999999</v>
      </c>
      <c r="AZ9" s="190">
        <v>1227.9571722999999</v>
      </c>
      <c r="BA9" s="190">
        <v>1229.4183665</v>
      </c>
      <c r="BB9" s="190">
        <v>1230.0528446000001</v>
      </c>
      <c r="BC9" s="190">
        <v>1231.106401</v>
      </c>
      <c r="BD9" s="190">
        <v>1232.1260196000001</v>
      </c>
      <c r="BE9" s="190">
        <v>1233.0513877000001</v>
      </c>
      <c r="BF9" s="242">
        <v>1234.048</v>
      </c>
      <c r="BG9" s="242">
        <v>1235.057</v>
      </c>
      <c r="BH9" s="242">
        <v>1236.124</v>
      </c>
      <c r="BI9" s="242">
        <v>1237.1189999999999</v>
      </c>
      <c r="BJ9" s="242">
        <v>1238.0899999999999</v>
      </c>
      <c r="BK9" s="242">
        <v>1238.874</v>
      </c>
      <c r="BL9" s="242">
        <v>1239.9179999999999</v>
      </c>
      <c r="BM9" s="242">
        <v>1241.06</v>
      </c>
      <c r="BN9" s="242">
        <v>1242.297</v>
      </c>
      <c r="BO9" s="242">
        <v>1243.636</v>
      </c>
      <c r="BP9" s="242">
        <v>1245.0740000000001</v>
      </c>
      <c r="BQ9" s="242">
        <v>1246.806</v>
      </c>
      <c r="BR9" s="242">
        <v>1248.297</v>
      </c>
      <c r="BS9" s="242">
        <v>1249.742</v>
      </c>
      <c r="BT9" s="242">
        <v>1251.1400000000001</v>
      </c>
      <c r="BU9" s="242">
        <v>1252.492</v>
      </c>
      <c r="BV9" s="242">
        <v>1253.797</v>
      </c>
    </row>
    <row r="10" spans="1:74" ht="11.15" customHeight="1" x14ac:dyDescent="0.25">
      <c r="A10" s="117" t="s">
        <v>670</v>
      </c>
      <c r="B10" s="164" t="s">
        <v>421</v>
      </c>
      <c r="C10" s="190">
        <v>3326.3430469999998</v>
      </c>
      <c r="D10" s="190">
        <v>3333.1281703</v>
      </c>
      <c r="E10" s="190">
        <v>3339.9318748999999</v>
      </c>
      <c r="F10" s="190">
        <v>3345.4907063000001</v>
      </c>
      <c r="G10" s="190">
        <v>3353.2791643999999</v>
      </c>
      <c r="H10" s="190">
        <v>3362.0337946</v>
      </c>
      <c r="I10" s="190">
        <v>3374.832891</v>
      </c>
      <c r="J10" s="190">
        <v>3383.2111451000001</v>
      </c>
      <c r="K10" s="190">
        <v>3390.2468509999999</v>
      </c>
      <c r="L10" s="190">
        <v>3402.8249000000001</v>
      </c>
      <c r="M10" s="190">
        <v>3402.0118407999998</v>
      </c>
      <c r="N10" s="190">
        <v>3394.6925648000001</v>
      </c>
      <c r="O10" s="190">
        <v>3404.4138269999999</v>
      </c>
      <c r="P10" s="190">
        <v>3366.4220510999999</v>
      </c>
      <c r="Q10" s="190">
        <v>3304.2639921</v>
      </c>
      <c r="R10" s="190">
        <v>3112.5191500999999</v>
      </c>
      <c r="S10" s="190">
        <v>3081.0938999</v>
      </c>
      <c r="T10" s="190">
        <v>3104.5677415999999</v>
      </c>
      <c r="U10" s="190">
        <v>3286.9012455000002</v>
      </c>
      <c r="V10" s="190">
        <v>3342.2028432000002</v>
      </c>
      <c r="W10" s="190">
        <v>3374.4331049000002</v>
      </c>
      <c r="X10" s="190">
        <v>3347.6066219999998</v>
      </c>
      <c r="Y10" s="190">
        <v>3360.6832685999998</v>
      </c>
      <c r="Z10" s="190">
        <v>3377.6776359</v>
      </c>
      <c r="AA10" s="190">
        <v>3403.7057715999999</v>
      </c>
      <c r="AB10" s="190">
        <v>3424.6985445</v>
      </c>
      <c r="AC10" s="190">
        <v>3445.7720024</v>
      </c>
      <c r="AD10" s="190">
        <v>3471.9363180999999</v>
      </c>
      <c r="AE10" s="190">
        <v>3489.4135161999998</v>
      </c>
      <c r="AF10" s="190">
        <v>3503.2137696</v>
      </c>
      <c r="AG10" s="190">
        <v>3503.0732403000002</v>
      </c>
      <c r="AH10" s="190">
        <v>3517.2174829</v>
      </c>
      <c r="AI10" s="190">
        <v>3535.3826592999999</v>
      </c>
      <c r="AJ10" s="190">
        <v>3573.8975660999999</v>
      </c>
      <c r="AK10" s="190">
        <v>3587.8580129000002</v>
      </c>
      <c r="AL10" s="190">
        <v>3593.5927962999999</v>
      </c>
      <c r="AM10" s="190">
        <v>3578.9922833000001</v>
      </c>
      <c r="AN10" s="190">
        <v>3577.3579645</v>
      </c>
      <c r="AO10" s="190">
        <v>3576.5802070999998</v>
      </c>
      <c r="AP10" s="190">
        <v>3574.3413688000001</v>
      </c>
      <c r="AQ10" s="190">
        <v>3577.0149655</v>
      </c>
      <c r="AR10" s="190">
        <v>3582.2833550999999</v>
      </c>
      <c r="AS10" s="190">
        <v>3593.3417912</v>
      </c>
      <c r="AT10" s="190">
        <v>3601.4033261999998</v>
      </c>
      <c r="AU10" s="190">
        <v>3609.6632138999998</v>
      </c>
      <c r="AV10" s="190">
        <v>3619.6300237999999</v>
      </c>
      <c r="AW10" s="190">
        <v>3627.1551893999999</v>
      </c>
      <c r="AX10" s="190">
        <v>3633.7472802000002</v>
      </c>
      <c r="AY10" s="190">
        <v>3638.5575611999998</v>
      </c>
      <c r="AZ10" s="190">
        <v>3643.9200540000002</v>
      </c>
      <c r="BA10" s="190">
        <v>3648.9860236</v>
      </c>
      <c r="BB10" s="190">
        <v>3653.1180496000002</v>
      </c>
      <c r="BC10" s="190">
        <v>3658.0690378999998</v>
      </c>
      <c r="BD10" s="190">
        <v>3663.201568</v>
      </c>
      <c r="BE10" s="190">
        <v>3669.4070400999999</v>
      </c>
      <c r="BF10" s="242">
        <v>3674.2339999999999</v>
      </c>
      <c r="BG10" s="242">
        <v>3678.5740000000001</v>
      </c>
      <c r="BH10" s="242">
        <v>3681.9830000000002</v>
      </c>
      <c r="BI10" s="242">
        <v>3685.6819999999998</v>
      </c>
      <c r="BJ10" s="242">
        <v>3689.2269999999999</v>
      </c>
      <c r="BK10" s="242">
        <v>3691.9639999999999</v>
      </c>
      <c r="BL10" s="242">
        <v>3695.6909999999998</v>
      </c>
      <c r="BM10" s="242">
        <v>3699.7550000000001</v>
      </c>
      <c r="BN10" s="242">
        <v>3704.3049999999998</v>
      </c>
      <c r="BO10" s="242">
        <v>3708.9279999999999</v>
      </c>
      <c r="BP10" s="242">
        <v>3713.7750000000001</v>
      </c>
      <c r="BQ10" s="242">
        <v>3719.08</v>
      </c>
      <c r="BR10" s="242">
        <v>3724.1950000000002</v>
      </c>
      <c r="BS10" s="242">
        <v>3729.357</v>
      </c>
      <c r="BT10" s="242">
        <v>3734.5639999999999</v>
      </c>
      <c r="BU10" s="242">
        <v>3739.8180000000002</v>
      </c>
      <c r="BV10" s="242">
        <v>3745.1170000000002</v>
      </c>
    </row>
    <row r="11" spans="1:74" ht="11.15" customHeight="1" x14ac:dyDescent="0.25">
      <c r="A11" s="117" t="s">
        <v>671</v>
      </c>
      <c r="B11" s="164" t="s">
        <v>422</v>
      </c>
      <c r="C11" s="190">
        <v>819.46159714999999</v>
      </c>
      <c r="D11" s="190">
        <v>821.31402212</v>
      </c>
      <c r="E11" s="190">
        <v>822.93927599999995</v>
      </c>
      <c r="F11" s="190">
        <v>823.61500740999998</v>
      </c>
      <c r="G11" s="190">
        <v>825.32768264000003</v>
      </c>
      <c r="H11" s="190">
        <v>827.35495031999994</v>
      </c>
      <c r="I11" s="190">
        <v>830.78071178000005</v>
      </c>
      <c r="J11" s="190">
        <v>832.62423834000003</v>
      </c>
      <c r="K11" s="190">
        <v>833.96943134000003</v>
      </c>
      <c r="L11" s="190">
        <v>834.59215202999997</v>
      </c>
      <c r="M11" s="190">
        <v>835.10878197</v>
      </c>
      <c r="N11" s="190">
        <v>835.29518239000004</v>
      </c>
      <c r="O11" s="190">
        <v>847.17113223000001</v>
      </c>
      <c r="P11" s="190">
        <v>837.68223945</v>
      </c>
      <c r="Q11" s="190">
        <v>818.84828298000002</v>
      </c>
      <c r="R11" s="190">
        <v>754.02882445</v>
      </c>
      <c r="S11" s="190">
        <v>743.98506936000001</v>
      </c>
      <c r="T11" s="190">
        <v>752.07657933999997</v>
      </c>
      <c r="U11" s="190">
        <v>813.13993868</v>
      </c>
      <c r="V11" s="190">
        <v>831.37454058000003</v>
      </c>
      <c r="W11" s="190">
        <v>841.61696932999996</v>
      </c>
      <c r="X11" s="190">
        <v>831.71850803999996</v>
      </c>
      <c r="Y11" s="190">
        <v>835.08812816</v>
      </c>
      <c r="Z11" s="190">
        <v>839.57711279</v>
      </c>
      <c r="AA11" s="190">
        <v>847.79907185000002</v>
      </c>
      <c r="AB11" s="190">
        <v>852.56657808</v>
      </c>
      <c r="AC11" s="190">
        <v>856.49324138999998</v>
      </c>
      <c r="AD11" s="190">
        <v>859.28668621999998</v>
      </c>
      <c r="AE11" s="190">
        <v>861.75094536999995</v>
      </c>
      <c r="AF11" s="190">
        <v>863.59364329000005</v>
      </c>
      <c r="AG11" s="190">
        <v>862.44180875999996</v>
      </c>
      <c r="AH11" s="190">
        <v>864.82111259999999</v>
      </c>
      <c r="AI11" s="190">
        <v>868.35858360999998</v>
      </c>
      <c r="AJ11" s="190">
        <v>876.02459363000003</v>
      </c>
      <c r="AK11" s="190">
        <v>879.65062008999996</v>
      </c>
      <c r="AL11" s="190">
        <v>882.20703484000001</v>
      </c>
      <c r="AM11" s="190">
        <v>883.11381299000004</v>
      </c>
      <c r="AN11" s="190">
        <v>883.96602297000004</v>
      </c>
      <c r="AO11" s="190">
        <v>884.18363988999999</v>
      </c>
      <c r="AP11" s="190">
        <v>882.06659848000004</v>
      </c>
      <c r="AQ11" s="190">
        <v>882.29007826999998</v>
      </c>
      <c r="AR11" s="190">
        <v>883.15401397000005</v>
      </c>
      <c r="AS11" s="190">
        <v>885.07224369999994</v>
      </c>
      <c r="AT11" s="190">
        <v>886.90671265000003</v>
      </c>
      <c r="AU11" s="190">
        <v>889.07125895000001</v>
      </c>
      <c r="AV11" s="190">
        <v>892.55895850000002</v>
      </c>
      <c r="AW11" s="190">
        <v>894.63885253000001</v>
      </c>
      <c r="AX11" s="190">
        <v>896.30401696000001</v>
      </c>
      <c r="AY11" s="190">
        <v>897.17629493000004</v>
      </c>
      <c r="AZ11" s="190">
        <v>898.29561779000005</v>
      </c>
      <c r="BA11" s="190">
        <v>899.28382868000006</v>
      </c>
      <c r="BB11" s="190">
        <v>900.00717778000001</v>
      </c>
      <c r="BC11" s="190">
        <v>900.83347710999999</v>
      </c>
      <c r="BD11" s="190">
        <v>901.62897684999996</v>
      </c>
      <c r="BE11" s="190">
        <v>902.45969235999996</v>
      </c>
      <c r="BF11" s="242">
        <v>903.14409999999998</v>
      </c>
      <c r="BG11" s="242">
        <v>903.7482</v>
      </c>
      <c r="BH11" s="242">
        <v>904.21640000000002</v>
      </c>
      <c r="BI11" s="242">
        <v>904.70150000000001</v>
      </c>
      <c r="BJ11" s="242">
        <v>905.14790000000005</v>
      </c>
      <c r="BK11" s="242">
        <v>905.38990000000001</v>
      </c>
      <c r="BL11" s="242">
        <v>905.88310000000001</v>
      </c>
      <c r="BM11" s="242">
        <v>906.46199999999999</v>
      </c>
      <c r="BN11" s="242">
        <v>907.17560000000003</v>
      </c>
      <c r="BO11" s="242">
        <v>907.88869999999997</v>
      </c>
      <c r="BP11" s="242">
        <v>908.65039999999999</v>
      </c>
      <c r="BQ11" s="242">
        <v>909.49440000000004</v>
      </c>
      <c r="BR11" s="242">
        <v>910.32820000000004</v>
      </c>
      <c r="BS11" s="242">
        <v>911.18550000000005</v>
      </c>
      <c r="BT11" s="242">
        <v>912.06610000000001</v>
      </c>
      <c r="BU11" s="242">
        <v>912.97019999999998</v>
      </c>
      <c r="BV11" s="242">
        <v>913.89769999999999</v>
      </c>
    </row>
    <row r="12" spans="1:74" ht="11.15" customHeight="1" x14ac:dyDescent="0.25">
      <c r="A12" s="117" t="s">
        <v>672</v>
      </c>
      <c r="B12" s="164" t="s">
        <v>423</v>
      </c>
      <c r="C12" s="190">
        <v>2304.1461346999999</v>
      </c>
      <c r="D12" s="190">
        <v>2306.0030324999998</v>
      </c>
      <c r="E12" s="190">
        <v>2308.2999327000002</v>
      </c>
      <c r="F12" s="190">
        <v>2307.4209827</v>
      </c>
      <c r="G12" s="190">
        <v>2313.3097769999999</v>
      </c>
      <c r="H12" s="190">
        <v>2322.3504631000001</v>
      </c>
      <c r="I12" s="190">
        <v>2342.0941139000001</v>
      </c>
      <c r="J12" s="190">
        <v>2351.7752786999999</v>
      </c>
      <c r="K12" s="190">
        <v>2358.9450304000002</v>
      </c>
      <c r="L12" s="190">
        <v>2366.6801578999998</v>
      </c>
      <c r="M12" s="190">
        <v>2366.5194919999999</v>
      </c>
      <c r="N12" s="190">
        <v>2361.5398214000002</v>
      </c>
      <c r="O12" s="190">
        <v>2367.4883487000002</v>
      </c>
      <c r="P12" s="190">
        <v>2341.0602671000001</v>
      </c>
      <c r="Q12" s="190">
        <v>2298.0027789999999</v>
      </c>
      <c r="R12" s="190">
        <v>2168.3436763</v>
      </c>
      <c r="S12" s="190">
        <v>2144.5065315000002</v>
      </c>
      <c r="T12" s="190">
        <v>2156.5191365999999</v>
      </c>
      <c r="U12" s="190">
        <v>2273.0459707999998</v>
      </c>
      <c r="V12" s="190">
        <v>2305.2597157</v>
      </c>
      <c r="W12" s="190">
        <v>2321.8248508000001</v>
      </c>
      <c r="X12" s="190">
        <v>2298.7510892999999</v>
      </c>
      <c r="Y12" s="190">
        <v>2302.0117197</v>
      </c>
      <c r="Z12" s="190">
        <v>2307.6164551000002</v>
      </c>
      <c r="AA12" s="190">
        <v>2319.0258935000002</v>
      </c>
      <c r="AB12" s="190">
        <v>2326.7233909000001</v>
      </c>
      <c r="AC12" s="190">
        <v>2334.1695448999999</v>
      </c>
      <c r="AD12" s="190">
        <v>2343.7074318</v>
      </c>
      <c r="AE12" s="190">
        <v>2348.8935922999999</v>
      </c>
      <c r="AF12" s="190">
        <v>2352.0711025000001</v>
      </c>
      <c r="AG12" s="190">
        <v>2346.6922742000002</v>
      </c>
      <c r="AH12" s="190">
        <v>2350.7632499000001</v>
      </c>
      <c r="AI12" s="190">
        <v>2357.7363414000001</v>
      </c>
      <c r="AJ12" s="190">
        <v>2376.4602104000001</v>
      </c>
      <c r="AK12" s="190">
        <v>2382.6010371000002</v>
      </c>
      <c r="AL12" s="190">
        <v>2385.0074834000002</v>
      </c>
      <c r="AM12" s="190">
        <v>2377.2829178000002</v>
      </c>
      <c r="AN12" s="190">
        <v>2377.0180764000002</v>
      </c>
      <c r="AO12" s="190">
        <v>2377.8163279999999</v>
      </c>
      <c r="AP12" s="190">
        <v>2375.8429652999998</v>
      </c>
      <c r="AQ12" s="190">
        <v>2381.6434331999999</v>
      </c>
      <c r="AR12" s="190">
        <v>2391.3830244000001</v>
      </c>
      <c r="AS12" s="190">
        <v>2411.0105847999998</v>
      </c>
      <c r="AT12" s="190">
        <v>2424.1667883999999</v>
      </c>
      <c r="AU12" s="190">
        <v>2436.8004808000001</v>
      </c>
      <c r="AV12" s="190">
        <v>2450.3184052000001</v>
      </c>
      <c r="AW12" s="190">
        <v>2460.8520183999999</v>
      </c>
      <c r="AX12" s="190">
        <v>2469.8080633999998</v>
      </c>
      <c r="AY12" s="190">
        <v>2476.4482661000002</v>
      </c>
      <c r="AZ12" s="190">
        <v>2482.8028803000002</v>
      </c>
      <c r="BA12" s="190">
        <v>2488.1336317999999</v>
      </c>
      <c r="BB12" s="190">
        <v>2491.5036193999999</v>
      </c>
      <c r="BC12" s="190">
        <v>2495.4893216</v>
      </c>
      <c r="BD12" s="190">
        <v>2499.1538371000001</v>
      </c>
      <c r="BE12" s="190">
        <v>2502.6210242000002</v>
      </c>
      <c r="BF12" s="242">
        <v>2505.5500000000002</v>
      </c>
      <c r="BG12" s="242">
        <v>2508.0650000000001</v>
      </c>
      <c r="BH12" s="242">
        <v>2509.5410000000002</v>
      </c>
      <c r="BI12" s="242">
        <v>2511.6970000000001</v>
      </c>
      <c r="BJ12" s="242">
        <v>2513.9079999999999</v>
      </c>
      <c r="BK12" s="242">
        <v>2515.69</v>
      </c>
      <c r="BL12" s="242">
        <v>2518.373</v>
      </c>
      <c r="BM12" s="242">
        <v>2521.4740000000002</v>
      </c>
      <c r="BN12" s="242">
        <v>2525.1610000000001</v>
      </c>
      <c r="BO12" s="242">
        <v>2528.9690000000001</v>
      </c>
      <c r="BP12" s="242">
        <v>2533.067</v>
      </c>
      <c r="BQ12" s="242">
        <v>2538.0189999999998</v>
      </c>
      <c r="BR12" s="242">
        <v>2542.2739999999999</v>
      </c>
      <c r="BS12" s="242">
        <v>2546.3969999999999</v>
      </c>
      <c r="BT12" s="242">
        <v>2550.386</v>
      </c>
      <c r="BU12" s="242">
        <v>2554.2429999999999</v>
      </c>
      <c r="BV12" s="242">
        <v>2557.9659999999999</v>
      </c>
    </row>
    <row r="13" spans="1:74" ht="11.15" customHeight="1" x14ac:dyDescent="0.25">
      <c r="A13" s="117" t="s">
        <v>673</v>
      </c>
      <c r="B13" s="164" t="s">
        <v>424</v>
      </c>
      <c r="C13" s="190">
        <v>1241.7621634</v>
      </c>
      <c r="D13" s="190">
        <v>1246.2260004</v>
      </c>
      <c r="E13" s="190">
        <v>1250.1737092999999</v>
      </c>
      <c r="F13" s="190">
        <v>1251.3021217999999</v>
      </c>
      <c r="G13" s="190">
        <v>1255.9449509000001</v>
      </c>
      <c r="H13" s="190">
        <v>1261.7990282000001</v>
      </c>
      <c r="I13" s="190">
        <v>1272.5029678999999</v>
      </c>
      <c r="J13" s="190">
        <v>1278.050581</v>
      </c>
      <c r="K13" s="190">
        <v>1282.0804814999999</v>
      </c>
      <c r="L13" s="190">
        <v>1284.4183892999999</v>
      </c>
      <c r="M13" s="190">
        <v>1285.5435749999999</v>
      </c>
      <c r="N13" s="190">
        <v>1285.2817585</v>
      </c>
      <c r="O13" s="190">
        <v>1296.0352571999999</v>
      </c>
      <c r="P13" s="190">
        <v>1283.6976979000001</v>
      </c>
      <c r="Q13" s="190">
        <v>1260.6713981</v>
      </c>
      <c r="R13" s="190">
        <v>1184.8402619000001</v>
      </c>
      <c r="S13" s="190">
        <v>1172.0235533</v>
      </c>
      <c r="T13" s="190">
        <v>1180.1051763</v>
      </c>
      <c r="U13" s="190">
        <v>1247.8837241000001</v>
      </c>
      <c r="V13" s="190">
        <v>1268.6630653</v>
      </c>
      <c r="W13" s="190">
        <v>1281.2417932000001</v>
      </c>
      <c r="X13" s="190">
        <v>1273.8719883000001</v>
      </c>
      <c r="Y13" s="190">
        <v>1278.8604289</v>
      </c>
      <c r="Z13" s="190">
        <v>1284.4591955999999</v>
      </c>
      <c r="AA13" s="190">
        <v>1291.3666869000001</v>
      </c>
      <c r="AB13" s="190">
        <v>1297.6623067999999</v>
      </c>
      <c r="AC13" s="190">
        <v>1304.0444539</v>
      </c>
      <c r="AD13" s="190">
        <v>1311.5594699999999</v>
      </c>
      <c r="AE13" s="190">
        <v>1317.3299151000001</v>
      </c>
      <c r="AF13" s="190">
        <v>1322.4021310000001</v>
      </c>
      <c r="AG13" s="190">
        <v>1323.2211110999999</v>
      </c>
      <c r="AH13" s="190">
        <v>1329.5631238000001</v>
      </c>
      <c r="AI13" s="190">
        <v>1337.8731624</v>
      </c>
      <c r="AJ13" s="190">
        <v>1355.6221061000001</v>
      </c>
      <c r="AK13" s="190">
        <v>1362.2650371</v>
      </c>
      <c r="AL13" s="190">
        <v>1365.2728345</v>
      </c>
      <c r="AM13" s="190">
        <v>1360.2624874999999</v>
      </c>
      <c r="AN13" s="190">
        <v>1359.2872761000001</v>
      </c>
      <c r="AO13" s="190">
        <v>1357.9641893</v>
      </c>
      <c r="AP13" s="190">
        <v>1353.3692582000001</v>
      </c>
      <c r="AQ13" s="190">
        <v>1353.5433972999999</v>
      </c>
      <c r="AR13" s="190">
        <v>1355.5626377000001</v>
      </c>
      <c r="AS13" s="190">
        <v>1361.8305882</v>
      </c>
      <c r="AT13" s="190">
        <v>1365.7373244</v>
      </c>
      <c r="AU13" s="190">
        <v>1369.6864554000001</v>
      </c>
      <c r="AV13" s="190">
        <v>1374.5023269000001</v>
      </c>
      <c r="AW13" s="190">
        <v>1377.9179876999999</v>
      </c>
      <c r="AX13" s="190">
        <v>1380.7577836</v>
      </c>
      <c r="AY13" s="190">
        <v>1382.5477258999999</v>
      </c>
      <c r="AZ13" s="190">
        <v>1384.5912840000001</v>
      </c>
      <c r="BA13" s="190">
        <v>1386.4144689</v>
      </c>
      <c r="BB13" s="190">
        <v>1387.5983214</v>
      </c>
      <c r="BC13" s="190">
        <v>1389.2949796</v>
      </c>
      <c r="BD13" s="190">
        <v>1391.0854841</v>
      </c>
      <c r="BE13" s="190">
        <v>1393.2824917999999</v>
      </c>
      <c r="BF13" s="242">
        <v>1395.0260000000001</v>
      </c>
      <c r="BG13" s="242">
        <v>1396.6289999999999</v>
      </c>
      <c r="BH13" s="242">
        <v>1397.9960000000001</v>
      </c>
      <c r="BI13" s="242">
        <v>1399.3889999999999</v>
      </c>
      <c r="BJ13" s="242">
        <v>1400.7139999999999</v>
      </c>
      <c r="BK13" s="242">
        <v>1401.615</v>
      </c>
      <c r="BL13" s="242">
        <v>1403.069</v>
      </c>
      <c r="BM13" s="242">
        <v>1404.721</v>
      </c>
      <c r="BN13" s="242">
        <v>1406.759</v>
      </c>
      <c r="BO13" s="242">
        <v>1408.6659999999999</v>
      </c>
      <c r="BP13" s="242">
        <v>1410.63</v>
      </c>
      <c r="BQ13" s="242">
        <v>1412.604</v>
      </c>
      <c r="BR13" s="242">
        <v>1414.7170000000001</v>
      </c>
      <c r="BS13" s="242">
        <v>1416.922</v>
      </c>
      <c r="BT13" s="242">
        <v>1419.2190000000001</v>
      </c>
      <c r="BU13" s="242">
        <v>1421.6079999999999</v>
      </c>
      <c r="BV13" s="242">
        <v>1424.0889999999999</v>
      </c>
    </row>
    <row r="14" spans="1:74" ht="11.15" customHeight="1" x14ac:dyDescent="0.25">
      <c r="A14" s="117" t="s">
        <v>674</v>
      </c>
      <c r="B14" s="164" t="s">
        <v>425</v>
      </c>
      <c r="C14" s="190">
        <v>3551.3028399999998</v>
      </c>
      <c r="D14" s="190">
        <v>3558.9808005</v>
      </c>
      <c r="E14" s="190">
        <v>3569.2705682000001</v>
      </c>
      <c r="F14" s="190">
        <v>3586.8998098000002</v>
      </c>
      <c r="G14" s="190">
        <v>3598.8674417000002</v>
      </c>
      <c r="H14" s="190">
        <v>3609.9011306000002</v>
      </c>
      <c r="I14" s="190">
        <v>3617.2746609000001</v>
      </c>
      <c r="J14" s="190">
        <v>3628.4851257</v>
      </c>
      <c r="K14" s="190">
        <v>3640.8063093999999</v>
      </c>
      <c r="L14" s="190">
        <v>3669.0321803000002</v>
      </c>
      <c r="M14" s="190">
        <v>3672.4793252999998</v>
      </c>
      <c r="N14" s="190">
        <v>3665.9417128999999</v>
      </c>
      <c r="O14" s="190">
        <v>3672.6259371000001</v>
      </c>
      <c r="P14" s="190">
        <v>3628.7138642999998</v>
      </c>
      <c r="Q14" s="190">
        <v>3557.4120886000001</v>
      </c>
      <c r="R14" s="190">
        <v>3339.3207665</v>
      </c>
      <c r="S14" s="190">
        <v>3302.7894672000002</v>
      </c>
      <c r="T14" s="190">
        <v>3328.4183475</v>
      </c>
      <c r="U14" s="190">
        <v>3530.6971306999999</v>
      </c>
      <c r="V14" s="190">
        <v>3594.7790774</v>
      </c>
      <c r="W14" s="190">
        <v>3635.1539109999999</v>
      </c>
      <c r="X14" s="190">
        <v>3616.3052598999998</v>
      </c>
      <c r="Y14" s="190">
        <v>3635.9031460000001</v>
      </c>
      <c r="Z14" s="190">
        <v>3658.4311975999999</v>
      </c>
      <c r="AA14" s="190">
        <v>3688.3846844999998</v>
      </c>
      <c r="AB14" s="190">
        <v>3713.4016151000001</v>
      </c>
      <c r="AC14" s="190">
        <v>3737.9772588999999</v>
      </c>
      <c r="AD14" s="190">
        <v>3766.4858441000001</v>
      </c>
      <c r="AE14" s="190">
        <v>3786.8982434</v>
      </c>
      <c r="AF14" s="190">
        <v>3803.5886848999999</v>
      </c>
      <c r="AG14" s="190">
        <v>3807.9150755000001</v>
      </c>
      <c r="AH14" s="190">
        <v>3823.6431711999999</v>
      </c>
      <c r="AI14" s="190">
        <v>3842.1308789</v>
      </c>
      <c r="AJ14" s="190">
        <v>3888.7867683999998</v>
      </c>
      <c r="AK14" s="190">
        <v>3893.7372728999999</v>
      </c>
      <c r="AL14" s="190">
        <v>3882.3909619999999</v>
      </c>
      <c r="AM14" s="190">
        <v>3821.2246713999998</v>
      </c>
      <c r="AN14" s="190">
        <v>3802.4271033999999</v>
      </c>
      <c r="AO14" s="190">
        <v>3792.4750933999999</v>
      </c>
      <c r="AP14" s="190">
        <v>3797.3394023999999</v>
      </c>
      <c r="AQ14" s="190">
        <v>3800.6004380999998</v>
      </c>
      <c r="AR14" s="190">
        <v>3808.2289612</v>
      </c>
      <c r="AS14" s="190">
        <v>3827.3951109</v>
      </c>
      <c r="AT14" s="190">
        <v>3838.3810047000002</v>
      </c>
      <c r="AU14" s="190">
        <v>3848.3567816999998</v>
      </c>
      <c r="AV14" s="190">
        <v>3857.6577827999999</v>
      </c>
      <c r="AW14" s="190">
        <v>3865.3618206000001</v>
      </c>
      <c r="AX14" s="190">
        <v>3871.8042359999999</v>
      </c>
      <c r="AY14" s="190">
        <v>3875.2750516999999</v>
      </c>
      <c r="AZ14" s="190">
        <v>3880.4767053</v>
      </c>
      <c r="BA14" s="190">
        <v>3885.6992193000001</v>
      </c>
      <c r="BB14" s="190">
        <v>3891.4344666000002</v>
      </c>
      <c r="BC14" s="190">
        <v>3896.3297972999999</v>
      </c>
      <c r="BD14" s="190">
        <v>3900.8770838999999</v>
      </c>
      <c r="BE14" s="190">
        <v>3905.2349896999999</v>
      </c>
      <c r="BF14" s="242">
        <v>3908.9670000000001</v>
      </c>
      <c r="BG14" s="242">
        <v>3912.232</v>
      </c>
      <c r="BH14" s="242">
        <v>3914.201</v>
      </c>
      <c r="BI14" s="242">
        <v>3917.154</v>
      </c>
      <c r="BJ14" s="242">
        <v>3920.2629999999999</v>
      </c>
      <c r="BK14" s="242">
        <v>3923.2429999999999</v>
      </c>
      <c r="BL14" s="242">
        <v>3926.8739999999998</v>
      </c>
      <c r="BM14" s="242">
        <v>3930.8719999999998</v>
      </c>
      <c r="BN14" s="242">
        <v>3935.471</v>
      </c>
      <c r="BO14" s="242">
        <v>3940.03</v>
      </c>
      <c r="BP14" s="242">
        <v>3944.7809999999999</v>
      </c>
      <c r="BQ14" s="242">
        <v>3949.817</v>
      </c>
      <c r="BR14" s="242">
        <v>3954.886</v>
      </c>
      <c r="BS14" s="242">
        <v>3960.08</v>
      </c>
      <c r="BT14" s="242">
        <v>3965.3980000000001</v>
      </c>
      <c r="BU14" s="242">
        <v>3970.84</v>
      </c>
      <c r="BV14" s="242">
        <v>3976.4070000000002</v>
      </c>
    </row>
    <row r="15" spans="1:74" ht="11.15" customHeight="1" x14ac:dyDescent="0.25">
      <c r="A15" s="117"/>
      <c r="B15" s="129" t="s">
        <v>1295</v>
      </c>
      <c r="C15" s="195"/>
      <c r="D15" s="195"/>
      <c r="E15" s="195"/>
      <c r="F15" s="195"/>
      <c r="G15" s="195"/>
      <c r="H15" s="195"/>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5"/>
      <c r="AN15" s="195"/>
      <c r="AO15" s="195"/>
      <c r="AP15" s="195"/>
      <c r="AQ15" s="195"/>
      <c r="AR15" s="195"/>
      <c r="AS15" s="195"/>
      <c r="AT15" s="195"/>
      <c r="AU15" s="195"/>
      <c r="AV15" s="195"/>
      <c r="AW15" s="195"/>
      <c r="AX15" s="195"/>
      <c r="AY15" s="195"/>
      <c r="AZ15" s="195"/>
      <c r="BA15" s="195"/>
      <c r="BB15" s="195"/>
      <c r="BC15" s="195"/>
      <c r="BD15" s="195"/>
      <c r="BE15" s="195"/>
      <c r="BF15" s="251"/>
      <c r="BG15" s="251"/>
      <c r="BH15" s="251"/>
      <c r="BI15" s="251"/>
      <c r="BJ15" s="251"/>
      <c r="BK15" s="251"/>
      <c r="BL15" s="251"/>
      <c r="BM15" s="251"/>
      <c r="BN15" s="251"/>
      <c r="BO15" s="251"/>
      <c r="BP15" s="251"/>
      <c r="BQ15" s="251"/>
      <c r="BR15" s="251"/>
      <c r="BS15" s="251"/>
      <c r="BT15" s="251"/>
      <c r="BU15" s="251"/>
      <c r="BV15" s="251"/>
    </row>
    <row r="16" spans="1:74" ht="11.15" customHeight="1" x14ac:dyDescent="0.25">
      <c r="A16" s="117" t="s">
        <v>675</v>
      </c>
      <c r="B16" s="164" t="s">
        <v>418</v>
      </c>
      <c r="C16" s="54">
        <v>99.323627677000005</v>
      </c>
      <c r="D16" s="54">
        <v>99.024569753999998</v>
      </c>
      <c r="E16" s="54">
        <v>98.750216760000001</v>
      </c>
      <c r="F16" s="54">
        <v>98.469018118999998</v>
      </c>
      <c r="G16" s="54">
        <v>98.267737917000005</v>
      </c>
      <c r="H16" s="54">
        <v>98.114825577000005</v>
      </c>
      <c r="I16" s="54">
        <v>98.097187242999993</v>
      </c>
      <c r="J16" s="54">
        <v>97.975831020000001</v>
      </c>
      <c r="K16" s="54">
        <v>97.837663051000007</v>
      </c>
      <c r="L16" s="54">
        <v>97.797343834000003</v>
      </c>
      <c r="M16" s="54">
        <v>97.539557001000006</v>
      </c>
      <c r="N16" s="54">
        <v>97.178963048</v>
      </c>
      <c r="O16" s="54">
        <v>98.321812025</v>
      </c>
      <c r="P16" s="54">
        <v>96.550916298000004</v>
      </c>
      <c r="Q16" s="54">
        <v>93.472525915999995</v>
      </c>
      <c r="R16" s="54">
        <v>84.067418317999994</v>
      </c>
      <c r="S16" s="54">
        <v>82.138455547000007</v>
      </c>
      <c r="T16" s="54">
        <v>82.666415043000001</v>
      </c>
      <c r="U16" s="54">
        <v>89.914601478999998</v>
      </c>
      <c r="V16" s="54">
        <v>92.158927001999999</v>
      </c>
      <c r="W16" s="54">
        <v>93.662696287000003</v>
      </c>
      <c r="X16" s="54">
        <v>93.801600182000001</v>
      </c>
      <c r="Y16" s="54">
        <v>94.292488852000005</v>
      </c>
      <c r="Z16" s="54">
        <v>94.511053145999995</v>
      </c>
      <c r="AA16" s="54">
        <v>93.794865310000006</v>
      </c>
      <c r="AB16" s="54">
        <v>93.965601668000005</v>
      </c>
      <c r="AC16" s="54">
        <v>94.360834467000004</v>
      </c>
      <c r="AD16" s="54">
        <v>95.473986854000003</v>
      </c>
      <c r="AE16" s="54">
        <v>95.948145173</v>
      </c>
      <c r="AF16" s="54">
        <v>96.276732569999993</v>
      </c>
      <c r="AG16" s="54">
        <v>96.242713969999997</v>
      </c>
      <c r="AH16" s="54">
        <v>96.442935832000003</v>
      </c>
      <c r="AI16" s="54">
        <v>96.660363079000007</v>
      </c>
      <c r="AJ16" s="54">
        <v>96.961591045999995</v>
      </c>
      <c r="AK16" s="54">
        <v>97.163482563000002</v>
      </c>
      <c r="AL16" s="54">
        <v>97.332632963999998</v>
      </c>
      <c r="AM16" s="54">
        <v>97.443289180999997</v>
      </c>
      <c r="AN16" s="54">
        <v>97.566272151999996</v>
      </c>
      <c r="AO16" s="54">
        <v>97.675828808999995</v>
      </c>
      <c r="AP16" s="54">
        <v>97.843413768999994</v>
      </c>
      <c r="AQ16" s="54">
        <v>97.872526833999999</v>
      </c>
      <c r="AR16" s="54">
        <v>97.834622621999998</v>
      </c>
      <c r="AS16" s="54">
        <v>97.788733695999994</v>
      </c>
      <c r="AT16" s="54">
        <v>97.572520505</v>
      </c>
      <c r="AU16" s="54">
        <v>97.245015613000007</v>
      </c>
      <c r="AV16" s="54">
        <v>96.471002240999994</v>
      </c>
      <c r="AW16" s="54">
        <v>96.172326533000003</v>
      </c>
      <c r="AX16" s="54">
        <v>96.013771707999993</v>
      </c>
      <c r="AY16" s="54">
        <v>96.146995684999993</v>
      </c>
      <c r="AZ16" s="54">
        <v>96.154939189999993</v>
      </c>
      <c r="BA16" s="54">
        <v>96.189260140000002</v>
      </c>
      <c r="BB16" s="54">
        <v>96.368182009999998</v>
      </c>
      <c r="BC16" s="54">
        <v>96.366590246000001</v>
      </c>
      <c r="BD16" s="54">
        <v>96.302708322000001</v>
      </c>
      <c r="BE16" s="54">
        <v>96.048540017999997</v>
      </c>
      <c r="BF16" s="238">
        <v>95.956069999999997</v>
      </c>
      <c r="BG16" s="238">
        <v>95.897319999999993</v>
      </c>
      <c r="BH16" s="238">
        <v>95.904039999999995</v>
      </c>
      <c r="BI16" s="238">
        <v>95.888859999999994</v>
      </c>
      <c r="BJ16" s="238">
        <v>95.883570000000006</v>
      </c>
      <c r="BK16" s="238">
        <v>95.894980000000004</v>
      </c>
      <c r="BL16" s="238">
        <v>95.904330000000002</v>
      </c>
      <c r="BM16" s="238">
        <v>95.918419999999998</v>
      </c>
      <c r="BN16" s="238">
        <v>95.88982</v>
      </c>
      <c r="BO16" s="238">
        <v>95.949029999999993</v>
      </c>
      <c r="BP16" s="238">
        <v>96.048580000000001</v>
      </c>
      <c r="BQ16" s="238">
        <v>96.255049999999997</v>
      </c>
      <c r="BR16" s="238">
        <v>96.385379999999998</v>
      </c>
      <c r="BS16" s="238">
        <v>96.506110000000007</v>
      </c>
      <c r="BT16" s="238">
        <v>96.617270000000005</v>
      </c>
      <c r="BU16" s="238">
        <v>96.718850000000003</v>
      </c>
      <c r="BV16" s="238">
        <v>96.810850000000002</v>
      </c>
    </row>
    <row r="17" spans="1:74" ht="11.15" customHeight="1" x14ac:dyDescent="0.25">
      <c r="A17" s="117" t="s">
        <v>676</v>
      </c>
      <c r="B17" s="164" t="s">
        <v>448</v>
      </c>
      <c r="C17" s="54">
        <v>98.793832223999999</v>
      </c>
      <c r="D17" s="54">
        <v>98.355281306999998</v>
      </c>
      <c r="E17" s="54">
        <v>98.003455927000005</v>
      </c>
      <c r="F17" s="54">
        <v>97.812068607</v>
      </c>
      <c r="G17" s="54">
        <v>97.578409906999994</v>
      </c>
      <c r="H17" s="54">
        <v>97.376192351</v>
      </c>
      <c r="I17" s="54">
        <v>97.277785718999993</v>
      </c>
      <c r="J17" s="54">
        <v>97.084173113999995</v>
      </c>
      <c r="K17" s="54">
        <v>96.867724315999993</v>
      </c>
      <c r="L17" s="54">
        <v>96.700400135999999</v>
      </c>
      <c r="M17" s="54">
        <v>96.384308344000004</v>
      </c>
      <c r="N17" s="54">
        <v>95.991409751000006</v>
      </c>
      <c r="O17" s="54">
        <v>97.492281031000005</v>
      </c>
      <c r="P17" s="54">
        <v>95.467836328999994</v>
      </c>
      <c r="Q17" s="54">
        <v>91.888652320999995</v>
      </c>
      <c r="R17" s="54">
        <v>80.828256369000002</v>
      </c>
      <c r="S17" s="54">
        <v>78.584448222999995</v>
      </c>
      <c r="T17" s="54">
        <v>79.230755247999994</v>
      </c>
      <c r="U17" s="54">
        <v>87.917588601000006</v>
      </c>
      <c r="V17" s="54">
        <v>90.481317595999997</v>
      </c>
      <c r="W17" s="54">
        <v>92.072353393</v>
      </c>
      <c r="X17" s="54">
        <v>91.706439298999996</v>
      </c>
      <c r="Y17" s="54">
        <v>92.090281215999994</v>
      </c>
      <c r="Z17" s="54">
        <v>92.239622452000006</v>
      </c>
      <c r="AA17" s="54">
        <v>91.586718805999993</v>
      </c>
      <c r="AB17" s="54">
        <v>91.692866831000003</v>
      </c>
      <c r="AC17" s="54">
        <v>91.990322328000005</v>
      </c>
      <c r="AD17" s="54">
        <v>92.856487428999998</v>
      </c>
      <c r="AE17" s="54">
        <v>93.253506264999999</v>
      </c>
      <c r="AF17" s="54">
        <v>93.558780971999994</v>
      </c>
      <c r="AG17" s="54">
        <v>93.552505216</v>
      </c>
      <c r="AH17" s="54">
        <v>93.839146411000002</v>
      </c>
      <c r="AI17" s="54">
        <v>94.198898224999994</v>
      </c>
      <c r="AJ17" s="54">
        <v>94.806262380000007</v>
      </c>
      <c r="AK17" s="54">
        <v>95.181359139999998</v>
      </c>
      <c r="AL17" s="54">
        <v>95.498690226999997</v>
      </c>
      <c r="AM17" s="54">
        <v>95.704125258999994</v>
      </c>
      <c r="AN17" s="54">
        <v>95.946522784999999</v>
      </c>
      <c r="AO17" s="54">
        <v>96.171752424999994</v>
      </c>
      <c r="AP17" s="54">
        <v>96.468016332000005</v>
      </c>
      <c r="AQ17" s="54">
        <v>96.592758582000002</v>
      </c>
      <c r="AR17" s="54">
        <v>96.634181329</v>
      </c>
      <c r="AS17" s="54">
        <v>96.618258150000003</v>
      </c>
      <c r="AT17" s="54">
        <v>96.473561709999998</v>
      </c>
      <c r="AU17" s="54">
        <v>96.226065586999994</v>
      </c>
      <c r="AV17" s="54">
        <v>95.627246468999999</v>
      </c>
      <c r="AW17" s="54">
        <v>95.360543460000002</v>
      </c>
      <c r="AX17" s="54">
        <v>95.177433249000003</v>
      </c>
      <c r="AY17" s="54">
        <v>95.090858734999998</v>
      </c>
      <c r="AZ17" s="54">
        <v>95.065226945999996</v>
      </c>
      <c r="BA17" s="54">
        <v>95.113480781000007</v>
      </c>
      <c r="BB17" s="54">
        <v>95.441324537</v>
      </c>
      <c r="BC17" s="54">
        <v>95.483071396</v>
      </c>
      <c r="BD17" s="54">
        <v>95.444425654</v>
      </c>
      <c r="BE17" s="54">
        <v>95.19564853</v>
      </c>
      <c r="BF17" s="238">
        <v>95.093519999999998</v>
      </c>
      <c r="BG17" s="238">
        <v>95.008309999999994</v>
      </c>
      <c r="BH17" s="238">
        <v>94.94941</v>
      </c>
      <c r="BI17" s="238">
        <v>94.890960000000007</v>
      </c>
      <c r="BJ17" s="238">
        <v>94.842380000000006</v>
      </c>
      <c r="BK17" s="238">
        <v>94.803719999999998</v>
      </c>
      <c r="BL17" s="238">
        <v>94.774799999999999</v>
      </c>
      <c r="BM17" s="238">
        <v>94.755679999999998</v>
      </c>
      <c r="BN17" s="238">
        <v>94.71387</v>
      </c>
      <c r="BO17" s="238">
        <v>94.738730000000004</v>
      </c>
      <c r="BP17" s="238">
        <v>94.797759999999997</v>
      </c>
      <c r="BQ17" s="238">
        <v>94.934449999999998</v>
      </c>
      <c r="BR17" s="238">
        <v>95.029219999999995</v>
      </c>
      <c r="BS17" s="238">
        <v>95.125550000000004</v>
      </c>
      <c r="BT17" s="238">
        <v>95.22345</v>
      </c>
      <c r="BU17" s="238">
        <v>95.322909999999993</v>
      </c>
      <c r="BV17" s="238">
        <v>95.423929999999999</v>
      </c>
    </row>
    <row r="18" spans="1:74" ht="11.15" customHeight="1" x14ac:dyDescent="0.25">
      <c r="A18" s="117" t="s">
        <v>677</v>
      </c>
      <c r="B18" s="164" t="s">
        <v>419</v>
      </c>
      <c r="C18" s="54">
        <v>100.13824667999999</v>
      </c>
      <c r="D18" s="54">
        <v>99.688309832000002</v>
      </c>
      <c r="E18" s="54">
        <v>99.299159435000007</v>
      </c>
      <c r="F18" s="54">
        <v>98.988425519000003</v>
      </c>
      <c r="G18" s="54">
        <v>98.707625505999999</v>
      </c>
      <c r="H18" s="54">
        <v>98.474389424999998</v>
      </c>
      <c r="I18" s="54">
        <v>98.429796924000001</v>
      </c>
      <c r="J18" s="54">
        <v>98.185878967999997</v>
      </c>
      <c r="K18" s="54">
        <v>97.883715206999995</v>
      </c>
      <c r="L18" s="54">
        <v>97.481629140999999</v>
      </c>
      <c r="M18" s="54">
        <v>97.094231144000005</v>
      </c>
      <c r="N18" s="54">
        <v>96.679844716000005</v>
      </c>
      <c r="O18" s="54">
        <v>98.467707614999995</v>
      </c>
      <c r="P18" s="54">
        <v>96.327416009000004</v>
      </c>
      <c r="Q18" s="54">
        <v>92.488207654000007</v>
      </c>
      <c r="R18" s="54">
        <v>80.316917212000007</v>
      </c>
      <c r="S18" s="54">
        <v>78.054749364000003</v>
      </c>
      <c r="T18" s="54">
        <v>79.068538773</v>
      </c>
      <c r="U18" s="54">
        <v>89.339380441000003</v>
      </c>
      <c r="V18" s="54">
        <v>92.419263107999996</v>
      </c>
      <c r="W18" s="54">
        <v>94.289281776999999</v>
      </c>
      <c r="X18" s="54">
        <v>93.605706085999998</v>
      </c>
      <c r="Y18" s="54">
        <v>94.063794532000003</v>
      </c>
      <c r="Z18" s="54">
        <v>94.319816751999994</v>
      </c>
      <c r="AA18" s="54">
        <v>94.009695050000005</v>
      </c>
      <c r="AB18" s="54">
        <v>94.134643088999994</v>
      </c>
      <c r="AC18" s="54">
        <v>94.330583175000001</v>
      </c>
      <c r="AD18" s="54">
        <v>94.728280028</v>
      </c>
      <c r="AE18" s="54">
        <v>94.968130662999997</v>
      </c>
      <c r="AF18" s="54">
        <v>95.180899803000003</v>
      </c>
      <c r="AG18" s="54">
        <v>95.189524542000001</v>
      </c>
      <c r="AH18" s="54">
        <v>95.480927870000002</v>
      </c>
      <c r="AI18" s="54">
        <v>95.878046882000007</v>
      </c>
      <c r="AJ18" s="54">
        <v>96.693649614999998</v>
      </c>
      <c r="AK18" s="54">
        <v>97.067623964999996</v>
      </c>
      <c r="AL18" s="54">
        <v>97.312737971000004</v>
      </c>
      <c r="AM18" s="54">
        <v>97.250399517999995</v>
      </c>
      <c r="AN18" s="54">
        <v>97.371736920999993</v>
      </c>
      <c r="AO18" s="54">
        <v>97.498158063999995</v>
      </c>
      <c r="AP18" s="54">
        <v>97.693216434000007</v>
      </c>
      <c r="AQ18" s="54">
        <v>97.782139947000005</v>
      </c>
      <c r="AR18" s="54">
        <v>97.828482086999998</v>
      </c>
      <c r="AS18" s="54">
        <v>97.948436310999995</v>
      </c>
      <c r="AT18" s="54">
        <v>97.822470613999997</v>
      </c>
      <c r="AU18" s="54">
        <v>97.566778451000005</v>
      </c>
      <c r="AV18" s="54">
        <v>96.893002230999997</v>
      </c>
      <c r="AW18" s="54">
        <v>96.594125331000001</v>
      </c>
      <c r="AX18" s="54">
        <v>96.381790159000005</v>
      </c>
      <c r="AY18" s="54">
        <v>96.229138527000003</v>
      </c>
      <c r="AZ18" s="54">
        <v>96.210030453000002</v>
      </c>
      <c r="BA18" s="54">
        <v>96.297607748999994</v>
      </c>
      <c r="BB18" s="54">
        <v>96.734253713000001</v>
      </c>
      <c r="BC18" s="54">
        <v>96.853414274000002</v>
      </c>
      <c r="BD18" s="54">
        <v>96.897472730000004</v>
      </c>
      <c r="BE18" s="54">
        <v>96.761347334000007</v>
      </c>
      <c r="BF18" s="238">
        <v>96.734009999999998</v>
      </c>
      <c r="BG18" s="238">
        <v>96.710390000000004</v>
      </c>
      <c r="BH18" s="238">
        <v>96.694900000000004</v>
      </c>
      <c r="BI18" s="238">
        <v>96.675370000000001</v>
      </c>
      <c r="BJ18" s="238">
        <v>96.656229999999994</v>
      </c>
      <c r="BK18" s="238">
        <v>96.647239999999996</v>
      </c>
      <c r="BL18" s="238">
        <v>96.621539999999996</v>
      </c>
      <c r="BM18" s="238">
        <v>96.588909999999998</v>
      </c>
      <c r="BN18" s="238">
        <v>96.474829999999997</v>
      </c>
      <c r="BO18" s="238">
        <v>96.484189999999998</v>
      </c>
      <c r="BP18" s="238">
        <v>96.542479999999998</v>
      </c>
      <c r="BQ18" s="238">
        <v>96.728759999999994</v>
      </c>
      <c r="BR18" s="238">
        <v>96.825630000000004</v>
      </c>
      <c r="BS18" s="238">
        <v>96.912149999999997</v>
      </c>
      <c r="BT18" s="238">
        <v>96.988320000000002</v>
      </c>
      <c r="BU18" s="238">
        <v>97.054140000000004</v>
      </c>
      <c r="BV18" s="238">
        <v>97.109610000000004</v>
      </c>
    </row>
    <row r="19" spans="1:74" ht="11.15" customHeight="1" x14ac:dyDescent="0.25">
      <c r="A19" s="117" t="s">
        <v>678</v>
      </c>
      <c r="B19" s="164" t="s">
        <v>420</v>
      </c>
      <c r="C19" s="54">
        <v>100.959671</v>
      </c>
      <c r="D19" s="54">
        <v>100.61877118</v>
      </c>
      <c r="E19" s="54">
        <v>100.34413316</v>
      </c>
      <c r="F19" s="54">
        <v>100.16394699</v>
      </c>
      <c r="G19" s="54">
        <v>100.00069003</v>
      </c>
      <c r="H19" s="54">
        <v>99.882552320000002</v>
      </c>
      <c r="I19" s="54">
        <v>99.926775316000004</v>
      </c>
      <c r="J19" s="54">
        <v>99.810945044999997</v>
      </c>
      <c r="K19" s="54">
        <v>99.652302950000006</v>
      </c>
      <c r="L19" s="54">
        <v>99.509353985000004</v>
      </c>
      <c r="M19" s="54">
        <v>99.221209528000003</v>
      </c>
      <c r="N19" s="54">
        <v>98.846374530999995</v>
      </c>
      <c r="O19" s="54">
        <v>99.743881864000002</v>
      </c>
      <c r="P19" s="54">
        <v>98.176391138</v>
      </c>
      <c r="Q19" s="54">
        <v>95.502935222000005</v>
      </c>
      <c r="R19" s="54">
        <v>87.300136768000002</v>
      </c>
      <c r="S19" s="54">
        <v>85.732283483000003</v>
      </c>
      <c r="T19" s="54">
        <v>86.375998017000001</v>
      </c>
      <c r="U19" s="54">
        <v>93.178677534000002</v>
      </c>
      <c r="V19" s="54">
        <v>95.284979837999998</v>
      </c>
      <c r="W19" s="54">
        <v>96.642302091999994</v>
      </c>
      <c r="X19" s="54">
        <v>96.492885333999993</v>
      </c>
      <c r="Y19" s="54">
        <v>96.920566706000002</v>
      </c>
      <c r="Z19" s="54">
        <v>97.167587247</v>
      </c>
      <c r="AA19" s="54">
        <v>96.823324327999998</v>
      </c>
      <c r="AB19" s="54">
        <v>97.016990179999993</v>
      </c>
      <c r="AC19" s="54">
        <v>97.337962172000005</v>
      </c>
      <c r="AD19" s="54">
        <v>98.046731547999997</v>
      </c>
      <c r="AE19" s="54">
        <v>98.426947390999999</v>
      </c>
      <c r="AF19" s="54">
        <v>98.739100941999993</v>
      </c>
      <c r="AG19" s="54">
        <v>98.878237921999997</v>
      </c>
      <c r="AH19" s="54">
        <v>99.132982601999998</v>
      </c>
      <c r="AI19" s="54">
        <v>99.398380701999997</v>
      </c>
      <c r="AJ19" s="54">
        <v>99.674122152999999</v>
      </c>
      <c r="AK19" s="54">
        <v>99.961059642999999</v>
      </c>
      <c r="AL19" s="54">
        <v>100.25888310000001</v>
      </c>
      <c r="AM19" s="54">
        <v>100.5941424</v>
      </c>
      <c r="AN19" s="54">
        <v>100.8938254</v>
      </c>
      <c r="AO19" s="54">
        <v>101.18448196999999</v>
      </c>
      <c r="AP19" s="54">
        <v>101.56555602</v>
      </c>
      <c r="AQ19" s="54">
        <v>101.76357677999999</v>
      </c>
      <c r="AR19" s="54">
        <v>101.87798818</v>
      </c>
      <c r="AS19" s="54">
        <v>101.88197411</v>
      </c>
      <c r="AT19" s="54">
        <v>101.84927885</v>
      </c>
      <c r="AU19" s="54">
        <v>101.75308631999999</v>
      </c>
      <c r="AV19" s="54">
        <v>101.43075232</v>
      </c>
      <c r="AW19" s="54">
        <v>101.32954835</v>
      </c>
      <c r="AX19" s="54">
        <v>101.28683022</v>
      </c>
      <c r="AY19" s="54">
        <v>101.2981125</v>
      </c>
      <c r="AZ19" s="54">
        <v>101.37573015</v>
      </c>
      <c r="BA19" s="54">
        <v>101.51519773</v>
      </c>
      <c r="BB19" s="54">
        <v>101.91413846</v>
      </c>
      <c r="BC19" s="54">
        <v>102.0290885</v>
      </c>
      <c r="BD19" s="54">
        <v>102.05767106</v>
      </c>
      <c r="BE19" s="54">
        <v>101.85912764</v>
      </c>
      <c r="BF19" s="238">
        <v>101.8205</v>
      </c>
      <c r="BG19" s="238">
        <v>101.80119999999999</v>
      </c>
      <c r="BH19" s="238">
        <v>101.8246</v>
      </c>
      <c r="BI19" s="238">
        <v>101.8259</v>
      </c>
      <c r="BJ19" s="238">
        <v>101.82859999999999</v>
      </c>
      <c r="BK19" s="238">
        <v>101.8292</v>
      </c>
      <c r="BL19" s="238">
        <v>101.83759999999999</v>
      </c>
      <c r="BM19" s="238">
        <v>101.8501</v>
      </c>
      <c r="BN19" s="238">
        <v>101.8176</v>
      </c>
      <c r="BO19" s="238">
        <v>101.8754</v>
      </c>
      <c r="BP19" s="238">
        <v>101.9742</v>
      </c>
      <c r="BQ19" s="238">
        <v>102.1824</v>
      </c>
      <c r="BR19" s="238">
        <v>102.31229999999999</v>
      </c>
      <c r="BS19" s="238">
        <v>102.432</v>
      </c>
      <c r="BT19" s="238">
        <v>102.54170000000001</v>
      </c>
      <c r="BU19" s="238">
        <v>102.6412</v>
      </c>
      <c r="BV19" s="238">
        <v>102.7307</v>
      </c>
    </row>
    <row r="20" spans="1:74" ht="11.15" customHeight="1" x14ac:dyDescent="0.25">
      <c r="A20" s="117" t="s">
        <v>679</v>
      </c>
      <c r="B20" s="164" t="s">
        <v>421</v>
      </c>
      <c r="C20" s="54">
        <v>101.10524595</v>
      </c>
      <c r="D20" s="54">
        <v>100.80242306</v>
      </c>
      <c r="E20" s="54">
        <v>100.57658212</v>
      </c>
      <c r="F20" s="54">
        <v>100.49733944</v>
      </c>
      <c r="G20" s="54">
        <v>100.37325017000001</v>
      </c>
      <c r="H20" s="54">
        <v>100.27393062</v>
      </c>
      <c r="I20" s="54">
        <v>100.25097743000001</v>
      </c>
      <c r="J20" s="54">
        <v>100.16249983</v>
      </c>
      <c r="K20" s="54">
        <v>100.06009447</v>
      </c>
      <c r="L20" s="54">
        <v>100.07716623</v>
      </c>
      <c r="M20" s="54">
        <v>99.84685168</v>
      </c>
      <c r="N20" s="54">
        <v>99.502555713999996</v>
      </c>
      <c r="O20" s="54">
        <v>100.50707264</v>
      </c>
      <c r="P20" s="54">
        <v>98.837718097000007</v>
      </c>
      <c r="Q20" s="54">
        <v>95.957286401000005</v>
      </c>
      <c r="R20" s="54">
        <v>87.044369021999998</v>
      </c>
      <c r="S20" s="54">
        <v>85.357839415000001</v>
      </c>
      <c r="T20" s="54">
        <v>86.076289052999996</v>
      </c>
      <c r="U20" s="54">
        <v>93.476332004</v>
      </c>
      <c r="V20" s="54">
        <v>95.797279575000005</v>
      </c>
      <c r="W20" s="54">
        <v>97.315745837999998</v>
      </c>
      <c r="X20" s="54">
        <v>97.23421811</v>
      </c>
      <c r="Y20" s="54">
        <v>97.745856266000004</v>
      </c>
      <c r="Z20" s="54">
        <v>98.053147623000001</v>
      </c>
      <c r="AA20" s="54">
        <v>97.701231661999998</v>
      </c>
      <c r="AB20" s="54">
        <v>97.940974812999997</v>
      </c>
      <c r="AC20" s="54">
        <v>98.317516554999997</v>
      </c>
      <c r="AD20" s="54">
        <v>99.140540157000004</v>
      </c>
      <c r="AE20" s="54">
        <v>99.558416629999996</v>
      </c>
      <c r="AF20" s="54">
        <v>99.880829242999994</v>
      </c>
      <c r="AG20" s="54">
        <v>99.867442354000005</v>
      </c>
      <c r="AH20" s="54">
        <v>100.17917898</v>
      </c>
      <c r="AI20" s="54">
        <v>100.57570346999999</v>
      </c>
      <c r="AJ20" s="54">
        <v>101.25139948</v>
      </c>
      <c r="AK20" s="54">
        <v>101.67171199000001</v>
      </c>
      <c r="AL20" s="54">
        <v>102.03102463</v>
      </c>
      <c r="AM20" s="54">
        <v>102.28039129</v>
      </c>
      <c r="AN20" s="54">
        <v>102.55441381</v>
      </c>
      <c r="AO20" s="54">
        <v>102.80414605999999</v>
      </c>
      <c r="AP20" s="54">
        <v>103.1047695</v>
      </c>
      <c r="AQ20" s="54">
        <v>103.24953512</v>
      </c>
      <c r="AR20" s="54">
        <v>103.31362437</v>
      </c>
      <c r="AS20" s="54">
        <v>103.31079176</v>
      </c>
      <c r="AT20" s="54">
        <v>103.2032124</v>
      </c>
      <c r="AU20" s="54">
        <v>103.00464079</v>
      </c>
      <c r="AV20" s="54">
        <v>102.49274255</v>
      </c>
      <c r="AW20" s="54">
        <v>102.27893722</v>
      </c>
      <c r="AX20" s="54">
        <v>102.14089043</v>
      </c>
      <c r="AY20" s="54">
        <v>102.09119776999999</v>
      </c>
      <c r="AZ20" s="54">
        <v>102.09522136</v>
      </c>
      <c r="BA20" s="54">
        <v>102.16555679</v>
      </c>
      <c r="BB20" s="54">
        <v>102.46824621</v>
      </c>
      <c r="BC20" s="54">
        <v>102.54667370999999</v>
      </c>
      <c r="BD20" s="54">
        <v>102.56688145</v>
      </c>
      <c r="BE20" s="54">
        <v>102.43309965</v>
      </c>
      <c r="BF20" s="238">
        <v>102.4087</v>
      </c>
      <c r="BG20" s="238">
        <v>102.39790000000001</v>
      </c>
      <c r="BH20" s="238">
        <v>102.4136</v>
      </c>
      <c r="BI20" s="238">
        <v>102.4203</v>
      </c>
      <c r="BJ20" s="238">
        <v>102.4311</v>
      </c>
      <c r="BK20" s="238">
        <v>102.4457</v>
      </c>
      <c r="BL20" s="238">
        <v>102.4645</v>
      </c>
      <c r="BM20" s="238">
        <v>102.48739999999999</v>
      </c>
      <c r="BN20" s="238">
        <v>102.45180000000001</v>
      </c>
      <c r="BO20" s="238">
        <v>102.52970000000001</v>
      </c>
      <c r="BP20" s="238">
        <v>102.6585</v>
      </c>
      <c r="BQ20" s="238">
        <v>102.92310000000001</v>
      </c>
      <c r="BR20" s="238">
        <v>103.0903</v>
      </c>
      <c r="BS20" s="238">
        <v>103.2449</v>
      </c>
      <c r="BT20" s="238">
        <v>103.3869</v>
      </c>
      <c r="BU20" s="238">
        <v>103.5163</v>
      </c>
      <c r="BV20" s="238">
        <v>103.6331</v>
      </c>
    </row>
    <row r="21" spans="1:74" ht="11.15" customHeight="1" x14ac:dyDescent="0.25">
      <c r="A21" s="117" t="s">
        <v>680</v>
      </c>
      <c r="B21" s="164" t="s">
        <v>422</v>
      </c>
      <c r="C21" s="54">
        <v>99.452792892000005</v>
      </c>
      <c r="D21" s="54">
        <v>99.089490526999995</v>
      </c>
      <c r="E21" s="54">
        <v>98.775157548999999</v>
      </c>
      <c r="F21" s="54">
        <v>98.457142508000004</v>
      </c>
      <c r="G21" s="54">
        <v>98.280236892000005</v>
      </c>
      <c r="H21" s="54">
        <v>98.191789249999999</v>
      </c>
      <c r="I21" s="54">
        <v>98.405854672999993</v>
      </c>
      <c r="J21" s="54">
        <v>98.333781664</v>
      </c>
      <c r="K21" s="54">
        <v>98.189625312000004</v>
      </c>
      <c r="L21" s="54">
        <v>97.951357766000001</v>
      </c>
      <c r="M21" s="54">
        <v>97.679555618999999</v>
      </c>
      <c r="N21" s="54">
        <v>97.352191017999999</v>
      </c>
      <c r="O21" s="54">
        <v>99.120929468</v>
      </c>
      <c r="P21" s="54">
        <v>97.068690833999995</v>
      </c>
      <c r="Q21" s="54">
        <v>93.347140619000001</v>
      </c>
      <c r="R21" s="54">
        <v>81.346090951999997</v>
      </c>
      <c r="S21" s="54">
        <v>79.243558477999997</v>
      </c>
      <c r="T21" s="54">
        <v>80.429355326999996</v>
      </c>
      <c r="U21" s="54">
        <v>90.900702738000007</v>
      </c>
      <c r="V21" s="54">
        <v>94.165242301000006</v>
      </c>
      <c r="W21" s="54">
        <v>96.220195255999997</v>
      </c>
      <c r="X21" s="54">
        <v>95.811794956</v>
      </c>
      <c r="Y21" s="54">
        <v>96.387899680000004</v>
      </c>
      <c r="Z21" s="54">
        <v>96.694742781000002</v>
      </c>
      <c r="AA21" s="54">
        <v>96.222057273999994</v>
      </c>
      <c r="AB21" s="54">
        <v>96.373077367999997</v>
      </c>
      <c r="AC21" s="54">
        <v>96.637536076999993</v>
      </c>
      <c r="AD21" s="54">
        <v>97.220887900999998</v>
      </c>
      <c r="AE21" s="54">
        <v>97.558132967999995</v>
      </c>
      <c r="AF21" s="54">
        <v>97.854725775999995</v>
      </c>
      <c r="AG21" s="54">
        <v>98.014022588000003</v>
      </c>
      <c r="AH21" s="54">
        <v>98.301793681999996</v>
      </c>
      <c r="AI21" s="54">
        <v>98.621395320000005</v>
      </c>
      <c r="AJ21" s="54">
        <v>99.042907475999996</v>
      </c>
      <c r="AK21" s="54">
        <v>99.373610221000007</v>
      </c>
      <c r="AL21" s="54">
        <v>99.683583530000007</v>
      </c>
      <c r="AM21" s="54">
        <v>99.930025853999993</v>
      </c>
      <c r="AN21" s="54">
        <v>100.23064144999999</v>
      </c>
      <c r="AO21" s="54">
        <v>100.54262876999999</v>
      </c>
      <c r="AP21" s="54">
        <v>100.9837591</v>
      </c>
      <c r="AQ21" s="54">
        <v>101.23016140999999</v>
      </c>
      <c r="AR21" s="54">
        <v>101.39960696999999</v>
      </c>
      <c r="AS21" s="54">
        <v>101.57704284</v>
      </c>
      <c r="AT21" s="54">
        <v>101.52886463</v>
      </c>
      <c r="AU21" s="54">
        <v>101.34001938999999</v>
      </c>
      <c r="AV21" s="54">
        <v>100.69930148</v>
      </c>
      <c r="AW21" s="54">
        <v>100.46252642</v>
      </c>
      <c r="AX21" s="54">
        <v>100.31848857</v>
      </c>
      <c r="AY21" s="54">
        <v>100.28115142</v>
      </c>
      <c r="AZ21" s="54">
        <v>100.31211535</v>
      </c>
      <c r="BA21" s="54">
        <v>100.42534385</v>
      </c>
      <c r="BB21" s="54">
        <v>100.83763368</v>
      </c>
      <c r="BC21" s="54">
        <v>100.95279377</v>
      </c>
      <c r="BD21" s="54">
        <v>100.98762087</v>
      </c>
      <c r="BE21" s="54">
        <v>100.84584434</v>
      </c>
      <c r="BF21" s="238">
        <v>100.79219999999999</v>
      </c>
      <c r="BG21" s="238">
        <v>100.7304</v>
      </c>
      <c r="BH21" s="238">
        <v>100.6491</v>
      </c>
      <c r="BI21" s="238">
        <v>100.5797</v>
      </c>
      <c r="BJ21" s="238">
        <v>100.5107</v>
      </c>
      <c r="BK21" s="238">
        <v>100.4349</v>
      </c>
      <c r="BL21" s="238">
        <v>100.3723</v>
      </c>
      <c r="BM21" s="238">
        <v>100.3156</v>
      </c>
      <c r="BN21" s="238">
        <v>100.2064</v>
      </c>
      <c r="BO21" s="238">
        <v>100.2054</v>
      </c>
      <c r="BP21" s="238">
        <v>100.254</v>
      </c>
      <c r="BQ21" s="238">
        <v>100.4281</v>
      </c>
      <c r="BR21" s="238">
        <v>100.51949999999999</v>
      </c>
      <c r="BS21" s="238">
        <v>100.60380000000001</v>
      </c>
      <c r="BT21" s="238">
        <v>100.6811</v>
      </c>
      <c r="BU21" s="238">
        <v>100.7513</v>
      </c>
      <c r="BV21" s="238">
        <v>100.8145</v>
      </c>
    </row>
    <row r="22" spans="1:74" ht="11.15" customHeight="1" x14ac:dyDescent="0.25">
      <c r="A22" s="117" t="s">
        <v>681</v>
      </c>
      <c r="B22" s="164" t="s">
        <v>423</v>
      </c>
      <c r="C22" s="54">
        <v>102.50163035999999</v>
      </c>
      <c r="D22" s="54">
        <v>102.25833793</v>
      </c>
      <c r="E22" s="54">
        <v>102.06836425</v>
      </c>
      <c r="F22" s="54">
        <v>101.93924982999999</v>
      </c>
      <c r="G22" s="54">
        <v>101.85025825</v>
      </c>
      <c r="H22" s="54">
        <v>101.80893003</v>
      </c>
      <c r="I22" s="54">
        <v>101.95748373000001</v>
      </c>
      <c r="J22" s="54">
        <v>101.90481831</v>
      </c>
      <c r="K22" s="54">
        <v>101.79315232</v>
      </c>
      <c r="L22" s="54">
        <v>101.64045034999999</v>
      </c>
      <c r="M22" s="54">
        <v>101.3973098</v>
      </c>
      <c r="N22" s="54">
        <v>101.08169525</v>
      </c>
      <c r="O22" s="54">
        <v>102.05258195</v>
      </c>
      <c r="P22" s="54">
        <v>100.57278796</v>
      </c>
      <c r="Q22" s="54">
        <v>98.001288544000005</v>
      </c>
      <c r="R22" s="54">
        <v>90.257809166000001</v>
      </c>
      <c r="S22" s="54">
        <v>88.563104769000006</v>
      </c>
      <c r="T22" s="54">
        <v>88.836900831999998</v>
      </c>
      <c r="U22" s="54">
        <v>94.476112972999999</v>
      </c>
      <c r="V22" s="54">
        <v>96.139223236000007</v>
      </c>
      <c r="W22" s="54">
        <v>97.223147241999996</v>
      </c>
      <c r="X22" s="54">
        <v>97.191937546999995</v>
      </c>
      <c r="Y22" s="54">
        <v>97.519449621000007</v>
      </c>
      <c r="Z22" s="54">
        <v>97.669736020000002</v>
      </c>
      <c r="AA22" s="54">
        <v>97.137017581999999</v>
      </c>
      <c r="AB22" s="54">
        <v>97.312187002000002</v>
      </c>
      <c r="AC22" s="54">
        <v>97.689465119000005</v>
      </c>
      <c r="AD22" s="54">
        <v>98.695844668000007</v>
      </c>
      <c r="AE22" s="54">
        <v>99.157095624999997</v>
      </c>
      <c r="AF22" s="54">
        <v>99.500210726999995</v>
      </c>
      <c r="AG22" s="54">
        <v>99.425872346000006</v>
      </c>
      <c r="AH22" s="54">
        <v>99.757203955999998</v>
      </c>
      <c r="AI22" s="54">
        <v>100.19488792999999</v>
      </c>
      <c r="AJ22" s="54">
        <v>100.97531179000001</v>
      </c>
      <c r="AK22" s="54">
        <v>101.44840986</v>
      </c>
      <c r="AL22" s="54">
        <v>101.85056965</v>
      </c>
      <c r="AM22" s="54">
        <v>102.05783002</v>
      </c>
      <c r="AN22" s="54">
        <v>102.41108413000001</v>
      </c>
      <c r="AO22" s="54">
        <v>102.78637083</v>
      </c>
      <c r="AP22" s="54">
        <v>103.29384693999999</v>
      </c>
      <c r="AQ22" s="54">
        <v>103.63058121</v>
      </c>
      <c r="AR22" s="54">
        <v>103.90673046000001</v>
      </c>
      <c r="AS22" s="54">
        <v>104.1564588</v>
      </c>
      <c r="AT22" s="54">
        <v>104.28581492000001</v>
      </c>
      <c r="AU22" s="54">
        <v>104.32896292</v>
      </c>
      <c r="AV22" s="54">
        <v>104.15069918</v>
      </c>
      <c r="AW22" s="54">
        <v>104.12283368</v>
      </c>
      <c r="AX22" s="54">
        <v>104.1101628</v>
      </c>
      <c r="AY22" s="54">
        <v>104.03297834</v>
      </c>
      <c r="AZ22" s="54">
        <v>104.11047782999999</v>
      </c>
      <c r="BA22" s="54">
        <v>104.26295308</v>
      </c>
      <c r="BB22" s="54">
        <v>104.70764432</v>
      </c>
      <c r="BC22" s="54">
        <v>104.84714090999999</v>
      </c>
      <c r="BD22" s="54">
        <v>104.89868308</v>
      </c>
      <c r="BE22" s="54">
        <v>104.72299475</v>
      </c>
      <c r="BF22" s="238">
        <v>104.70310000000001</v>
      </c>
      <c r="BG22" s="238">
        <v>104.69970000000001</v>
      </c>
      <c r="BH22" s="238">
        <v>104.7363</v>
      </c>
      <c r="BI22" s="238">
        <v>104.7483</v>
      </c>
      <c r="BJ22" s="238">
        <v>104.7591</v>
      </c>
      <c r="BK22" s="238">
        <v>104.755</v>
      </c>
      <c r="BL22" s="238">
        <v>104.7739</v>
      </c>
      <c r="BM22" s="238">
        <v>104.80200000000001</v>
      </c>
      <c r="BN22" s="238">
        <v>104.8</v>
      </c>
      <c r="BO22" s="238">
        <v>104.876</v>
      </c>
      <c r="BP22" s="238">
        <v>104.9907</v>
      </c>
      <c r="BQ22" s="238">
        <v>105.2076</v>
      </c>
      <c r="BR22" s="238">
        <v>105.352</v>
      </c>
      <c r="BS22" s="238">
        <v>105.48739999999999</v>
      </c>
      <c r="BT22" s="238">
        <v>105.6138</v>
      </c>
      <c r="BU22" s="238">
        <v>105.7313</v>
      </c>
      <c r="BV22" s="238">
        <v>105.83969999999999</v>
      </c>
    </row>
    <row r="23" spans="1:74" ht="11.15" customHeight="1" x14ac:dyDescent="0.25">
      <c r="A23" s="117" t="s">
        <v>682</v>
      </c>
      <c r="B23" s="164" t="s">
        <v>424</v>
      </c>
      <c r="C23" s="54">
        <v>104.17277287</v>
      </c>
      <c r="D23" s="54">
        <v>103.99626683</v>
      </c>
      <c r="E23" s="54">
        <v>103.84196258</v>
      </c>
      <c r="F23" s="54">
        <v>103.64343486999999</v>
      </c>
      <c r="G23" s="54">
        <v>103.58335317</v>
      </c>
      <c r="H23" s="54">
        <v>103.5952922</v>
      </c>
      <c r="I23" s="54">
        <v>103.84181553000001</v>
      </c>
      <c r="J23" s="54">
        <v>103.87587336999999</v>
      </c>
      <c r="K23" s="54">
        <v>103.86002929</v>
      </c>
      <c r="L23" s="54">
        <v>103.83483270000001</v>
      </c>
      <c r="M23" s="54">
        <v>103.68877268999999</v>
      </c>
      <c r="N23" s="54">
        <v>103.46239869999999</v>
      </c>
      <c r="O23" s="54">
        <v>104.39048765</v>
      </c>
      <c r="P23" s="54">
        <v>103.07740296999999</v>
      </c>
      <c r="Q23" s="54">
        <v>100.7579216</v>
      </c>
      <c r="R23" s="54">
        <v>93.291753800999999</v>
      </c>
      <c r="S23" s="54">
        <v>92.064696343999998</v>
      </c>
      <c r="T23" s="54">
        <v>92.936459494000005</v>
      </c>
      <c r="U23" s="54">
        <v>99.633249586000005</v>
      </c>
      <c r="V23" s="54">
        <v>101.90799920000001</v>
      </c>
      <c r="W23" s="54">
        <v>103.48691468</v>
      </c>
      <c r="X23" s="54">
        <v>103.67504022</v>
      </c>
      <c r="Y23" s="54">
        <v>104.38350425</v>
      </c>
      <c r="Z23" s="54">
        <v>104.91735099</v>
      </c>
      <c r="AA23" s="54">
        <v>104.82993141999999</v>
      </c>
      <c r="AB23" s="54">
        <v>105.34953031000001</v>
      </c>
      <c r="AC23" s="54">
        <v>106.02949866</v>
      </c>
      <c r="AD23" s="54">
        <v>107.30324619</v>
      </c>
      <c r="AE23" s="54">
        <v>107.97889614</v>
      </c>
      <c r="AF23" s="54">
        <v>108.48985825</v>
      </c>
      <c r="AG23" s="54">
        <v>108.5353314</v>
      </c>
      <c r="AH23" s="54">
        <v>108.94251865</v>
      </c>
      <c r="AI23" s="54">
        <v>109.4106189</v>
      </c>
      <c r="AJ23" s="54">
        <v>110.09885984</v>
      </c>
      <c r="AK23" s="54">
        <v>110.56936528999999</v>
      </c>
      <c r="AL23" s="54">
        <v>110.98136296</v>
      </c>
      <c r="AM23" s="54">
        <v>111.28415570999999</v>
      </c>
      <c r="AN23" s="54">
        <v>111.61716067</v>
      </c>
      <c r="AO23" s="54">
        <v>111.92968069</v>
      </c>
      <c r="AP23" s="54">
        <v>112.29334466</v>
      </c>
      <c r="AQ23" s="54">
        <v>112.51117316</v>
      </c>
      <c r="AR23" s="54">
        <v>112.65479505</v>
      </c>
      <c r="AS23" s="54">
        <v>112.86796047</v>
      </c>
      <c r="AT23" s="54">
        <v>112.7553566</v>
      </c>
      <c r="AU23" s="54">
        <v>112.46073355</v>
      </c>
      <c r="AV23" s="54">
        <v>111.4796375</v>
      </c>
      <c r="AW23" s="54">
        <v>111.19931647999999</v>
      </c>
      <c r="AX23" s="54">
        <v>111.11531666</v>
      </c>
      <c r="AY23" s="54">
        <v>111.43698692</v>
      </c>
      <c r="AZ23" s="54">
        <v>111.58861784</v>
      </c>
      <c r="BA23" s="54">
        <v>111.77955829</v>
      </c>
      <c r="BB23" s="54">
        <v>112.19517876</v>
      </c>
      <c r="BC23" s="54">
        <v>112.32571043</v>
      </c>
      <c r="BD23" s="54">
        <v>112.35652377</v>
      </c>
      <c r="BE23" s="54">
        <v>112.13804555</v>
      </c>
      <c r="BF23" s="238">
        <v>112.08159999999999</v>
      </c>
      <c r="BG23" s="238">
        <v>112.0376</v>
      </c>
      <c r="BH23" s="238">
        <v>112.01300000000001</v>
      </c>
      <c r="BI23" s="238">
        <v>111.9888</v>
      </c>
      <c r="BJ23" s="238">
        <v>111.9718</v>
      </c>
      <c r="BK23" s="238">
        <v>111.96939999999999</v>
      </c>
      <c r="BL23" s="238">
        <v>111.96169999999999</v>
      </c>
      <c r="BM23" s="238">
        <v>111.956</v>
      </c>
      <c r="BN23" s="238">
        <v>111.8888</v>
      </c>
      <c r="BO23" s="238">
        <v>111.9345</v>
      </c>
      <c r="BP23" s="238">
        <v>112.02970000000001</v>
      </c>
      <c r="BQ23" s="238">
        <v>112.25</v>
      </c>
      <c r="BR23" s="238">
        <v>112.3875</v>
      </c>
      <c r="BS23" s="238">
        <v>112.5177</v>
      </c>
      <c r="BT23" s="238">
        <v>112.64060000000001</v>
      </c>
      <c r="BU23" s="238">
        <v>112.7564</v>
      </c>
      <c r="BV23" s="238">
        <v>112.8648</v>
      </c>
    </row>
    <row r="24" spans="1:74" ht="11.15" customHeight="1" x14ac:dyDescent="0.25">
      <c r="A24" s="117" t="s">
        <v>683</v>
      </c>
      <c r="B24" s="164" t="s">
        <v>425</v>
      </c>
      <c r="C24" s="54">
        <v>99.294311031000007</v>
      </c>
      <c r="D24" s="54">
        <v>98.901182563000006</v>
      </c>
      <c r="E24" s="54">
        <v>98.598784889000001</v>
      </c>
      <c r="F24" s="54">
        <v>98.437016396999994</v>
      </c>
      <c r="G24" s="54">
        <v>98.278656518999995</v>
      </c>
      <c r="H24" s="54">
        <v>98.173603643999996</v>
      </c>
      <c r="I24" s="54">
        <v>98.237210500000003</v>
      </c>
      <c r="J24" s="54">
        <v>98.152257082999995</v>
      </c>
      <c r="K24" s="54">
        <v>98.034096121000005</v>
      </c>
      <c r="L24" s="54">
        <v>97.959366302000006</v>
      </c>
      <c r="M24" s="54">
        <v>97.717311236</v>
      </c>
      <c r="N24" s="54">
        <v>97.38456961</v>
      </c>
      <c r="O24" s="54">
        <v>98.433056833999999</v>
      </c>
      <c r="P24" s="54">
        <v>96.815005530999997</v>
      </c>
      <c r="Q24" s="54">
        <v>94.002331112999997</v>
      </c>
      <c r="R24" s="54">
        <v>85.484891039999994</v>
      </c>
      <c r="S24" s="54">
        <v>83.665577291000005</v>
      </c>
      <c r="T24" s="54">
        <v>84.034247328000006</v>
      </c>
      <c r="U24" s="54">
        <v>90.450222135999994</v>
      </c>
      <c r="V24" s="54">
        <v>92.300369005999997</v>
      </c>
      <c r="W24" s="54">
        <v>93.444008922999998</v>
      </c>
      <c r="X24" s="54">
        <v>93.201060888000001</v>
      </c>
      <c r="Y24" s="54">
        <v>93.441747649000007</v>
      </c>
      <c r="Z24" s="54">
        <v>93.485988206000002</v>
      </c>
      <c r="AA24" s="54">
        <v>92.717212502999999</v>
      </c>
      <c r="AB24" s="54">
        <v>92.830988198</v>
      </c>
      <c r="AC24" s="54">
        <v>93.210745232999997</v>
      </c>
      <c r="AD24" s="54">
        <v>94.414034756999996</v>
      </c>
      <c r="AE24" s="54">
        <v>94.907591109999998</v>
      </c>
      <c r="AF24" s="54">
        <v>95.248965440999996</v>
      </c>
      <c r="AG24" s="54">
        <v>95.118090117999998</v>
      </c>
      <c r="AH24" s="54">
        <v>95.395151130000002</v>
      </c>
      <c r="AI24" s="54">
        <v>95.760080845000005</v>
      </c>
      <c r="AJ24" s="54">
        <v>96.395422349</v>
      </c>
      <c r="AK24" s="54">
        <v>96.799182153000004</v>
      </c>
      <c r="AL24" s="54">
        <v>97.153903344</v>
      </c>
      <c r="AM24" s="54">
        <v>97.433846567000003</v>
      </c>
      <c r="AN24" s="54">
        <v>97.709795047</v>
      </c>
      <c r="AO24" s="54">
        <v>97.956009430999998</v>
      </c>
      <c r="AP24" s="54">
        <v>98.218304453000002</v>
      </c>
      <c r="AQ24" s="54">
        <v>98.370689592000005</v>
      </c>
      <c r="AR24" s="54">
        <v>98.458979581999998</v>
      </c>
      <c r="AS24" s="54">
        <v>98.548366535</v>
      </c>
      <c r="AT24" s="54">
        <v>98.459572145999999</v>
      </c>
      <c r="AU24" s="54">
        <v>98.257788524999995</v>
      </c>
      <c r="AV24" s="54">
        <v>97.682205304999997</v>
      </c>
      <c r="AW24" s="54">
        <v>97.450050996000002</v>
      </c>
      <c r="AX24" s="54">
        <v>97.300515230000002</v>
      </c>
      <c r="AY24" s="54">
        <v>97.281764128999995</v>
      </c>
      <c r="AZ24" s="54">
        <v>97.261340859000001</v>
      </c>
      <c r="BA24" s="54">
        <v>97.287411540999997</v>
      </c>
      <c r="BB24" s="54">
        <v>97.484672285000002</v>
      </c>
      <c r="BC24" s="54">
        <v>97.510208789999993</v>
      </c>
      <c r="BD24" s="54">
        <v>97.488717166000001</v>
      </c>
      <c r="BE24" s="54">
        <v>97.329615477000004</v>
      </c>
      <c r="BF24" s="238">
        <v>97.281999999999996</v>
      </c>
      <c r="BG24" s="238">
        <v>97.255300000000005</v>
      </c>
      <c r="BH24" s="238">
        <v>97.271960000000007</v>
      </c>
      <c r="BI24" s="238">
        <v>97.270229999999998</v>
      </c>
      <c r="BJ24" s="238">
        <v>97.272570000000002</v>
      </c>
      <c r="BK24" s="238">
        <v>97.275490000000005</v>
      </c>
      <c r="BL24" s="238">
        <v>97.288570000000007</v>
      </c>
      <c r="BM24" s="238">
        <v>97.308319999999995</v>
      </c>
      <c r="BN24" s="238">
        <v>97.292619999999999</v>
      </c>
      <c r="BO24" s="238">
        <v>97.357309999999998</v>
      </c>
      <c r="BP24" s="238">
        <v>97.460269999999994</v>
      </c>
      <c r="BQ24" s="238">
        <v>97.661029999999997</v>
      </c>
      <c r="BR24" s="238">
        <v>97.795860000000005</v>
      </c>
      <c r="BS24" s="238">
        <v>97.924289999999999</v>
      </c>
      <c r="BT24" s="238">
        <v>98.046319999999994</v>
      </c>
      <c r="BU24" s="238">
        <v>98.161959999999993</v>
      </c>
      <c r="BV24" s="238">
        <v>98.271199999999993</v>
      </c>
    </row>
    <row r="25" spans="1:74" ht="11.15" customHeight="1" x14ac:dyDescent="0.25">
      <c r="A25" s="117"/>
      <c r="B25" s="129" t="s">
        <v>1298</v>
      </c>
      <c r="C25" s="196"/>
      <c r="D25" s="196"/>
      <c r="E25" s="196"/>
      <c r="F25" s="196"/>
      <c r="G25" s="196"/>
      <c r="H25" s="196"/>
      <c r="I25" s="196"/>
      <c r="J25" s="196"/>
      <c r="K25" s="196"/>
      <c r="L25" s="196"/>
      <c r="M25" s="196"/>
      <c r="N25" s="196"/>
      <c r="O25" s="196"/>
      <c r="P25" s="196"/>
      <c r="Q25" s="196"/>
      <c r="R25" s="196"/>
      <c r="S25" s="196"/>
      <c r="T25" s="196"/>
      <c r="U25" s="196"/>
      <c r="V25" s="196"/>
      <c r="W25" s="196"/>
      <c r="X25" s="196"/>
      <c r="Y25" s="196"/>
      <c r="Z25" s="196"/>
      <c r="AA25" s="196"/>
      <c r="AB25" s="196"/>
      <c r="AC25" s="196"/>
      <c r="AD25" s="196"/>
      <c r="AE25" s="196"/>
      <c r="AF25" s="196"/>
      <c r="AG25" s="196"/>
      <c r="AH25" s="196"/>
      <c r="AI25" s="196"/>
      <c r="AJ25" s="196"/>
      <c r="AK25" s="196"/>
      <c r="AL25" s="196"/>
      <c r="AM25" s="196"/>
      <c r="AN25" s="196"/>
      <c r="AO25" s="196"/>
      <c r="AP25" s="196"/>
      <c r="AQ25" s="196"/>
      <c r="AR25" s="196"/>
      <c r="AS25" s="196"/>
      <c r="AT25" s="196"/>
      <c r="AU25" s="196"/>
      <c r="AV25" s="196"/>
      <c r="AW25" s="196"/>
      <c r="AX25" s="196"/>
      <c r="AY25" s="196"/>
      <c r="AZ25" s="196"/>
      <c r="BA25" s="196"/>
      <c r="BB25" s="196"/>
      <c r="BC25" s="196"/>
      <c r="BD25" s="196"/>
      <c r="BE25" s="196"/>
      <c r="BF25" s="252"/>
      <c r="BG25" s="252"/>
      <c r="BH25" s="252"/>
      <c r="BI25" s="252"/>
      <c r="BJ25" s="252"/>
      <c r="BK25" s="252"/>
      <c r="BL25" s="252"/>
      <c r="BM25" s="252"/>
      <c r="BN25" s="252"/>
      <c r="BO25" s="252"/>
      <c r="BP25" s="252"/>
      <c r="BQ25" s="252"/>
      <c r="BR25" s="252"/>
      <c r="BS25" s="252"/>
      <c r="BT25" s="252"/>
      <c r="BU25" s="252"/>
      <c r="BV25" s="252"/>
    </row>
    <row r="26" spans="1:74" ht="11.15" customHeight="1" x14ac:dyDescent="0.25">
      <c r="A26" s="117" t="s">
        <v>684</v>
      </c>
      <c r="B26" s="164" t="s">
        <v>418</v>
      </c>
      <c r="C26" s="190">
        <v>902.65636635999999</v>
      </c>
      <c r="D26" s="190">
        <v>908.10171714000001</v>
      </c>
      <c r="E26" s="190">
        <v>910.50378820000003</v>
      </c>
      <c r="F26" s="190">
        <v>905.84109320000005</v>
      </c>
      <c r="G26" s="190">
        <v>905.17271955000001</v>
      </c>
      <c r="H26" s="190">
        <v>904.47718092000002</v>
      </c>
      <c r="I26" s="190">
        <v>903.31952471</v>
      </c>
      <c r="J26" s="190">
        <v>902.89587057999995</v>
      </c>
      <c r="K26" s="190">
        <v>902.77126594000003</v>
      </c>
      <c r="L26" s="190">
        <v>903.33799216</v>
      </c>
      <c r="M26" s="190">
        <v>903.51727544000005</v>
      </c>
      <c r="N26" s="190">
        <v>903.70139716000006</v>
      </c>
      <c r="O26" s="190">
        <v>894.02281817000005</v>
      </c>
      <c r="P26" s="190">
        <v>901.61727113999996</v>
      </c>
      <c r="Q26" s="190">
        <v>916.61721692000003</v>
      </c>
      <c r="R26" s="190">
        <v>964.03345069</v>
      </c>
      <c r="S26" s="190">
        <v>975.08628569999996</v>
      </c>
      <c r="T26" s="190">
        <v>974.78651712999999</v>
      </c>
      <c r="U26" s="190">
        <v>942.64427388000001</v>
      </c>
      <c r="V26" s="190">
        <v>935.00670148999995</v>
      </c>
      <c r="W26" s="190">
        <v>931.38392885999997</v>
      </c>
      <c r="X26" s="190">
        <v>925.26039813</v>
      </c>
      <c r="Y26" s="190">
        <v>934.55389342000001</v>
      </c>
      <c r="Z26" s="190">
        <v>952.74885687000005</v>
      </c>
      <c r="AA26" s="190">
        <v>1010.3851555</v>
      </c>
      <c r="AB26" s="190">
        <v>1023.478155</v>
      </c>
      <c r="AC26" s="190">
        <v>1022.5677224</v>
      </c>
      <c r="AD26" s="190">
        <v>983.46335555999997</v>
      </c>
      <c r="AE26" s="190">
        <v>972.68893552999998</v>
      </c>
      <c r="AF26" s="190">
        <v>966.05396010000004</v>
      </c>
      <c r="AG26" s="190">
        <v>969.08900472000005</v>
      </c>
      <c r="AH26" s="190">
        <v>966.58498687999997</v>
      </c>
      <c r="AI26" s="190">
        <v>964.07248204999996</v>
      </c>
      <c r="AJ26" s="190">
        <v>961.81389093999996</v>
      </c>
      <c r="AK26" s="190">
        <v>959.08761157000004</v>
      </c>
      <c r="AL26" s="190">
        <v>956.15604467000003</v>
      </c>
      <c r="AM26" s="190">
        <v>952.81314272999998</v>
      </c>
      <c r="AN26" s="190">
        <v>949.62553638999998</v>
      </c>
      <c r="AO26" s="190">
        <v>946.38717815999996</v>
      </c>
      <c r="AP26" s="190">
        <v>941.55540039000005</v>
      </c>
      <c r="AQ26" s="190">
        <v>939.37253908000002</v>
      </c>
      <c r="AR26" s="190">
        <v>938.29592661000004</v>
      </c>
      <c r="AS26" s="190">
        <v>938.70791305</v>
      </c>
      <c r="AT26" s="190">
        <v>939.55703566</v>
      </c>
      <c r="AU26" s="190">
        <v>941.22564451999995</v>
      </c>
      <c r="AV26" s="190">
        <v>946.45917515999997</v>
      </c>
      <c r="AW26" s="190">
        <v>947.70767990000002</v>
      </c>
      <c r="AX26" s="190">
        <v>947.71659425999997</v>
      </c>
      <c r="AY26" s="190">
        <v>943.98750084000005</v>
      </c>
      <c r="AZ26" s="190">
        <v>943.39104749000001</v>
      </c>
      <c r="BA26" s="190">
        <v>943.42881681999995</v>
      </c>
      <c r="BB26" s="190">
        <v>944.55492133999996</v>
      </c>
      <c r="BC26" s="190">
        <v>945.52055161999999</v>
      </c>
      <c r="BD26" s="190">
        <v>946.77982018</v>
      </c>
      <c r="BE26" s="190">
        <v>948.96702191999998</v>
      </c>
      <c r="BF26" s="242">
        <v>950.33780000000002</v>
      </c>
      <c r="BG26" s="242">
        <v>951.52660000000003</v>
      </c>
      <c r="BH26" s="242">
        <v>951.99519999999995</v>
      </c>
      <c r="BI26" s="242">
        <v>953.22329999999999</v>
      </c>
      <c r="BJ26" s="242">
        <v>954.67290000000003</v>
      </c>
      <c r="BK26" s="242">
        <v>956.57529999999997</v>
      </c>
      <c r="BL26" s="242">
        <v>958.29409999999996</v>
      </c>
      <c r="BM26" s="242">
        <v>960.06079999999997</v>
      </c>
      <c r="BN26" s="242">
        <v>962.05089999999996</v>
      </c>
      <c r="BO26" s="242">
        <v>963.78150000000005</v>
      </c>
      <c r="BP26" s="242">
        <v>965.42809999999997</v>
      </c>
      <c r="BQ26" s="242">
        <v>966.8981</v>
      </c>
      <c r="BR26" s="242">
        <v>968.44629999999995</v>
      </c>
      <c r="BS26" s="242">
        <v>969.98009999999999</v>
      </c>
      <c r="BT26" s="242">
        <v>971.49940000000004</v>
      </c>
      <c r="BU26" s="242">
        <v>973.00419999999997</v>
      </c>
      <c r="BV26" s="242">
        <v>974.49459999999999</v>
      </c>
    </row>
    <row r="27" spans="1:74" ht="11.15" customHeight="1" x14ac:dyDescent="0.25">
      <c r="A27" s="117" t="s">
        <v>685</v>
      </c>
      <c r="B27" s="164" t="s">
        <v>448</v>
      </c>
      <c r="C27" s="190">
        <v>2319.7517269999998</v>
      </c>
      <c r="D27" s="190">
        <v>2327.6759419</v>
      </c>
      <c r="E27" s="190">
        <v>2332.8883513999999</v>
      </c>
      <c r="F27" s="190">
        <v>2332.3944562000001</v>
      </c>
      <c r="G27" s="190">
        <v>2334.4291294</v>
      </c>
      <c r="H27" s="190">
        <v>2335.9978718000002</v>
      </c>
      <c r="I27" s="190">
        <v>2336.2877254</v>
      </c>
      <c r="J27" s="190">
        <v>2337.5343244999999</v>
      </c>
      <c r="K27" s="190">
        <v>2338.9247114</v>
      </c>
      <c r="L27" s="190">
        <v>2340.1799246999999</v>
      </c>
      <c r="M27" s="190">
        <v>2342.0671075999999</v>
      </c>
      <c r="N27" s="190">
        <v>2344.3072990000001</v>
      </c>
      <c r="O27" s="190">
        <v>2321.2061804999998</v>
      </c>
      <c r="P27" s="190">
        <v>2343.4231276</v>
      </c>
      <c r="Q27" s="190">
        <v>2385.2638219</v>
      </c>
      <c r="R27" s="190">
        <v>2508.3688133000001</v>
      </c>
      <c r="S27" s="190">
        <v>2543.2265898000001</v>
      </c>
      <c r="T27" s="190">
        <v>2551.4777011000001</v>
      </c>
      <c r="U27" s="190">
        <v>2499.5141210000002</v>
      </c>
      <c r="V27" s="190">
        <v>2479.7579217000002</v>
      </c>
      <c r="W27" s="190">
        <v>2458.6010768000001</v>
      </c>
      <c r="X27" s="190">
        <v>2387.3926661</v>
      </c>
      <c r="Y27" s="190">
        <v>2399.9227203</v>
      </c>
      <c r="Z27" s="190">
        <v>2447.5403191999999</v>
      </c>
      <c r="AA27" s="190">
        <v>2637.6969806000002</v>
      </c>
      <c r="AB27" s="190">
        <v>2674.9010305000002</v>
      </c>
      <c r="AC27" s="190">
        <v>2666.6039867</v>
      </c>
      <c r="AD27" s="190">
        <v>2531.3435571999999</v>
      </c>
      <c r="AE27" s="190">
        <v>2493.1410449999998</v>
      </c>
      <c r="AF27" s="190">
        <v>2470.5341582999999</v>
      </c>
      <c r="AG27" s="190">
        <v>2486.8884423</v>
      </c>
      <c r="AH27" s="190">
        <v>2477.9486471999999</v>
      </c>
      <c r="AI27" s="190">
        <v>2467.0803184000001</v>
      </c>
      <c r="AJ27" s="190">
        <v>2449.7594622000001</v>
      </c>
      <c r="AK27" s="190">
        <v>2438.4270612</v>
      </c>
      <c r="AL27" s="190">
        <v>2428.5591218</v>
      </c>
      <c r="AM27" s="190">
        <v>2421.6285375000002</v>
      </c>
      <c r="AN27" s="190">
        <v>2413.5848507999999</v>
      </c>
      <c r="AO27" s="190">
        <v>2405.9009553999999</v>
      </c>
      <c r="AP27" s="190">
        <v>2394.9245387000001</v>
      </c>
      <c r="AQ27" s="190">
        <v>2390.6994602</v>
      </c>
      <c r="AR27" s="190">
        <v>2389.5734075</v>
      </c>
      <c r="AS27" s="190">
        <v>2395.9226410000001</v>
      </c>
      <c r="AT27" s="190">
        <v>2397.7124441999999</v>
      </c>
      <c r="AU27" s="190">
        <v>2399.3190774999998</v>
      </c>
      <c r="AV27" s="190">
        <v>2399.8698392000001</v>
      </c>
      <c r="AW27" s="190">
        <v>2401.7646592000001</v>
      </c>
      <c r="AX27" s="190">
        <v>2404.1308358000001</v>
      </c>
      <c r="AY27" s="190">
        <v>2407.8831227999999</v>
      </c>
      <c r="AZ27" s="190">
        <v>2410.5059468999998</v>
      </c>
      <c r="BA27" s="190">
        <v>2412.9140619</v>
      </c>
      <c r="BB27" s="190">
        <v>2414.1953898000002</v>
      </c>
      <c r="BC27" s="190">
        <v>2416.8581454999999</v>
      </c>
      <c r="BD27" s="190">
        <v>2419.9902510000002</v>
      </c>
      <c r="BE27" s="190">
        <v>2424.824838</v>
      </c>
      <c r="BF27" s="242">
        <v>2427.971</v>
      </c>
      <c r="BG27" s="242">
        <v>2430.6610000000001</v>
      </c>
      <c r="BH27" s="242">
        <v>2431.3429999999998</v>
      </c>
      <c r="BI27" s="242">
        <v>2434.2869999999998</v>
      </c>
      <c r="BJ27" s="242">
        <v>2437.942</v>
      </c>
      <c r="BK27" s="242">
        <v>2442.9879999999998</v>
      </c>
      <c r="BL27" s="242">
        <v>2447.5500000000002</v>
      </c>
      <c r="BM27" s="242">
        <v>2452.31</v>
      </c>
      <c r="BN27" s="242">
        <v>2457.9740000000002</v>
      </c>
      <c r="BO27" s="242">
        <v>2462.5990000000002</v>
      </c>
      <c r="BP27" s="242">
        <v>2466.89</v>
      </c>
      <c r="BQ27" s="242">
        <v>2470.402</v>
      </c>
      <c r="BR27" s="242">
        <v>2474.3609999999999</v>
      </c>
      <c r="BS27" s="242">
        <v>2478.3220000000001</v>
      </c>
      <c r="BT27" s="242">
        <v>2482.2849999999999</v>
      </c>
      <c r="BU27" s="242">
        <v>2486.2489999999998</v>
      </c>
      <c r="BV27" s="242">
        <v>2490.2150000000001</v>
      </c>
    </row>
    <row r="28" spans="1:74" ht="11.15" customHeight="1" x14ac:dyDescent="0.25">
      <c r="A28" s="117" t="s">
        <v>686</v>
      </c>
      <c r="B28" s="164" t="s">
        <v>419</v>
      </c>
      <c r="C28" s="190">
        <v>2343.0458444000001</v>
      </c>
      <c r="D28" s="190">
        <v>2348.3818096999998</v>
      </c>
      <c r="E28" s="190">
        <v>2350.8546268</v>
      </c>
      <c r="F28" s="190">
        <v>2344.5267131999999</v>
      </c>
      <c r="G28" s="190">
        <v>2345.7264205000001</v>
      </c>
      <c r="H28" s="190">
        <v>2348.5161664000002</v>
      </c>
      <c r="I28" s="190">
        <v>2354.8996203000002</v>
      </c>
      <c r="J28" s="190">
        <v>2359.3666911</v>
      </c>
      <c r="K28" s="190">
        <v>2363.9210483000002</v>
      </c>
      <c r="L28" s="190">
        <v>2367.0363782999998</v>
      </c>
      <c r="M28" s="190">
        <v>2372.9100432999999</v>
      </c>
      <c r="N28" s="190">
        <v>2380.0157297000001</v>
      </c>
      <c r="O28" s="190">
        <v>2359.7042000000001</v>
      </c>
      <c r="P28" s="190">
        <v>2390.7608574999999</v>
      </c>
      <c r="Q28" s="190">
        <v>2444.5364647000001</v>
      </c>
      <c r="R28" s="190">
        <v>2601.6237486</v>
      </c>
      <c r="S28" s="190">
        <v>2640.3927100000001</v>
      </c>
      <c r="T28" s="190">
        <v>2641.4360756999999</v>
      </c>
      <c r="U28" s="190">
        <v>2543.6549153000001</v>
      </c>
      <c r="V28" s="190">
        <v>2515.0712877999999</v>
      </c>
      <c r="W28" s="190">
        <v>2494.5862627000001</v>
      </c>
      <c r="X28" s="190">
        <v>2446.987106</v>
      </c>
      <c r="Y28" s="190">
        <v>2469.1088362</v>
      </c>
      <c r="Z28" s="190">
        <v>2525.7387193</v>
      </c>
      <c r="AA28" s="190">
        <v>2736.3867021999999</v>
      </c>
      <c r="AB28" s="190">
        <v>2772.4004309000002</v>
      </c>
      <c r="AC28" s="190">
        <v>2753.2898522</v>
      </c>
      <c r="AD28" s="190">
        <v>2578.5242257</v>
      </c>
      <c r="AE28" s="190">
        <v>2524.5630876999999</v>
      </c>
      <c r="AF28" s="190">
        <v>2490.8756978000001</v>
      </c>
      <c r="AG28" s="190">
        <v>2502.2080323</v>
      </c>
      <c r="AH28" s="190">
        <v>2490.5086559000001</v>
      </c>
      <c r="AI28" s="190">
        <v>2480.5235450999999</v>
      </c>
      <c r="AJ28" s="190">
        <v>2473.3945640000002</v>
      </c>
      <c r="AK28" s="190">
        <v>2465.9815864000002</v>
      </c>
      <c r="AL28" s="190">
        <v>2459.4264763000001</v>
      </c>
      <c r="AM28" s="190">
        <v>2455.2171287000001</v>
      </c>
      <c r="AN28" s="190">
        <v>2449.2618326000002</v>
      </c>
      <c r="AO28" s="190">
        <v>2443.048483</v>
      </c>
      <c r="AP28" s="190">
        <v>2432.1132418000002</v>
      </c>
      <c r="AQ28" s="190">
        <v>2428.7316633</v>
      </c>
      <c r="AR28" s="190">
        <v>2428.4399096000002</v>
      </c>
      <c r="AS28" s="190">
        <v>2436.3469458</v>
      </c>
      <c r="AT28" s="190">
        <v>2438.4031178999999</v>
      </c>
      <c r="AU28" s="190">
        <v>2439.7173911</v>
      </c>
      <c r="AV28" s="190">
        <v>2439.2329694</v>
      </c>
      <c r="AW28" s="190">
        <v>2439.8560415000002</v>
      </c>
      <c r="AX28" s="190">
        <v>2440.5298117000002</v>
      </c>
      <c r="AY28" s="190">
        <v>2440.8209716000001</v>
      </c>
      <c r="AZ28" s="190">
        <v>2441.9211190000001</v>
      </c>
      <c r="BA28" s="190">
        <v>2443.3969456</v>
      </c>
      <c r="BB28" s="190">
        <v>2445.0450387999999</v>
      </c>
      <c r="BC28" s="190">
        <v>2447.4247832999999</v>
      </c>
      <c r="BD28" s="190">
        <v>2450.3327663</v>
      </c>
      <c r="BE28" s="190">
        <v>2454.9560557</v>
      </c>
      <c r="BF28" s="242">
        <v>2458.0300000000002</v>
      </c>
      <c r="BG28" s="242">
        <v>2460.7420000000002</v>
      </c>
      <c r="BH28" s="242">
        <v>2461.4430000000002</v>
      </c>
      <c r="BI28" s="242">
        <v>2464.6680000000001</v>
      </c>
      <c r="BJ28" s="242">
        <v>2468.7669999999998</v>
      </c>
      <c r="BK28" s="242">
        <v>2474.973</v>
      </c>
      <c r="BL28" s="242">
        <v>2479.8980000000001</v>
      </c>
      <c r="BM28" s="242">
        <v>2484.7739999999999</v>
      </c>
      <c r="BN28" s="242">
        <v>2489.7260000000001</v>
      </c>
      <c r="BO28" s="242">
        <v>2494.4110000000001</v>
      </c>
      <c r="BP28" s="242">
        <v>2498.9520000000002</v>
      </c>
      <c r="BQ28" s="242">
        <v>2503.3919999999998</v>
      </c>
      <c r="BR28" s="242">
        <v>2507.6170000000002</v>
      </c>
      <c r="BS28" s="242">
        <v>2511.6689999999999</v>
      </c>
      <c r="BT28" s="242">
        <v>2515.547</v>
      </c>
      <c r="BU28" s="242">
        <v>2519.252</v>
      </c>
      <c r="BV28" s="242">
        <v>2522.7840000000001</v>
      </c>
    </row>
    <row r="29" spans="1:74" ht="11.15" customHeight="1" x14ac:dyDescent="0.25">
      <c r="A29" s="117" t="s">
        <v>687</v>
      </c>
      <c r="B29" s="164" t="s">
        <v>420</v>
      </c>
      <c r="C29" s="190">
        <v>1100.1567835999999</v>
      </c>
      <c r="D29" s="190">
        <v>1101.2665973999999</v>
      </c>
      <c r="E29" s="190">
        <v>1101.4132225000001</v>
      </c>
      <c r="F29" s="190">
        <v>1096.5060328</v>
      </c>
      <c r="G29" s="190">
        <v>1097.7942501</v>
      </c>
      <c r="H29" s="190">
        <v>1101.1872483</v>
      </c>
      <c r="I29" s="190">
        <v>1111.1090815</v>
      </c>
      <c r="J29" s="190">
        <v>1115.393601</v>
      </c>
      <c r="K29" s="190">
        <v>1118.4648609000001</v>
      </c>
      <c r="L29" s="190">
        <v>1117.9750331</v>
      </c>
      <c r="M29" s="190">
        <v>1120.380645</v>
      </c>
      <c r="N29" s="190">
        <v>1123.3338685000001</v>
      </c>
      <c r="O29" s="190">
        <v>1113.6943538999999</v>
      </c>
      <c r="P29" s="190">
        <v>1127.5980626999999</v>
      </c>
      <c r="Q29" s="190">
        <v>1151.9046452</v>
      </c>
      <c r="R29" s="190">
        <v>1225.0168472</v>
      </c>
      <c r="S29" s="190">
        <v>1241.3271179999999</v>
      </c>
      <c r="T29" s="190">
        <v>1239.2382032</v>
      </c>
      <c r="U29" s="190">
        <v>1185.0651917</v>
      </c>
      <c r="V29" s="190">
        <v>1171.4415893</v>
      </c>
      <c r="W29" s="190">
        <v>1164.6824847</v>
      </c>
      <c r="X29" s="190">
        <v>1157.2865863</v>
      </c>
      <c r="Y29" s="190">
        <v>1169.8824462</v>
      </c>
      <c r="Z29" s="190">
        <v>1194.9687727999999</v>
      </c>
      <c r="AA29" s="190">
        <v>1278.0259759</v>
      </c>
      <c r="AB29" s="190">
        <v>1293.9829284</v>
      </c>
      <c r="AC29" s="190">
        <v>1288.3200403000001</v>
      </c>
      <c r="AD29" s="190">
        <v>1223.4029235999999</v>
      </c>
      <c r="AE29" s="190">
        <v>1202.7261449</v>
      </c>
      <c r="AF29" s="190">
        <v>1188.6553165</v>
      </c>
      <c r="AG29" s="190">
        <v>1188.9804036</v>
      </c>
      <c r="AH29" s="190">
        <v>1182.2790015999999</v>
      </c>
      <c r="AI29" s="190">
        <v>1176.3410756999999</v>
      </c>
      <c r="AJ29" s="190">
        <v>1170.2429294999999</v>
      </c>
      <c r="AK29" s="190">
        <v>1166.5247285</v>
      </c>
      <c r="AL29" s="190">
        <v>1164.2627761000001</v>
      </c>
      <c r="AM29" s="190">
        <v>1165.5166328</v>
      </c>
      <c r="AN29" s="190">
        <v>1164.6225072</v>
      </c>
      <c r="AO29" s="190">
        <v>1163.6399598</v>
      </c>
      <c r="AP29" s="190">
        <v>1159.93849</v>
      </c>
      <c r="AQ29" s="190">
        <v>1160.7519745</v>
      </c>
      <c r="AR29" s="190">
        <v>1163.4499126999999</v>
      </c>
      <c r="AS29" s="190">
        <v>1172.8584592</v>
      </c>
      <c r="AT29" s="190">
        <v>1175.7056887000001</v>
      </c>
      <c r="AU29" s="190">
        <v>1176.8177558</v>
      </c>
      <c r="AV29" s="190">
        <v>1173.0527231000001</v>
      </c>
      <c r="AW29" s="190">
        <v>1173.0509185999999</v>
      </c>
      <c r="AX29" s="190">
        <v>1173.6704050000001</v>
      </c>
      <c r="AY29" s="190">
        <v>1176.2062332</v>
      </c>
      <c r="AZ29" s="190">
        <v>1177.0970127000001</v>
      </c>
      <c r="BA29" s="190">
        <v>1177.6377946</v>
      </c>
      <c r="BB29" s="190">
        <v>1176.7710881</v>
      </c>
      <c r="BC29" s="190">
        <v>1177.4049930000001</v>
      </c>
      <c r="BD29" s="190">
        <v>1178.4820185999999</v>
      </c>
      <c r="BE29" s="190">
        <v>1180.7240073</v>
      </c>
      <c r="BF29" s="242">
        <v>1182.146</v>
      </c>
      <c r="BG29" s="242">
        <v>1183.47</v>
      </c>
      <c r="BH29" s="242">
        <v>1184.068</v>
      </c>
      <c r="BI29" s="242">
        <v>1185.665</v>
      </c>
      <c r="BJ29" s="242">
        <v>1187.634</v>
      </c>
      <c r="BK29" s="242">
        <v>1190.4359999999999</v>
      </c>
      <c r="BL29" s="242">
        <v>1192.8030000000001</v>
      </c>
      <c r="BM29" s="242">
        <v>1195.1969999999999</v>
      </c>
      <c r="BN29" s="242">
        <v>1197.72</v>
      </c>
      <c r="BO29" s="242">
        <v>1200.0909999999999</v>
      </c>
      <c r="BP29" s="242">
        <v>1202.412</v>
      </c>
      <c r="BQ29" s="242">
        <v>1204.6400000000001</v>
      </c>
      <c r="BR29" s="242">
        <v>1206.894</v>
      </c>
      <c r="BS29" s="242">
        <v>1209.1300000000001</v>
      </c>
      <c r="BT29" s="242">
        <v>1211.3499999999999</v>
      </c>
      <c r="BU29" s="242">
        <v>1213.5509999999999</v>
      </c>
      <c r="BV29" s="242">
        <v>1215.7360000000001</v>
      </c>
    </row>
    <row r="30" spans="1:74" ht="11.15" customHeight="1" x14ac:dyDescent="0.25">
      <c r="A30" s="117" t="s">
        <v>688</v>
      </c>
      <c r="B30" s="164" t="s">
        <v>421</v>
      </c>
      <c r="C30" s="190">
        <v>3221.4301037</v>
      </c>
      <c r="D30" s="190">
        <v>3239.6785885999998</v>
      </c>
      <c r="E30" s="190">
        <v>3252.7194370000002</v>
      </c>
      <c r="F30" s="190">
        <v>3253.8997104</v>
      </c>
      <c r="G30" s="190">
        <v>3261.5149898</v>
      </c>
      <c r="H30" s="190">
        <v>3268.9123367000002</v>
      </c>
      <c r="I30" s="190">
        <v>3275.9380328000002</v>
      </c>
      <c r="J30" s="190">
        <v>3283.0148033</v>
      </c>
      <c r="K30" s="190">
        <v>3289.9889299000001</v>
      </c>
      <c r="L30" s="190">
        <v>3297.7848214999999</v>
      </c>
      <c r="M30" s="190">
        <v>3303.8603539000001</v>
      </c>
      <c r="N30" s="190">
        <v>3309.139936</v>
      </c>
      <c r="O30" s="190">
        <v>3276.7703591</v>
      </c>
      <c r="P30" s="190">
        <v>3308.0979470000002</v>
      </c>
      <c r="Q30" s="190">
        <v>3366.269491</v>
      </c>
      <c r="R30" s="190">
        <v>3546.1616915999998</v>
      </c>
      <c r="S30" s="190">
        <v>3586.8636225999999</v>
      </c>
      <c r="T30" s="190">
        <v>3583.2519843999999</v>
      </c>
      <c r="U30" s="190">
        <v>3461.8984061000001</v>
      </c>
      <c r="V30" s="190">
        <v>3424.7309079000001</v>
      </c>
      <c r="W30" s="190">
        <v>3398.3211188999999</v>
      </c>
      <c r="X30" s="190">
        <v>3334.6736744999998</v>
      </c>
      <c r="Y30" s="190">
        <v>3365.7758269999999</v>
      </c>
      <c r="Z30" s="190">
        <v>3443.6322117999998</v>
      </c>
      <c r="AA30" s="190">
        <v>3728.3508335000001</v>
      </c>
      <c r="AB30" s="190">
        <v>3779.6346797000001</v>
      </c>
      <c r="AC30" s="190">
        <v>3757.5917548000002</v>
      </c>
      <c r="AD30" s="190">
        <v>3527.5458167000002</v>
      </c>
      <c r="AE30" s="190">
        <v>3459.8565312999999</v>
      </c>
      <c r="AF30" s="190">
        <v>3419.8476565000001</v>
      </c>
      <c r="AG30" s="190">
        <v>3439.2794966000001</v>
      </c>
      <c r="AH30" s="190">
        <v>3430.8112145999999</v>
      </c>
      <c r="AI30" s="190">
        <v>3426.2031148999999</v>
      </c>
      <c r="AJ30" s="190">
        <v>3435.3149191000002</v>
      </c>
      <c r="AK30" s="190">
        <v>3431.0323926000001</v>
      </c>
      <c r="AL30" s="190">
        <v>3423.2152572</v>
      </c>
      <c r="AM30" s="190">
        <v>3403.7027280000002</v>
      </c>
      <c r="AN30" s="190">
        <v>3394.9369634</v>
      </c>
      <c r="AO30" s="190">
        <v>3388.7571784000002</v>
      </c>
      <c r="AP30" s="190">
        <v>3381.3170452999998</v>
      </c>
      <c r="AQ30" s="190">
        <v>3383.1939656999998</v>
      </c>
      <c r="AR30" s="190">
        <v>3390.5416117</v>
      </c>
      <c r="AS30" s="190">
        <v>3414.7395169000001</v>
      </c>
      <c r="AT30" s="190">
        <v>3424.4939638999999</v>
      </c>
      <c r="AU30" s="190">
        <v>3431.1844861999998</v>
      </c>
      <c r="AV30" s="190">
        <v>3429.6357128999998</v>
      </c>
      <c r="AW30" s="190">
        <v>3434.0799139999999</v>
      </c>
      <c r="AX30" s="190">
        <v>3439.3417186000001</v>
      </c>
      <c r="AY30" s="190">
        <v>3446.6982566000001</v>
      </c>
      <c r="AZ30" s="190">
        <v>3452.6374206</v>
      </c>
      <c r="BA30" s="190">
        <v>3458.4363406000002</v>
      </c>
      <c r="BB30" s="190">
        <v>3463.0638693999999</v>
      </c>
      <c r="BC30" s="190">
        <v>3469.3556616999999</v>
      </c>
      <c r="BD30" s="190">
        <v>3476.2805705000001</v>
      </c>
      <c r="BE30" s="190">
        <v>3485.5487265000002</v>
      </c>
      <c r="BF30" s="242">
        <v>3492.4569999999999</v>
      </c>
      <c r="BG30" s="242">
        <v>3498.7159999999999</v>
      </c>
      <c r="BH30" s="242">
        <v>3502.0569999999998</v>
      </c>
      <c r="BI30" s="242">
        <v>3508.7190000000001</v>
      </c>
      <c r="BJ30" s="242">
        <v>3516.433</v>
      </c>
      <c r="BK30" s="242">
        <v>3526.7510000000002</v>
      </c>
      <c r="BL30" s="242">
        <v>3535.4070000000002</v>
      </c>
      <c r="BM30" s="242">
        <v>3543.9520000000002</v>
      </c>
      <c r="BN30" s="242">
        <v>3552.4380000000001</v>
      </c>
      <c r="BO30" s="242">
        <v>3560.7249999999999</v>
      </c>
      <c r="BP30" s="242">
        <v>3568.8620000000001</v>
      </c>
      <c r="BQ30" s="242">
        <v>3577.0439999999999</v>
      </c>
      <c r="BR30" s="242">
        <v>3584.7379999999998</v>
      </c>
      <c r="BS30" s="242">
        <v>3592.1370000000002</v>
      </c>
      <c r="BT30" s="242">
        <v>3599.2420000000002</v>
      </c>
      <c r="BU30" s="242">
        <v>3606.0520000000001</v>
      </c>
      <c r="BV30" s="242">
        <v>3612.5680000000002</v>
      </c>
    </row>
    <row r="31" spans="1:74" ht="11.15" customHeight="1" x14ac:dyDescent="0.25">
      <c r="A31" s="117" t="s">
        <v>689</v>
      </c>
      <c r="B31" s="164" t="s">
        <v>422</v>
      </c>
      <c r="C31" s="190">
        <v>881.82780606999995</v>
      </c>
      <c r="D31" s="190">
        <v>883.51226086999998</v>
      </c>
      <c r="E31" s="190">
        <v>883.89919917999998</v>
      </c>
      <c r="F31" s="190">
        <v>880.22632134000003</v>
      </c>
      <c r="G31" s="190">
        <v>880.08995138</v>
      </c>
      <c r="H31" s="190">
        <v>880.72778963999997</v>
      </c>
      <c r="I31" s="190">
        <v>882.98718830999996</v>
      </c>
      <c r="J31" s="190">
        <v>884.53792891000001</v>
      </c>
      <c r="K31" s="190">
        <v>886.22736359999999</v>
      </c>
      <c r="L31" s="190">
        <v>886.14426172000003</v>
      </c>
      <c r="M31" s="190">
        <v>889.54450763</v>
      </c>
      <c r="N31" s="190">
        <v>894.51687063999998</v>
      </c>
      <c r="O31" s="190">
        <v>893.22681377000004</v>
      </c>
      <c r="P31" s="190">
        <v>907.21931374999997</v>
      </c>
      <c r="Q31" s="190">
        <v>928.65983358999995</v>
      </c>
      <c r="R31" s="190">
        <v>987.46146466000005</v>
      </c>
      <c r="S31" s="190">
        <v>1001.3632057</v>
      </c>
      <c r="T31" s="190">
        <v>1000.2781481</v>
      </c>
      <c r="U31" s="190">
        <v>958.90128229000004</v>
      </c>
      <c r="V31" s="190">
        <v>946.82138442999997</v>
      </c>
      <c r="W31" s="190">
        <v>938.73344502999998</v>
      </c>
      <c r="X31" s="190">
        <v>919.56912305000003</v>
      </c>
      <c r="Y31" s="190">
        <v>930.76635629999998</v>
      </c>
      <c r="Z31" s="190">
        <v>957.25680377000003</v>
      </c>
      <c r="AA31" s="190">
        <v>1052.7225868</v>
      </c>
      <c r="AB31" s="190">
        <v>1069.5378717000001</v>
      </c>
      <c r="AC31" s="190">
        <v>1061.3847797000001</v>
      </c>
      <c r="AD31" s="190">
        <v>981.44212852999999</v>
      </c>
      <c r="AE31" s="190">
        <v>958.46816970999998</v>
      </c>
      <c r="AF31" s="190">
        <v>945.64172084999996</v>
      </c>
      <c r="AG31" s="190">
        <v>955.74936142000001</v>
      </c>
      <c r="AH31" s="190">
        <v>953.62799791999998</v>
      </c>
      <c r="AI31" s="190">
        <v>952.06420979999996</v>
      </c>
      <c r="AJ31" s="190">
        <v>952.46658085000001</v>
      </c>
      <c r="AK31" s="190">
        <v>950.96150565999994</v>
      </c>
      <c r="AL31" s="190">
        <v>948.95756802000005</v>
      </c>
      <c r="AM31" s="190">
        <v>945.55689705999998</v>
      </c>
      <c r="AN31" s="190">
        <v>943.22863767000001</v>
      </c>
      <c r="AO31" s="190">
        <v>941.07491898000001</v>
      </c>
      <c r="AP31" s="190">
        <v>937.62468005000005</v>
      </c>
      <c r="AQ31" s="190">
        <v>936.92333845999997</v>
      </c>
      <c r="AR31" s="190">
        <v>937.49983326999995</v>
      </c>
      <c r="AS31" s="190">
        <v>941.66505958000005</v>
      </c>
      <c r="AT31" s="190">
        <v>943.06405587999996</v>
      </c>
      <c r="AU31" s="190">
        <v>944.00771727999995</v>
      </c>
      <c r="AV31" s="190">
        <v>943.61086752999995</v>
      </c>
      <c r="AW31" s="190">
        <v>944.30774126999995</v>
      </c>
      <c r="AX31" s="190">
        <v>945.21316228000001</v>
      </c>
      <c r="AY31" s="190">
        <v>946.99888997000005</v>
      </c>
      <c r="AZ31" s="190">
        <v>947.81758594999997</v>
      </c>
      <c r="BA31" s="190">
        <v>948.34100963000003</v>
      </c>
      <c r="BB31" s="190">
        <v>947.86605863</v>
      </c>
      <c r="BC31" s="190">
        <v>948.32626448999997</v>
      </c>
      <c r="BD31" s="190">
        <v>949.01852483000005</v>
      </c>
      <c r="BE31" s="190">
        <v>950.42836180999996</v>
      </c>
      <c r="BF31" s="242">
        <v>951.22059999999999</v>
      </c>
      <c r="BG31" s="242">
        <v>951.88070000000005</v>
      </c>
      <c r="BH31" s="242">
        <v>951.81949999999995</v>
      </c>
      <c r="BI31" s="242">
        <v>952.65740000000005</v>
      </c>
      <c r="BJ31" s="242">
        <v>953.80520000000001</v>
      </c>
      <c r="BK31" s="242">
        <v>955.65779999999995</v>
      </c>
      <c r="BL31" s="242">
        <v>957.12900000000002</v>
      </c>
      <c r="BM31" s="242">
        <v>958.61379999999997</v>
      </c>
      <c r="BN31" s="242">
        <v>960.17330000000004</v>
      </c>
      <c r="BO31" s="242">
        <v>961.63930000000005</v>
      </c>
      <c r="BP31" s="242">
        <v>963.07299999999998</v>
      </c>
      <c r="BQ31" s="242">
        <v>964.48569999999995</v>
      </c>
      <c r="BR31" s="242">
        <v>965.84619999999995</v>
      </c>
      <c r="BS31" s="242">
        <v>967.16600000000005</v>
      </c>
      <c r="BT31" s="242">
        <v>968.44500000000005</v>
      </c>
      <c r="BU31" s="242">
        <v>969.68320000000006</v>
      </c>
      <c r="BV31" s="242">
        <v>970.88059999999996</v>
      </c>
    </row>
    <row r="32" spans="1:74" ht="11.15" customHeight="1" x14ac:dyDescent="0.25">
      <c r="A32" s="117" t="s">
        <v>690</v>
      </c>
      <c r="B32" s="164" t="s">
        <v>423</v>
      </c>
      <c r="C32" s="190">
        <v>1986.8277796</v>
      </c>
      <c r="D32" s="190">
        <v>1990.3753884</v>
      </c>
      <c r="E32" s="190">
        <v>1991.6369027000001</v>
      </c>
      <c r="F32" s="190">
        <v>1985.4419542999999</v>
      </c>
      <c r="G32" s="190">
        <v>1986.0090556</v>
      </c>
      <c r="H32" s="190">
        <v>1988.1678385</v>
      </c>
      <c r="I32" s="190">
        <v>1994.2748184</v>
      </c>
      <c r="J32" s="190">
        <v>1997.8495779</v>
      </c>
      <c r="K32" s="190">
        <v>2001.2486326000001</v>
      </c>
      <c r="L32" s="190">
        <v>2007.5214057999999</v>
      </c>
      <c r="M32" s="190">
        <v>2008.2819829</v>
      </c>
      <c r="N32" s="190">
        <v>2006.5797874</v>
      </c>
      <c r="O32" s="190">
        <v>1974.579571</v>
      </c>
      <c r="P32" s="190">
        <v>1988.8282664999999</v>
      </c>
      <c r="Q32" s="190">
        <v>2021.4906255999999</v>
      </c>
      <c r="R32" s="190">
        <v>2131.9592158</v>
      </c>
      <c r="S32" s="190">
        <v>2156.9044764999999</v>
      </c>
      <c r="T32" s="190">
        <v>2155.7189751999999</v>
      </c>
      <c r="U32" s="190">
        <v>2087.1575969</v>
      </c>
      <c r="V32" s="190">
        <v>2064.6444078999998</v>
      </c>
      <c r="W32" s="190">
        <v>2046.9342932</v>
      </c>
      <c r="X32" s="190">
        <v>1998.4820548</v>
      </c>
      <c r="Y32" s="190">
        <v>2017.0369871</v>
      </c>
      <c r="Z32" s="190">
        <v>2067.0538919999999</v>
      </c>
      <c r="AA32" s="190">
        <v>2250.6626584000001</v>
      </c>
      <c r="AB32" s="190">
        <v>2287.0060920999999</v>
      </c>
      <c r="AC32" s="190">
        <v>2278.2140820999998</v>
      </c>
      <c r="AD32" s="190">
        <v>2142.3876813000002</v>
      </c>
      <c r="AE32" s="190">
        <v>2104.7489937999999</v>
      </c>
      <c r="AF32" s="190">
        <v>2083.3990726000002</v>
      </c>
      <c r="AG32" s="190">
        <v>2096.9128070000002</v>
      </c>
      <c r="AH32" s="190">
        <v>2094.2092517000001</v>
      </c>
      <c r="AI32" s="190">
        <v>2093.863296</v>
      </c>
      <c r="AJ32" s="190">
        <v>2102.3799809000002</v>
      </c>
      <c r="AK32" s="190">
        <v>2101.8704432</v>
      </c>
      <c r="AL32" s="190">
        <v>2098.8397242000001</v>
      </c>
      <c r="AM32" s="190">
        <v>2087.3502518</v>
      </c>
      <c r="AN32" s="190">
        <v>2083.7303490999998</v>
      </c>
      <c r="AO32" s="190">
        <v>2082.0424441</v>
      </c>
      <c r="AP32" s="190">
        <v>2081.0997603999999</v>
      </c>
      <c r="AQ32" s="190">
        <v>2084.1659331000001</v>
      </c>
      <c r="AR32" s="190">
        <v>2090.0541856</v>
      </c>
      <c r="AS32" s="190">
        <v>2105.5672792999999</v>
      </c>
      <c r="AT32" s="190">
        <v>2111.9976207999998</v>
      </c>
      <c r="AU32" s="190">
        <v>2116.1479712999999</v>
      </c>
      <c r="AV32" s="190">
        <v>2113.6644735</v>
      </c>
      <c r="AW32" s="190">
        <v>2116.5202350999998</v>
      </c>
      <c r="AX32" s="190">
        <v>2120.3613988000002</v>
      </c>
      <c r="AY32" s="190">
        <v>2127.5402138999998</v>
      </c>
      <c r="AZ32" s="190">
        <v>2131.5879948000002</v>
      </c>
      <c r="BA32" s="190">
        <v>2134.8569907000001</v>
      </c>
      <c r="BB32" s="190">
        <v>2135.7863735000001</v>
      </c>
      <c r="BC32" s="190">
        <v>2138.6684209</v>
      </c>
      <c r="BD32" s="190">
        <v>2141.9423044999999</v>
      </c>
      <c r="BE32" s="190">
        <v>2146.4268114000001</v>
      </c>
      <c r="BF32" s="242">
        <v>2149.87</v>
      </c>
      <c r="BG32" s="242">
        <v>2153.0909999999999</v>
      </c>
      <c r="BH32" s="242">
        <v>2154.9110000000001</v>
      </c>
      <c r="BI32" s="242">
        <v>2158.5720000000001</v>
      </c>
      <c r="BJ32" s="242">
        <v>2162.8960000000002</v>
      </c>
      <c r="BK32" s="242">
        <v>2168.587</v>
      </c>
      <c r="BL32" s="242">
        <v>2173.7049999999999</v>
      </c>
      <c r="BM32" s="242">
        <v>2178.9560000000001</v>
      </c>
      <c r="BN32" s="242">
        <v>2184.7280000000001</v>
      </c>
      <c r="BO32" s="242">
        <v>2189.951</v>
      </c>
      <c r="BP32" s="242">
        <v>2195.0149999999999</v>
      </c>
      <c r="BQ32" s="242">
        <v>2199.9140000000002</v>
      </c>
      <c r="BR32" s="242">
        <v>2204.6610000000001</v>
      </c>
      <c r="BS32" s="242">
        <v>2209.252</v>
      </c>
      <c r="BT32" s="242">
        <v>2213.6849999999999</v>
      </c>
      <c r="BU32" s="242">
        <v>2217.9630000000002</v>
      </c>
      <c r="BV32" s="242">
        <v>2222.0830000000001</v>
      </c>
    </row>
    <row r="33" spans="1:74" ht="11.15" customHeight="1" x14ac:dyDescent="0.25">
      <c r="A33" s="117" t="s">
        <v>691</v>
      </c>
      <c r="B33" s="164" t="s">
        <v>424</v>
      </c>
      <c r="C33" s="190">
        <v>1178.2266942000001</v>
      </c>
      <c r="D33" s="190">
        <v>1182.5461456999999</v>
      </c>
      <c r="E33" s="190">
        <v>1184.6239877</v>
      </c>
      <c r="F33" s="190">
        <v>1179.9230778000001</v>
      </c>
      <c r="G33" s="190">
        <v>1180.9205574</v>
      </c>
      <c r="H33" s="190">
        <v>1183.0792841</v>
      </c>
      <c r="I33" s="190">
        <v>1188.3540198999999</v>
      </c>
      <c r="J33" s="190">
        <v>1191.3691693000001</v>
      </c>
      <c r="K33" s="190">
        <v>1194.0794945</v>
      </c>
      <c r="L33" s="190">
        <v>1194.4173198000001</v>
      </c>
      <c r="M33" s="190">
        <v>1198.0687528999999</v>
      </c>
      <c r="N33" s="190">
        <v>1202.9661183000001</v>
      </c>
      <c r="O33" s="190">
        <v>1197.4118033</v>
      </c>
      <c r="P33" s="190">
        <v>1213.5742425999999</v>
      </c>
      <c r="Q33" s="190">
        <v>1239.7558237000001</v>
      </c>
      <c r="R33" s="190">
        <v>1312.6363842999999</v>
      </c>
      <c r="S33" s="190">
        <v>1331.3463706</v>
      </c>
      <c r="T33" s="190">
        <v>1332.5656205</v>
      </c>
      <c r="U33" s="190">
        <v>1286.6614181</v>
      </c>
      <c r="V33" s="190">
        <v>1275.1237318999999</v>
      </c>
      <c r="W33" s="190">
        <v>1268.3198460999999</v>
      </c>
      <c r="X33" s="190">
        <v>1249.9856056000001</v>
      </c>
      <c r="Y33" s="190">
        <v>1264.8474369</v>
      </c>
      <c r="Z33" s="190">
        <v>1296.6411849000001</v>
      </c>
      <c r="AA33" s="190">
        <v>1404.0828747</v>
      </c>
      <c r="AB33" s="190">
        <v>1425.7034372999999</v>
      </c>
      <c r="AC33" s="190">
        <v>1420.2188977999999</v>
      </c>
      <c r="AD33" s="190">
        <v>1337.6587018</v>
      </c>
      <c r="AE33" s="190">
        <v>1315.4418739</v>
      </c>
      <c r="AF33" s="190">
        <v>1303.5978597999999</v>
      </c>
      <c r="AG33" s="190">
        <v>1314.4084981999999</v>
      </c>
      <c r="AH33" s="190">
        <v>1314.0987325999999</v>
      </c>
      <c r="AI33" s="190">
        <v>1314.9504016000001</v>
      </c>
      <c r="AJ33" s="190">
        <v>1321.3432147999999</v>
      </c>
      <c r="AK33" s="190">
        <v>1321.2329711</v>
      </c>
      <c r="AL33" s="190">
        <v>1318.9993801000001</v>
      </c>
      <c r="AM33" s="190">
        <v>1309.9794588</v>
      </c>
      <c r="AN33" s="190">
        <v>1306.9964101</v>
      </c>
      <c r="AO33" s="190">
        <v>1305.3872512</v>
      </c>
      <c r="AP33" s="190">
        <v>1304.2530340000001</v>
      </c>
      <c r="AQ33" s="190">
        <v>1306.0658656000001</v>
      </c>
      <c r="AR33" s="190">
        <v>1309.926798</v>
      </c>
      <c r="AS33" s="190">
        <v>1321.8752996999999</v>
      </c>
      <c r="AT33" s="190">
        <v>1325.3028323999999</v>
      </c>
      <c r="AU33" s="190">
        <v>1326.2488645999999</v>
      </c>
      <c r="AV33" s="190">
        <v>1320.0801005000001</v>
      </c>
      <c r="AW33" s="190">
        <v>1319.5381034</v>
      </c>
      <c r="AX33" s="190">
        <v>1319.9895776000001</v>
      </c>
      <c r="AY33" s="190">
        <v>1322.7477381000001</v>
      </c>
      <c r="AZ33" s="190">
        <v>1324.2012434000001</v>
      </c>
      <c r="BA33" s="190">
        <v>1325.6633087</v>
      </c>
      <c r="BB33" s="190">
        <v>1326.8424494999999</v>
      </c>
      <c r="BC33" s="190">
        <v>1328.5402477</v>
      </c>
      <c r="BD33" s="190">
        <v>1330.4652191</v>
      </c>
      <c r="BE33" s="190">
        <v>1333.1830166</v>
      </c>
      <c r="BF33" s="242">
        <v>1335.1379999999999</v>
      </c>
      <c r="BG33" s="242">
        <v>1336.896</v>
      </c>
      <c r="BH33" s="242">
        <v>1337.732</v>
      </c>
      <c r="BI33" s="242">
        <v>1339.64</v>
      </c>
      <c r="BJ33" s="242">
        <v>1341.894</v>
      </c>
      <c r="BK33" s="242">
        <v>1344.8340000000001</v>
      </c>
      <c r="BL33" s="242">
        <v>1347.527</v>
      </c>
      <c r="BM33" s="242">
        <v>1350.3130000000001</v>
      </c>
      <c r="BN33" s="242">
        <v>1353.4449999999999</v>
      </c>
      <c r="BO33" s="242">
        <v>1356.2270000000001</v>
      </c>
      <c r="BP33" s="242">
        <v>1358.912</v>
      </c>
      <c r="BQ33" s="242">
        <v>1361.424</v>
      </c>
      <c r="BR33" s="242">
        <v>1363.971</v>
      </c>
      <c r="BS33" s="242">
        <v>1366.4780000000001</v>
      </c>
      <c r="BT33" s="242">
        <v>1368.9449999999999</v>
      </c>
      <c r="BU33" s="242">
        <v>1371.3710000000001</v>
      </c>
      <c r="BV33" s="242">
        <v>1373.7570000000001</v>
      </c>
    </row>
    <row r="34" spans="1:74" ht="11.15" customHeight="1" x14ac:dyDescent="0.25">
      <c r="A34" s="117" t="s">
        <v>692</v>
      </c>
      <c r="B34" s="164" t="s">
        <v>425</v>
      </c>
      <c r="C34" s="190">
        <v>2772.0957830000002</v>
      </c>
      <c r="D34" s="190">
        <v>2786.7707974</v>
      </c>
      <c r="E34" s="190">
        <v>2797.6044636000001</v>
      </c>
      <c r="F34" s="190">
        <v>2800.3484705000001</v>
      </c>
      <c r="G34" s="190">
        <v>2806.6856736999998</v>
      </c>
      <c r="H34" s="190">
        <v>2812.3677622</v>
      </c>
      <c r="I34" s="190">
        <v>2814.2817933000001</v>
      </c>
      <c r="J34" s="190">
        <v>2820.9883592000001</v>
      </c>
      <c r="K34" s="190">
        <v>2829.3745174000001</v>
      </c>
      <c r="L34" s="190">
        <v>2843.8700681999999</v>
      </c>
      <c r="M34" s="190">
        <v>2852.2930605000001</v>
      </c>
      <c r="N34" s="190">
        <v>2859.0732948</v>
      </c>
      <c r="O34" s="190">
        <v>2834.2582391000001</v>
      </c>
      <c r="P34" s="190">
        <v>2860.2173560000001</v>
      </c>
      <c r="Q34" s="190">
        <v>2906.9981136000001</v>
      </c>
      <c r="R34" s="190">
        <v>3033.6333436</v>
      </c>
      <c r="S34" s="190">
        <v>3077.7827590000002</v>
      </c>
      <c r="T34" s="190">
        <v>3098.4791915999999</v>
      </c>
      <c r="U34" s="190">
        <v>3071.6616374</v>
      </c>
      <c r="V34" s="190">
        <v>3063.4978569</v>
      </c>
      <c r="W34" s="190">
        <v>3049.9268462</v>
      </c>
      <c r="X34" s="190">
        <v>2976.7768897000001</v>
      </c>
      <c r="Y34" s="190">
        <v>2993.0202055</v>
      </c>
      <c r="Z34" s="190">
        <v>3044.4850778</v>
      </c>
      <c r="AA34" s="190">
        <v>3244.1511255</v>
      </c>
      <c r="AB34" s="190">
        <v>3281.3243968000002</v>
      </c>
      <c r="AC34" s="190">
        <v>3268.9845104000001</v>
      </c>
      <c r="AD34" s="190">
        <v>3115.6004665</v>
      </c>
      <c r="AE34" s="190">
        <v>3072.8825148999999</v>
      </c>
      <c r="AF34" s="190">
        <v>3049.2996555</v>
      </c>
      <c r="AG34" s="190">
        <v>3075.4089794000001</v>
      </c>
      <c r="AH34" s="190">
        <v>3067.1784865</v>
      </c>
      <c r="AI34" s="190">
        <v>3055.1652677000002</v>
      </c>
      <c r="AJ34" s="190">
        <v>3036.5939911999999</v>
      </c>
      <c r="AK34" s="190">
        <v>3019.0968195999999</v>
      </c>
      <c r="AL34" s="190">
        <v>2999.8984209999999</v>
      </c>
      <c r="AM34" s="190">
        <v>2971.3618517</v>
      </c>
      <c r="AN34" s="190">
        <v>2954.4887070999998</v>
      </c>
      <c r="AO34" s="190">
        <v>2941.6420435</v>
      </c>
      <c r="AP34" s="190">
        <v>2932.1910394000001</v>
      </c>
      <c r="AQ34" s="190">
        <v>2927.8704536999999</v>
      </c>
      <c r="AR34" s="190">
        <v>2928.0494649000002</v>
      </c>
      <c r="AS34" s="190">
        <v>2936.3296707999998</v>
      </c>
      <c r="AT34" s="190">
        <v>2942.8066778000002</v>
      </c>
      <c r="AU34" s="190">
        <v>2951.0820835999998</v>
      </c>
      <c r="AV34" s="190">
        <v>2969.4265737999999</v>
      </c>
      <c r="AW34" s="190">
        <v>2975.0957626999998</v>
      </c>
      <c r="AX34" s="190">
        <v>2976.3603361</v>
      </c>
      <c r="AY34" s="190">
        <v>2964.2327086</v>
      </c>
      <c r="AZ34" s="190">
        <v>2963.4287398000001</v>
      </c>
      <c r="BA34" s="190">
        <v>2964.9608443000002</v>
      </c>
      <c r="BB34" s="190">
        <v>2970.9012816999998</v>
      </c>
      <c r="BC34" s="190">
        <v>2975.5513385999998</v>
      </c>
      <c r="BD34" s="190">
        <v>2980.9832744</v>
      </c>
      <c r="BE34" s="190">
        <v>2989.0545099999999</v>
      </c>
      <c r="BF34" s="242">
        <v>2994.6570000000002</v>
      </c>
      <c r="BG34" s="242">
        <v>2999.6489999999999</v>
      </c>
      <c r="BH34" s="242">
        <v>3002.2890000000002</v>
      </c>
      <c r="BI34" s="242">
        <v>3007.3629999999998</v>
      </c>
      <c r="BJ34" s="242">
        <v>3013.1309999999999</v>
      </c>
      <c r="BK34" s="242">
        <v>3020.2130000000002</v>
      </c>
      <c r="BL34" s="242">
        <v>3026.9029999999998</v>
      </c>
      <c r="BM34" s="242">
        <v>3033.82</v>
      </c>
      <c r="BN34" s="242">
        <v>3041.6770000000001</v>
      </c>
      <c r="BO34" s="242">
        <v>3048.5169999999998</v>
      </c>
      <c r="BP34" s="242">
        <v>3055.0509999999999</v>
      </c>
      <c r="BQ34" s="242">
        <v>3060.9229999999998</v>
      </c>
      <c r="BR34" s="242">
        <v>3067.1120000000001</v>
      </c>
      <c r="BS34" s="242">
        <v>3073.261</v>
      </c>
      <c r="BT34" s="242">
        <v>3079.37</v>
      </c>
      <c r="BU34" s="242">
        <v>3085.4409999999998</v>
      </c>
      <c r="BV34" s="242">
        <v>3091.4720000000002</v>
      </c>
    </row>
    <row r="35" spans="1:74" ht="11.15" customHeight="1" x14ac:dyDescent="0.25">
      <c r="A35" s="117"/>
      <c r="B35" s="129" t="s">
        <v>36</v>
      </c>
      <c r="C35" s="197"/>
      <c r="D35" s="197"/>
      <c r="E35" s="197"/>
      <c r="F35" s="197"/>
      <c r="G35" s="197"/>
      <c r="H35" s="197"/>
      <c r="I35" s="197"/>
      <c r="J35" s="197"/>
      <c r="K35" s="197"/>
      <c r="L35" s="197"/>
      <c r="M35" s="197"/>
      <c r="N35" s="197"/>
      <c r="O35" s="197"/>
      <c r="P35" s="197"/>
      <c r="Q35" s="197"/>
      <c r="R35" s="197"/>
      <c r="S35" s="197"/>
      <c r="T35" s="197"/>
      <c r="U35" s="197"/>
      <c r="V35" s="197"/>
      <c r="W35" s="197"/>
      <c r="X35" s="197"/>
      <c r="Y35" s="197"/>
      <c r="Z35" s="197"/>
      <c r="AA35" s="197"/>
      <c r="AB35" s="197"/>
      <c r="AC35" s="197"/>
      <c r="AD35" s="197"/>
      <c r="AE35" s="197"/>
      <c r="AF35" s="197"/>
      <c r="AG35" s="197"/>
      <c r="AH35" s="197"/>
      <c r="AI35" s="197"/>
      <c r="AJ35" s="197"/>
      <c r="AK35" s="197"/>
      <c r="AL35" s="197"/>
      <c r="AM35" s="197"/>
      <c r="AN35" s="197"/>
      <c r="AO35" s="197"/>
      <c r="AP35" s="197"/>
      <c r="AQ35" s="197"/>
      <c r="AR35" s="197"/>
      <c r="AS35" s="197"/>
      <c r="AT35" s="197"/>
      <c r="AU35" s="197"/>
      <c r="AV35" s="197"/>
      <c r="AW35" s="197"/>
      <c r="AX35" s="197"/>
      <c r="AY35" s="197"/>
      <c r="AZ35" s="197"/>
      <c r="BA35" s="197"/>
      <c r="BB35" s="197"/>
      <c r="BC35" s="197"/>
      <c r="BD35" s="197"/>
      <c r="BE35" s="197"/>
      <c r="BF35" s="253"/>
      <c r="BG35" s="253"/>
      <c r="BH35" s="253"/>
      <c r="BI35" s="253"/>
      <c r="BJ35" s="253"/>
      <c r="BK35" s="253"/>
      <c r="BL35" s="253"/>
      <c r="BM35" s="253"/>
      <c r="BN35" s="253"/>
      <c r="BO35" s="253"/>
      <c r="BP35" s="253"/>
      <c r="BQ35" s="253"/>
      <c r="BR35" s="253"/>
      <c r="BS35" s="253"/>
      <c r="BT35" s="253"/>
      <c r="BU35" s="253"/>
      <c r="BV35" s="253"/>
    </row>
    <row r="36" spans="1:74" ht="11.15" customHeight="1" x14ac:dyDescent="0.25">
      <c r="A36" s="117" t="s">
        <v>693</v>
      </c>
      <c r="B36" s="164" t="s">
        <v>418</v>
      </c>
      <c r="C36" s="190">
        <v>6016.5138827999999</v>
      </c>
      <c r="D36" s="190">
        <v>6019.0431864000002</v>
      </c>
      <c r="E36" s="190">
        <v>6022.1333336999996</v>
      </c>
      <c r="F36" s="190">
        <v>6026.0165729</v>
      </c>
      <c r="G36" s="190">
        <v>6030.1826706000002</v>
      </c>
      <c r="H36" s="190">
        <v>6033.9357728000004</v>
      </c>
      <c r="I36" s="190">
        <v>6036.9175427999999</v>
      </c>
      <c r="J36" s="190">
        <v>6040.1197118</v>
      </c>
      <c r="K36" s="190">
        <v>6044.8715284</v>
      </c>
      <c r="L36" s="190">
        <v>6051.5446081</v>
      </c>
      <c r="M36" s="190">
        <v>6056.6800364999999</v>
      </c>
      <c r="N36" s="190">
        <v>6055.8612660999997</v>
      </c>
      <c r="O36" s="190">
        <v>6046.3655632999998</v>
      </c>
      <c r="P36" s="190">
        <v>6032.2454491999997</v>
      </c>
      <c r="Q36" s="190">
        <v>6019.2472584999996</v>
      </c>
      <c r="R36" s="190">
        <v>6011.8237029000002</v>
      </c>
      <c r="S36" s="190">
        <v>6009.2530033000003</v>
      </c>
      <c r="T36" s="190">
        <v>6009.5197572999996</v>
      </c>
      <c r="U36" s="190">
        <v>6010.9297396000002</v>
      </c>
      <c r="V36" s="190">
        <v>6013.0734320000001</v>
      </c>
      <c r="W36" s="190">
        <v>6015.8624931000004</v>
      </c>
      <c r="X36" s="190">
        <v>6019.1616217000001</v>
      </c>
      <c r="Y36" s="190">
        <v>6022.6476775000001</v>
      </c>
      <c r="Z36" s="190">
        <v>6025.9505601999999</v>
      </c>
      <c r="AA36" s="190">
        <v>6028.9490953000004</v>
      </c>
      <c r="AB36" s="190">
        <v>6032.5178097999997</v>
      </c>
      <c r="AC36" s="190">
        <v>6037.7801562000004</v>
      </c>
      <c r="AD36" s="190">
        <v>6045.4005120000002</v>
      </c>
      <c r="AE36" s="190">
        <v>6054.2069543999996</v>
      </c>
      <c r="AF36" s="190">
        <v>6062.5684855</v>
      </c>
      <c r="AG36" s="190">
        <v>6069.2247177999998</v>
      </c>
      <c r="AH36" s="190">
        <v>6074.3977048999996</v>
      </c>
      <c r="AI36" s="190">
        <v>6078.6801103999996</v>
      </c>
      <c r="AJ36" s="190">
        <v>6082.6081587999997</v>
      </c>
      <c r="AK36" s="190">
        <v>6086.4923169000003</v>
      </c>
      <c r="AL36" s="190">
        <v>6090.5866119000002</v>
      </c>
      <c r="AM36" s="190">
        <v>6094.9520573</v>
      </c>
      <c r="AN36" s="190">
        <v>6098.8776101000003</v>
      </c>
      <c r="AO36" s="190">
        <v>6101.4592134000004</v>
      </c>
      <c r="AP36" s="190">
        <v>6102.0931792000001</v>
      </c>
      <c r="AQ36" s="190">
        <v>6101.3772939</v>
      </c>
      <c r="AR36" s="190">
        <v>6100.2097130000002</v>
      </c>
      <c r="AS36" s="190">
        <v>6099.3009131999997</v>
      </c>
      <c r="AT36" s="190">
        <v>6098.6106584999998</v>
      </c>
      <c r="AU36" s="190">
        <v>6097.9110340999996</v>
      </c>
      <c r="AV36" s="190">
        <v>6097.2137395999998</v>
      </c>
      <c r="AW36" s="190">
        <v>6097.4889303</v>
      </c>
      <c r="AX36" s="190">
        <v>6099.9463754999997</v>
      </c>
      <c r="AY36" s="190">
        <v>6105.2605116000004</v>
      </c>
      <c r="AZ36" s="190">
        <v>6111.9644436999997</v>
      </c>
      <c r="BA36" s="190">
        <v>6118.0559437000002</v>
      </c>
      <c r="BB36" s="190">
        <v>6122.0805731</v>
      </c>
      <c r="BC36" s="190">
        <v>6124.7750495</v>
      </c>
      <c r="BD36" s="190">
        <v>6127.4238799000004</v>
      </c>
      <c r="BE36" s="190">
        <v>6130.9989063000003</v>
      </c>
      <c r="BF36" s="242">
        <v>6135.2209999999995</v>
      </c>
      <c r="BG36" s="242">
        <v>6139.5</v>
      </c>
      <c r="BH36" s="242">
        <v>6143.3490000000002</v>
      </c>
      <c r="BI36" s="242">
        <v>6146.7110000000002</v>
      </c>
      <c r="BJ36" s="242">
        <v>6149.634</v>
      </c>
      <c r="BK36" s="242">
        <v>6152.1840000000002</v>
      </c>
      <c r="BL36" s="242">
        <v>6154.5029999999997</v>
      </c>
      <c r="BM36" s="242">
        <v>6156.7510000000002</v>
      </c>
      <c r="BN36" s="242">
        <v>6159.0439999999999</v>
      </c>
      <c r="BO36" s="242">
        <v>6161.3310000000001</v>
      </c>
      <c r="BP36" s="242">
        <v>6163.5140000000001</v>
      </c>
      <c r="BQ36" s="242">
        <v>6165.5290000000005</v>
      </c>
      <c r="BR36" s="242">
        <v>6167.4350000000004</v>
      </c>
      <c r="BS36" s="242">
        <v>6169.3190000000004</v>
      </c>
      <c r="BT36" s="242">
        <v>6171.2520000000004</v>
      </c>
      <c r="BU36" s="242">
        <v>6173.23</v>
      </c>
      <c r="BV36" s="242">
        <v>6175.2309999999998</v>
      </c>
    </row>
    <row r="37" spans="1:74" ht="11.15" customHeight="1" x14ac:dyDescent="0.25">
      <c r="A37" s="117" t="s">
        <v>694</v>
      </c>
      <c r="B37" s="164" t="s">
        <v>448</v>
      </c>
      <c r="C37" s="190">
        <v>16337.83985</v>
      </c>
      <c r="D37" s="190">
        <v>16347.999717999999</v>
      </c>
      <c r="E37" s="190">
        <v>16360.045717999999</v>
      </c>
      <c r="F37" s="190">
        <v>16374.596348999999</v>
      </c>
      <c r="G37" s="190">
        <v>16389.550028000001</v>
      </c>
      <c r="H37" s="190">
        <v>16402.125153000001</v>
      </c>
      <c r="I37" s="190">
        <v>16410.725084999998</v>
      </c>
      <c r="J37" s="190">
        <v>16418.493039000001</v>
      </c>
      <c r="K37" s="190">
        <v>16429.757194000002</v>
      </c>
      <c r="L37" s="190">
        <v>16446.222003999999</v>
      </c>
      <c r="M37" s="190">
        <v>16459.097019000001</v>
      </c>
      <c r="N37" s="190">
        <v>16456.968066000001</v>
      </c>
      <c r="O37" s="190">
        <v>16432.326381999999</v>
      </c>
      <c r="P37" s="190">
        <v>16393.284851</v>
      </c>
      <c r="Q37" s="190">
        <v>16351.861768000001</v>
      </c>
      <c r="R37" s="190">
        <v>16317.610484999999</v>
      </c>
      <c r="S37" s="190">
        <v>16290.224582999999</v>
      </c>
      <c r="T37" s="190">
        <v>16266.932697</v>
      </c>
      <c r="U37" s="190">
        <v>16245.331093999999</v>
      </c>
      <c r="V37" s="190">
        <v>16224.486559000001</v>
      </c>
      <c r="W37" s="190">
        <v>16203.833509</v>
      </c>
      <c r="X37" s="190">
        <v>16182.857179000001</v>
      </c>
      <c r="Y37" s="190">
        <v>16161.246085999999</v>
      </c>
      <c r="Z37" s="190">
        <v>16138.739566</v>
      </c>
      <c r="AA37" s="190">
        <v>16115.375167</v>
      </c>
      <c r="AB37" s="190">
        <v>16092.383288000001</v>
      </c>
      <c r="AC37" s="190">
        <v>16071.292538</v>
      </c>
      <c r="AD37" s="190">
        <v>16053.837002</v>
      </c>
      <c r="AE37" s="190">
        <v>16042.572668000001</v>
      </c>
      <c r="AF37" s="190">
        <v>16040.260999</v>
      </c>
      <c r="AG37" s="190">
        <v>16048.253148</v>
      </c>
      <c r="AH37" s="190">
        <v>16062.259031</v>
      </c>
      <c r="AI37" s="190">
        <v>16076.57825</v>
      </c>
      <c r="AJ37" s="190">
        <v>16086.883519000001</v>
      </c>
      <c r="AK37" s="190">
        <v>16094.339977</v>
      </c>
      <c r="AL37" s="190">
        <v>16101.485871000001</v>
      </c>
      <c r="AM37" s="190">
        <v>16110.021352</v>
      </c>
      <c r="AN37" s="190">
        <v>16118.294189</v>
      </c>
      <c r="AO37" s="190">
        <v>16123.814057</v>
      </c>
      <c r="AP37" s="190">
        <v>16124.818986</v>
      </c>
      <c r="AQ37" s="190">
        <v>16122.460435000001</v>
      </c>
      <c r="AR37" s="190">
        <v>16118.618218</v>
      </c>
      <c r="AS37" s="190">
        <v>16114.843871999999</v>
      </c>
      <c r="AT37" s="190">
        <v>16111.375813000001</v>
      </c>
      <c r="AU37" s="190">
        <v>16108.124180000001</v>
      </c>
      <c r="AV37" s="190">
        <v>16105.430476</v>
      </c>
      <c r="AW37" s="190">
        <v>16105.361677999999</v>
      </c>
      <c r="AX37" s="190">
        <v>16110.416126</v>
      </c>
      <c r="AY37" s="190">
        <v>16121.954168</v>
      </c>
      <c r="AZ37" s="190">
        <v>16136.784165999999</v>
      </c>
      <c r="BA37" s="190">
        <v>16150.576488000001</v>
      </c>
      <c r="BB37" s="190">
        <v>16160.145091</v>
      </c>
      <c r="BC37" s="190">
        <v>16166.878293</v>
      </c>
      <c r="BD37" s="190">
        <v>16173.308000999999</v>
      </c>
      <c r="BE37" s="190">
        <v>16181.400315999999</v>
      </c>
      <c r="BF37" s="242">
        <v>16190.86</v>
      </c>
      <c r="BG37" s="242">
        <v>16200.82</v>
      </c>
      <c r="BH37" s="242">
        <v>16210.52</v>
      </c>
      <c r="BI37" s="242">
        <v>16219.64</v>
      </c>
      <c r="BJ37" s="242">
        <v>16227.93</v>
      </c>
      <c r="BK37" s="242">
        <v>16235.28</v>
      </c>
      <c r="BL37" s="242">
        <v>16241.96</v>
      </c>
      <c r="BM37" s="242">
        <v>16248.36</v>
      </c>
      <c r="BN37" s="242">
        <v>16254.8</v>
      </c>
      <c r="BO37" s="242">
        <v>16261.27</v>
      </c>
      <c r="BP37" s="242">
        <v>16267.68</v>
      </c>
      <c r="BQ37" s="242">
        <v>16273.99</v>
      </c>
      <c r="BR37" s="242">
        <v>16280.22</v>
      </c>
      <c r="BS37" s="242">
        <v>16286.46</v>
      </c>
      <c r="BT37" s="242">
        <v>16292.74</v>
      </c>
      <c r="BU37" s="242">
        <v>16299.06</v>
      </c>
      <c r="BV37" s="242">
        <v>16305.4</v>
      </c>
    </row>
    <row r="38" spans="1:74" ht="11.15" customHeight="1" x14ac:dyDescent="0.25">
      <c r="A38" s="117" t="s">
        <v>695</v>
      </c>
      <c r="B38" s="164" t="s">
        <v>419</v>
      </c>
      <c r="C38" s="190">
        <v>18986.069304000001</v>
      </c>
      <c r="D38" s="190">
        <v>18986.540177999999</v>
      </c>
      <c r="E38" s="190">
        <v>18988.160895000001</v>
      </c>
      <c r="F38" s="190">
        <v>18991.618237999999</v>
      </c>
      <c r="G38" s="190">
        <v>18996.584771999998</v>
      </c>
      <c r="H38" s="190">
        <v>19002.479510000001</v>
      </c>
      <c r="I38" s="190">
        <v>19009.270541000002</v>
      </c>
      <c r="J38" s="190">
        <v>19019.122271</v>
      </c>
      <c r="K38" s="190">
        <v>19034.748181999999</v>
      </c>
      <c r="L38" s="190">
        <v>19055.995375999999</v>
      </c>
      <c r="M38" s="190">
        <v>19071.245429999999</v>
      </c>
      <c r="N38" s="190">
        <v>19066.013543000001</v>
      </c>
      <c r="O38" s="190">
        <v>19031.825223</v>
      </c>
      <c r="P38" s="190">
        <v>18984.247231000001</v>
      </c>
      <c r="Q38" s="190">
        <v>18944.856640000002</v>
      </c>
      <c r="R38" s="190">
        <v>18929.525100999999</v>
      </c>
      <c r="S38" s="190">
        <v>18931.302577999999</v>
      </c>
      <c r="T38" s="190">
        <v>18937.533608999998</v>
      </c>
      <c r="U38" s="190">
        <v>18938.141959</v>
      </c>
      <c r="V38" s="190">
        <v>18933.368284</v>
      </c>
      <c r="W38" s="190">
        <v>18926.032464</v>
      </c>
      <c r="X38" s="190">
        <v>18918.460563000001</v>
      </c>
      <c r="Y38" s="190">
        <v>18911.003385</v>
      </c>
      <c r="Z38" s="190">
        <v>18903.517919999998</v>
      </c>
      <c r="AA38" s="190">
        <v>18896.207456</v>
      </c>
      <c r="AB38" s="190">
        <v>18890.660480999999</v>
      </c>
      <c r="AC38" s="190">
        <v>18888.811781</v>
      </c>
      <c r="AD38" s="190">
        <v>18892.197735999998</v>
      </c>
      <c r="AE38" s="190">
        <v>18900.761094000001</v>
      </c>
      <c r="AF38" s="190">
        <v>18914.046194999999</v>
      </c>
      <c r="AG38" s="190">
        <v>18931.248404999998</v>
      </c>
      <c r="AH38" s="190">
        <v>18950.167197999999</v>
      </c>
      <c r="AI38" s="190">
        <v>18968.253073</v>
      </c>
      <c r="AJ38" s="190">
        <v>18983.729323</v>
      </c>
      <c r="AK38" s="190">
        <v>18997.910415999999</v>
      </c>
      <c r="AL38" s="190">
        <v>19012.883615999999</v>
      </c>
      <c r="AM38" s="190">
        <v>19029.804421000001</v>
      </c>
      <c r="AN38" s="190">
        <v>19046.101274000001</v>
      </c>
      <c r="AO38" s="190">
        <v>19058.270853000002</v>
      </c>
      <c r="AP38" s="190">
        <v>19063.863694</v>
      </c>
      <c r="AQ38" s="190">
        <v>19064.645763</v>
      </c>
      <c r="AR38" s="190">
        <v>19063.436883999999</v>
      </c>
      <c r="AS38" s="190">
        <v>19062.511351000001</v>
      </c>
      <c r="AT38" s="190">
        <v>19061.961339000001</v>
      </c>
      <c r="AU38" s="190">
        <v>19061.333494999999</v>
      </c>
      <c r="AV38" s="190">
        <v>19060.696713000001</v>
      </c>
      <c r="AW38" s="190">
        <v>19062.208885</v>
      </c>
      <c r="AX38" s="190">
        <v>19068.550150999999</v>
      </c>
      <c r="AY38" s="190">
        <v>19081.230340999999</v>
      </c>
      <c r="AZ38" s="190">
        <v>19097.078055999998</v>
      </c>
      <c r="BA38" s="190">
        <v>19111.751585000002</v>
      </c>
      <c r="BB38" s="190">
        <v>19122.123307000002</v>
      </c>
      <c r="BC38" s="190">
        <v>19129.921937999999</v>
      </c>
      <c r="BD38" s="190">
        <v>19138.090284999998</v>
      </c>
      <c r="BE38" s="190">
        <v>19148.851341000001</v>
      </c>
      <c r="BF38" s="242">
        <v>19161.55</v>
      </c>
      <c r="BG38" s="242">
        <v>19174.810000000001</v>
      </c>
      <c r="BH38" s="242">
        <v>19187.45</v>
      </c>
      <c r="BI38" s="242">
        <v>19199.07</v>
      </c>
      <c r="BJ38" s="242">
        <v>19209.48</v>
      </c>
      <c r="BK38" s="242">
        <v>19218.59</v>
      </c>
      <c r="BL38" s="242">
        <v>19226.73</v>
      </c>
      <c r="BM38" s="242">
        <v>19234.36</v>
      </c>
      <c r="BN38" s="242">
        <v>19241.86</v>
      </c>
      <c r="BO38" s="242">
        <v>19249.32</v>
      </c>
      <c r="BP38" s="242">
        <v>19256.79</v>
      </c>
      <c r="BQ38" s="242">
        <v>19264.28</v>
      </c>
      <c r="BR38" s="242">
        <v>19271.71</v>
      </c>
      <c r="BS38" s="242">
        <v>19279</v>
      </c>
      <c r="BT38" s="242">
        <v>19286.099999999999</v>
      </c>
      <c r="BU38" s="242">
        <v>19293.04</v>
      </c>
      <c r="BV38" s="242">
        <v>19299.919999999998</v>
      </c>
    </row>
    <row r="39" spans="1:74" ht="11.15" customHeight="1" x14ac:dyDescent="0.25">
      <c r="A39" s="117" t="s">
        <v>696</v>
      </c>
      <c r="B39" s="164" t="s">
        <v>420</v>
      </c>
      <c r="C39" s="190">
        <v>8597.1285621999996</v>
      </c>
      <c r="D39" s="190">
        <v>8601.9410750000006</v>
      </c>
      <c r="E39" s="190">
        <v>8607.5231311000007</v>
      </c>
      <c r="F39" s="190">
        <v>8614.1936851999999</v>
      </c>
      <c r="G39" s="190">
        <v>8621.2960796000007</v>
      </c>
      <c r="H39" s="190">
        <v>8627.9297533999998</v>
      </c>
      <c r="I39" s="190">
        <v>8633.6471597</v>
      </c>
      <c r="J39" s="190">
        <v>8639.8128078999998</v>
      </c>
      <c r="K39" s="190">
        <v>8648.2442212000005</v>
      </c>
      <c r="L39" s="190">
        <v>8659.3876700000001</v>
      </c>
      <c r="M39" s="190">
        <v>8668.2044127000008</v>
      </c>
      <c r="N39" s="190">
        <v>8668.2844545000007</v>
      </c>
      <c r="O39" s="190">
        <v>8655.7163925999994</v>
      </c>
      <c r="P39" s="190">
        <v>8636.5831914999999</v>
      </c>
      <c r="Q39" s="190">
        <v>8619.4664076999998</v>
      </c>
      <c r="R39" s="190">
        <v>8610.7766960000008</v>
      </c>
      <c r="S39" s="190">
        <v>8608.2411040000006</v>
      </c>
      <c r="T39" s="190">
        <v>8607.4157778000008</v>
      </c>
      <c r="U39" s="190">
        <v>8604.7430217000001</v>
      </c>
      <c r="V39" s="190">
        <v>8600.2097727</v>
      </c>
      <c r="W39" s="190">
        <v>8594.6891262000008</v>
      </c>
      <c r="X39" s="190">
        <v>8588.9478498000008</v>
      </c>
      <c r="Y39" s="190">
        <v>8583.3273998999994</v>
      </c>
      <c r="Z39" s="190">
        <v>8578.0629048999999</v>
      </c>
      <c r="AA39" s="190">
        <v>8573.4121140999996</v>
      </c>
      <c r="AB39" s="190">
        <v>8569.7232581999997</v>
      </c>
      <c r="AC39" s="190">
        <v>8567.3671883000006</v>
      </c>
      <c r="AD39" s="190">
        <v>8566.7751501999992</v>
      </c>
      <c r="AE39" s="190">
        <v>8568.6199684000003</v>
      </c>
      <c r="AF39" s="190">
        <v>8573.6348622000005</v>
      </c>
      <c r="AG39" s="190">
        <v>8582.1228448999991</v>
      </c>
      <c r="AH39" s="190">
        <v>8592.6661081000002</v>
      </c>
      <c r="AI39" s="190">
        <v>8603.4166373999997</v>
      </c>
      <c r="AJ39" s="190">
        <v>8612.9638152000007</v>
      </c>
      <c r="AK39" s="190">
        <v>8621.6466086</v>
      </c>
      <c r="AL39" s="190">
        <v>8630.2413813999992</v>
      </c>
      <c r="AM39" s="190">
        <v>8639.2310467999996</v>
      </c>
      <c r="AN39" s="190">
        <v>8647.9247161000003</v>
      </c>
      <c r="AO39" s="190">
        <v>8655.3380502</v>
      </c>
      <c r="AP39" s="190">
        <v>8660.7899226999998</v>
      </c>
      <c r="AQ39" s="190">
        <v>8664.8120586000005</v>
      </c>
      <c r="AR39" s="190">
        <v>8668.2393953999999</v>
      </c>
      <c r="AS39" s="190">
        <v>8671.7080206999999</v>
      </c>
      <c r="AT39" s="190">
        <v>8675.0586215000003</v>
      </c>
      <c r="AU39" s="190">
        <v>8677.9330351000008</v>
      </c>
      <c r="AV39" s="190">
        <v>8680.3206482000005</v>
      </c>
      <c r="AW39" s="190">
        <v>8683.6010473000006</v>
      </c>
      <c r="AX39" s="190">
        <v>8689.5013686000002</v>
      </c>
      <c r="AY39" s="190">
        <v>8699.0590549999997</v>
      </c>
      <c r="AZ39" s="190">
        <v>8710.5527758999997</v>
      </c>
      <c r="BA39" s="190">
        <v>8721.5715070000006</v>
      </c>
      <c r="BB39" s="190">
        <v>8730.3442646999993</v>
      </c>
      <c r="BC39" s="190">
        <v>8737.6602273000008</v>
      </c>
      <c r="BD39" s="190">
        <v>8744.9486132000002</v>
      </c>
      <c r="BE39" s="190">
        <v>8753.3009373000004</v>
      </c>
      <c r="BF39" s="242">
        <v>8762.4580000000005</v>
      </c>
      <c r="BG39" s="242">
        <v>8771.8220000000001</v>
      </c>
      <c r="BH39" s="242">
        <v>8780.8940000000002</v>
      </c>
      <c r="BI39" s="242">
        <v>8789.5540000000001</v>
      </c>
      <c r="BJ39" s="242">
        <v>8797.7819999999992</v>
      </c>
      <c r="BK39" s="242">
        <v>8805.56</v>
      </c>
      <c r="BL39" s="242">
        <v>8812.8919999999998</v>
      </c>
      <c r="BM39" s="242">
        <v>8819.7829999999994</v>
      </c>
      <c r="BN39" s="242">
        <v>8826.2639999999992</v>
      </c>
      <c r="BO39" s="242">
        <v>8832.4529999999995</v>
      </c>
      <c r="BP39" s="242">
        <v>8838.49</v>
      </c>
      <c r="BQ39" s="242">
        <v>8844.4879999999994</v>
      </c>
      <c r="BR39" s="242">
        <v>8850.4380000000001</v>
      </c>
      <c r="BS39" s="242">
        <v>8856.3029999999999</v>
      </c>
      <c r="BT39" s="242">
        <v>8862.0609999999997</v>
      </c>
      <c r="BU39" s="242">
        <v>8867.7389999999996</v>
      </c>
      <c r="BV39" s="242">
        <v>8873.375</v>
      </c>
    </row>
    <row r="40" spans="1:74" ht="11.15" customHeight="1" x14ac:dyDescent="0.25">
      <c r="A40" s="117" t="s">
        <v>697</v>
      </c>
      <c r="B40" s="164" t="s">
        <v>421</v>
      </c>
      <c r="C40" s="190">
        <v>25638.735850000001</v>
      </c>
      <c r="D40" s="190">
        <v>25654.174801000001</v>
      </c>
      <c r="E40" s="190">
        <v>25670.720174999999</v>
      </c>
      <c r="F40" s="190">
        <v>25689.189863</v>
      </c>
      <c r="G40" s="190">
        <v>25710.141095999999</v>
      </c>
      <c r="H40" s="190">
        <v>25734.065938</v>
      </c>
      <c r="I40" s="190">
        <v>25761.852842</v>
      </c>
      <c r="J40" s="190">
        <v>25795.975802000001</v>
      </c>
      <c r="K40" s="190">
        <v>25839.305197999998</v>
      </c>
      <c r="L40" s="190">
        <v>25890.703759</v>
      </c>
      <c r="M40" s="190">
        <v>25933.00361</v>
      </c>
      <c r="N40" s="190">
        <v>25945.029225999999</v>
      </c>
      <c r="O40" s="190">
        <v>25915.111011000001</v>
      </c>
      <c r="P40" s="190">
        <v>25869.603091000001</v>
      </c>
      <c r="Q40" s="190">
        <v>25844.365519999999</v>
      </c>
      <c r="R40" s="190">
        <v>25865.305327999999</v>
      </c>
      <c r="S40" s="190">
        <v>25918.517441</v>
      </c>
      <c r="T40" s="190">
        <v>25980.143757999998</v>
      </c>
      <c r="U40" s="190">
        <v>26031.603800000001</v>
      </c>
      <c r="V40" s="190">
        <v>26075.427586000002</v>
      </c>
      <c r="W40" s="190">
        <v>26119.422757</v>
      </c>
      <c r="X40" s="190">
        <v>26169.294355000002</v>
      </c>
      <c r="Y40" s="190">
        <v>26222.337026000001</v>
      </c>
      <c r="Z40" s="190">
        <v>26273.742816000002</v>
      </c>
      <c r="AA40" s="190">
        <v>26320.796848999998</v>
      </c>
      <c r="AB40" s="190">
        <v>26369.156558999999</v>
      </c>
      <c r="AC40" s="190">
        <v>26426.572458999999</v>
      </c>
      <c r="AD40" s="190">
        <v>26497.541300000001</v>
      </c>
      <c r="AE40" s="190">
        <v>26573.5448</v>
      </c>
      <c r="AF40" s="190">
        <v>26642.810915999999</v>
      </c>
      <c r="AG40" s="190">
        <v>26696.984992000002</v>
      </c>
      <c r="AH40" s="190">
        <v>26741.381903000001</v>
      </c>
      <c r="AI40" s="190">
        <v>26784.733908999999</v>
      </c>
      <c r="AJ40" s="190">
        <v>26833.879215000001</v>
      </c>
      <c r="AK40" s="190">
        <v>26888.079808999999</v>
      </c>
      <c r="AL40" s="190">
        <v>26944.703624000002</v>
      </c>
      <c r="AM40" s="190">
        <v>27001.158780999998</v>
      </c>
      <c r="AN40" s="190">
        <v>27055.014146000001</v>
      </c>
      <c r="AO40" s="190">
        <v>27103.878773</v>
      </c>
      <c r="AP40" s="190">
        <v>27146.192129999999</v>
      </c>
      <c r="AQ40" s="190">
        <v>27183.715338000002</v>
      </c>
      <c r="AR40" s="190">
        <v>27219.039932</v>
      </c>
      <c r="AS40" s="190">
        <v>27253.965576999999</v>
      </c>
      <c r="AT40" s="190">
        <v>27287.124462</v>
      </c>
      <c r="AU40" s="190">
        <v>27316.356902</v>
      </c>
      <c r="AV40" s="190">
        <v>27340.904912000002</v>
      </c>
      <c r="AW40" s="190">
        <v>27365.617288000001</v>
      </c>
      <c r="AX40" s="190">
        <v>27396.744522000001</v>
      </c>
      <c r="AY40" s="190">
        <v>27438.274098999998</v>
      </c>
      <c r="AZ40" s="190">
        <v>27485.141467000001</v>
      </c>
      <c r="BA40" s="190">
        <v>27530.019069000002</v>
      </c>
      <c r="BB40" s="190">
        <v>27567.495512000001</v>
      </c>
      <c r="BC40" s="190">
        <v>27599.824060999999</v>
      </c>
      <c r="BD40" s="190">
        <v>27631.174147000002</v>
      </c>
      <c r="BE40" s="190">
        <v>27664.753811999999</v>
      </c>
      <c r="BF40" s="242">
        <v>27699.93</v>
      </c>
      <c r="BG40" s="242">
        <v>27735.09</v>
      </c>
      <c r="BH40" s="242">
        <v>27768.87</v>
      </c>
      <c r="BI40" s="242">
        <v>27800.78</v>
      </c>
      <c r="BJ40" s="242">
        <v>27830.53</v>
      </c>
      <c r="BK40" s="242">
        <v>27858</v>
      </c>
      <c r="BL40" s="242">
        <v>27883.57</v>
      </c>
      <c r="BM40" s="242">
        <v>27907.759999999998</v>
      </c>
      <c r="BN40" s="242">
        <v>27931.040000000001</v>
      </c>
      <c r="BO40" s="242">
        <v>27953.759999999998</v>
      </c>
      <c r="BP40" s="242">
        <v>27976.21</v>
      </c>
      <c r="BQ40" s="242">
        <v>27998.59</v>
      </c>
      <c r="BR40" s="242">
        <v>28020.66</v>
      </c>
      <c r="BS40" s="242">
        <v>28042.07</v>
      </c>
      <c r="BT40" s="242">
        <v>28062.59</v>
      </c>
      <c r="BU40" s="242">
        <v>28082.43</v>
      </c>
      <c r="BV40" s="242">
        <v>28101.95</v>
      </c>
    </row>
    <row r="41" spans="1:74" ht="11.15" customHeight="1" x14ac:dyDescent="0.25">
      <c r="A41" s="117" t="s">
        <v>698</v>
      </c>
      <c r="B41" s="164" t="s">
        <v>422</v>
      </c>
      <c r="C41" s="190">
        <v>7671.6954727000002</v>
      </c>
      <c r="D41" s="190">
        <v>7678.1470419999996</v>
      </c>
      <c r="E41" s="190">
        <v>7685.4589772999998</v>
      </c>
      <c r="F41" s="190">
        <v>7693.8623477000001</v>
      </c>
      <c r="G41" s="190">
        <v>7702.4786825000001</v>
      </c>
      <c r="H41" s="190">
        <v>7710.1521258000002</v>
      </c>
      <c r="I41" s="190">
        <v>7716.2653866999999</v>
      </c>
      <c r="J41" s="190">
        <v>7722.3554334</v>
      </c>
      <c r="K41" s="190">
        <v>7730.4977988000001</v>
      </c>
      <c r="L41" s="190">
        <v>7741.4059613999998</v>
      </c>
      <c r="M41" s="190">
        <v>7750.3451807000001</v>
      </c>
      <c r="N41" s="190">
        <v>7751.2186615000001</v>
      </c>
      <c r="O41" s="190">
        <v>7740.3954303999999</v>
      </c>
      <c r="P41" s="190">
        <v>7724.1078002000004</v>
      </c>
      <c r="Q41" s="190">
        <v>7711.0539054999999</v>
      </c>
      <c r="R41" s="190">
        <v>7707.6037439000002</v>
      </c>
      <c r="S41" s="190">
        <v>7710.8147646999996</v>
      </c>
      <c r="T41" s="190">
        <v>7715.4162802000001</v>
      </c>
      <c r="U41" s="190">
        <v>7717.2862918000001</v>
      </c>
      <c r="V41" s="190">
        <v>7716.8975578</v>
      </c>
      <c r="W41" s="190">
        <v>7715.8715257000003</v>
      </c>
      <c r="X41" s="190">
        <v>7715.4503822999995</v>
      </c>
      <c r="Y41" s="190">
        <v>7715.3592729000002</v>
      </c>
      <c r="Z41" s="190">
        <v>7714.9440820999998</v>
      </c>
      <c r="AA41" s="190">
        <v>7713.8684784999996</v>
      </c>
      <c r="AB41" s="190">
        <v>7713.0672659000002</v>
      </c>
      <c r="AC41" s="190">
        <v>7713.7930317999999</v>
      </c>
      <c r="AD41" s="190">
        <v>7717.0185709999996</v>
      </c>
      <c r="AE41" s="190">
        <v>7722.5975055999997</v>
      </c>
      <c r="AF41" s="190">
        <v>7730.1036648999998</v>
      </c>
      <c r="AG41" s="190">
        <v>7739.1067420999998</v>
      </c>
      <c r="AH41" s="190">
        <v>7749.1598868000001</v>
      </c>
      <c r="AI41" s="190">
        <v>7759.8121127000004</v>
      </c>
      <c r="AJ41" s="190">
        <v>7770.6932598000003</v>
      </c>
      <c r="AK41" s="190">
        <v>7781.7564738000001</v>
      </c>
      <c r="AL41" s="190">
        <v>7793.0357267999998</v>
      </c>
      <c r="AM41" s="190">
        <v>7804.4430734999996</v>
      </c>
      <c r="AN41" s="190">
        <v>7815.4029005000002</v>
      </c>
      <c r="AO41" s="190">
        <v>7825.2176768999998</v>
      </c>
      <c r="AP41" s="190">
        <v>7833.4038498999998</v>
      </c>
      <c r="AQ41" s="190">
        <v>7840.3337787</v>
      </c>
      <c r="AR41" s="190">
        <v>7846.5938004</v>
      </c>
      <c r="AS41" s="190">
        <v>7852.6664665999997</v>
      </c>
      <c r="AT41" s="190">
        <v>7858.6191859999999</v>
      </c>
      <c r="AU41" s="190">
        <v>7864.4155816000002</v>
      </c>
      <c r="AV41" s="190">
        <v>7870.2239835</v>
      </c>
      <c r="AW41" s="190">
        <v>7877.0315498</v>
      </c>
      <c r="AX41" s="190">
        <v>7886.0301459000002</v>
      </c>
      <c r="AY41" s="190">
        <v>7897.8935187999996</v>
      </c>
      <c r="AZ41" s="190">
        <v>7911.2229434000001</v>
      </c>
      <c r="BA41" s="190">
        <v>7924.1015766999999</v>
      </c>
      <c r="BB41" s="190">
        <v>7935.1070609999997</v>
      </c>
      <c r="BC41" s="190">
        <v>7944.7949818999996</v>
      </c>
      <c r="BD41" s="190">
        <v>7954.2154102000004</v>
      </c>
      <c r="BE41" s="190">
        <v>7964.1919078999999</v>
      </c>
      <c r="BF41" s="242">
        <v>7974.6419999999998</v>
      </c>
      <c r="BG41" s="242">
        <v>7985.2569999999996</v>
      </c>
      <c r="BH41" s="242">
        <v>7995.7439999999997</v>
      </c>
      <c r="BI41" s="242">
        <v>8005.88</v>
      </c>
      <c r="BJ41" s="242">
        <v>8015.4570000000003</v>
      </c>
      <c r="BK41" s="242">
        <v>8024.3379999999997</v>
      </c>
      <c r="BL41" s="242">
        <v>8032.6620000000003</v>
      </c>
      <c r="BM41" s="242">
        <v>8040.6379999999999</v>
      </c>
      <c r="BN41" s="242">
        <v>8048.4350000000004</v>
      </c>
      <c r="BO41" s="242">
        <v>8056.0609999999997</v>
      </c>
      <c r="BP41" s="242">
        <v>8063.4830000000002</v>
      </c>
      <c r="BQ41" s="242">
        <v>8070.6819999999998</v>
      </c>
      <c r="BR41" s="242">
        <v>8077.683</v>
      </c>
      <c r="BS41" s="242">
        <v>8084.5259999999998</v>
      </c>
      <c r="BT41" s="242">
        <v>8091.2489999999998</v>
      </c>
      <c r="BU41" s="242">
        <v>8097.8919999999998</v>
      </c>
      <c r="BV41" s="242">
        <v>8104.4949999999999</v>
      </c>
    </row>
    <row r="42" spans="1:74" ht="11.15" customHeight="1" x14ac:dyDescent="0.25">
      <c r="A42" s="117" t="s">
        <v>699</v>
      </c>
      <c r="B42" s="164" t="s">
        <v>423</v>
      </c>
      <c r="C42" s="190">
        <v>14889.098690999999</v>
      </c>
      <c r="D42" s="190">
        <v>14905.264243</v>
      </c>
      <c r="E42" s="190">
        <v>14922.705857000001</v>
      </c>
      <c r="F42" s="190">
        <v>14941.85535</v>
      </c>
      <c r="G42" s="190">
        <v>14961.815031</v>
      </c>
      <c r="H42" s="190">
        <v>14981.354835</v>
      </c>
      <c r="I42" s="190">
        <v>15000.0065</v>
      </c>
      <c r="J42" s="190">
        <v>15020.348974</v>
      </c>
      <c r="K42" s="190">
        <v>15045.72301</v>
      </c>
      <c r="L42" s="190">
        <v>15076.724593000001</v>
      </c>
      <c r="M42" s="190">
        <v>15102.970641</v>
      </c>
      <c r="N42" s="190">
        <v>15111.333301999999</v>
      </c>
      <c r="O42" s="190">
        <v>15094.614619</v>
      </c>
      <c r="P42" s="190">
        <v>15069.336194</v>
      </c>
      <c r="Q42" s="190">
        <v>15057.949521</v>
      </c>
      <c r="R42" s="190">
        <v>15076.523721</v>
      </c>
      <c r="S42" s="190">
        <v>15115.598425</v>
      </c>
      <c r="T42" s="190">
        <v>15159.330888</v>
      </c>
      <c r="U42" s="190">
        <v>15195.396988</v>
      </c>
      <c r="V42" s="190">
        <v>15225.547081000001</v>
      </c>
      <c r="W42" s="190">
        <v>15255.050146</v>
      </c>
      <c r="X42" s="190">
        <v>15287.812125</v>
      </c>
      <c r="Y42" s="190">
        <v>15322.286830999999</v>
      </c>
      <c r="Z42" s="190">
        <v>15355.565044999999</v>
      </c>
      <c r="AA42" s="190">
        <v>15386.026793000001</v>
      </c>
      <c r="AB42" s="190">
        <v>15417.209099</v>
      </c>
      <c r="AC42" s="190">
        <v>15453.938237</v>
      </c>
      <c r="AD42" s="190">
        <v>15498.978160000001</v>
      </c>
      <c r="AE42" s="190">
        <v>15546.84355</v>
      </c>
      <c r="AF42" s="190">
        <v>15589.98677</v>
      </c>
      <c r="AG42" s="190">
        <v>15623.033170999999</v>
      </c>
      <c r="AH42" s="190">
        <v>15649.300058999999</v>
      </c>
      <c r="AI42" s="190">
        <v>15674.277727000001</v>
      </c>
      <c r="AJ42" s="190">
        <v>15702.307105</v>
      </c>
      <c r="AK42" s="190">
        <v>15733.131669</v>
      </c>
      <c r="AL42" s="190">
        <v>15765.345534</v>
      </c>
      <c r="AM42" s="190">
        <v>15797.543185</v>
      </c>
      <c r="AN42" s="190">
        <v>15828.320598</v>
      </c>
      <c r="AO42" s="190">
        <v>15856.274122000001</v>
      </c>
      <c r="AP42" s="190">
        <v>15880.487204999999</v>
      </c>
      <c r="AQ42" s="190">
        <v>15901.991696999999</v>
      </c>
      <c r="AR42" s="190">
        <v>15922.306548</v>
      </c>
      <c r="AS42" s="190">
        <v>15942.516491</v>
      </c>
      <c r="AT42" s="190">
        <v>15961.969392000001</v>
      </c>
      <c r="AU42" s="190">
        <v>15979.578904</v>
      </c>
      <c r="AV42" s="190">
        <v>15994.980208000001</v>
      </c>
      <c r="AW42" s="190">
        <v>16010.694603</v>
      </c>
      <c r="AX42" s="190">
        <v>16029.96492</v>
      </c>
      <c r="AY42" s="190">
        <v>16054.824564</v>
      </c>
      <c r="AZ42" s="190">
        <v>16082.469239</v>
      </c>
      <c r="BA42" s="190">
        <v>16108.885225</v>
      </c>
      <c r="BB42" s="190">
        <v>16131.158147</v>
      </c>
      <c r="BC42" s="190">
        <v>16150.771026</v>
      </c>
      <c r="BD42" s="190">
        <v>16170.306229</v>
      </c>
      <c r="BE42" s="190">
        <v>16191.719095</v>
      </c>
      <c r="BF42" s="242">
        <v>16214.46</v>
      </c>
      <c r="BG42" s="242">
        <v>16237.34</v>
      </c>
      <c r="BH42" s="242">
        <v>16259.37</v>
      </c>
      <c r="BI42" s="242">
        <v>16280.24</v>
      </c>
      <c r="BJ42" s="242">
        <v>16299.85</v>
      </c>
      <c r="BK42" s="242">
        <v>16318.15</v>
      </c>
      <c r="BL42" s="242">
        <v>16335.33</v>
      </c>
      <c r="BM42" s="242">
        <v>16351.68</v>
      </c>
      <c r="BN42" s="242">
        <v>16367.5</v>
      </c>
      <c r="BO42" s="242">
        <v>16383.29</v>
      </c>
      <c r="BP42" s="242">
        <v>16399.61</v>
      </c>
      <c r="BQ42" s="242">
        <v>16416.79</v>
      </c>
      <c r="BR42" s="242">
        <v>16434.46</v>
      </c>
      <c r="BS42" s="242">
        <v>16452.02</v>
      </c>
      <c r="BT42" s="242">
        <v>16469.03</v>
      </c>
      <c r="BU42" s="242">
        <v>16485.57</v>
      </c>
      <c r="BV42" s="242">
        <v>16501.88</v>
      </c>
    </row>
    <row r="43" spans="1:74" ht="11.15" customHeight="1" x14ac:dyDescent="0.25">
      <c r="A43" s="117" t="s">
        <v>700</v>
      </c>
      <c r="B43" s="164" t="s">
        <v>424</v>
      </c>
      <c r="C43" s="190">
        <v>9252.3243134000004</v>
      </c>
      <c r="D43" s="190">
        <v>9263.5019343999993</v>
      </c>
      <c r="E43" s="190">
        <v>9275.2529493000002</v>
      </c>
      <c r="F43" s="190">
        <v>9287.8885965000009</v>
      </c>
      <c r="G43" s="190">
        <v>9301.2367324999996</v>
      </c>
      <c r="H43" s="190">
        <v>9315.0043681999996</v>
      </c>
      <c r="I43" s="190">
        <v>9329.1914469999992</v>
      </c>
      <c r="J43" s="190">
        <v>9344.9696425000002</v>
      </c>
      <c r="K43" s="190">
        <v>9363.8035605000005</v>
      </c>
      <c r="L43" s="190">
        <v>9385.6572553000005</v>
      </c>
      <c r="M43" s="190">
        <v>9404.4925739999999</v>
      </c>
      <c r="N43" s="190">
        <v>9412.7708117999991</v>
      </c>
      <c r="O43" s="190">
        <v>9406.2199311000004</v>
      </c>
      <c r="P43" s="190">
        <v>9393.6345615999999</v>
      </c>
      <c r="Q43" s="190">
        <v>9387.0759999999991</v>
      </c>
      <c r="R43" s="190">
        <v>9395.2863445999992</v>
      </c>
      <c r="S43" s="190">
        <v>9413.7308995999992</v>
      </c>
      <c r="T43" s="190">
        <v>9434.5557707999997</v>
      </c>
      <c r="U43" s="190">
        <v>9451.6032591000003</v>
      </c>
      <c r="V43" s="190">
        <v>9465.500446</v>
      </c>
      <c r="W43" s="190">
        <v>9478.5706081999997</v>
      </c>
      <c r="X43" s="190">
        <v>9492.5842955999997</v>
      </c>
      <c r="Y43" s="190">
        <v>9507.1011502000001</v>
      </c>
      <c r="Z43" s="190">
        <v>9521.1280876000001</v>
      </c>
      <c r="AA43" s="190">
        <v>9534.1353694000009</v>
      </c>
      <c r="AB43" s="190">
        <v>9547.4466434000005</v>
      </c>
      <c r="AC43" s="190">
        <v>9562.8489038000007</v>
      </c>
      <c r="AD43" s="190">
        <v>9581.5557210999996</v>
      </c>
      <c r="AE43" s="190">
        <v>9602.4869698999992</v>
      </c>
      <c r="AF43" s="190">
        <v>9623.9891009999992</v>
      </c>
      <c r="AG43" s="190">
        <v>9644.7031418000006</v>
      </c>
      <c r="AH43" s="190">
        <v>9664.4484260000008</v>
      </c>
      <c r="AI43" s="190">
        <v>9683.3388639999994</v>
      </c>
      <c r="AJ43" s="190">
        <v>9701.5681497000005</v>
      </c>
      <c r="AK43" s="190">
        <v>9719.6491107999991</v>
      </c>
      <c r="AL43" s="190">
        <v>9738.1743585999993</v>
      </c>
      <c r="AM43" s="190">
        <v>9757.3623043000007</v>
      </c>
      <c r="AN43" s="190">
        <v>9775.9345599000007</v>
      </c>
      <c r="AO43" s="190">
        <v>9792.2385372999997</v>
      </c>
      <c r="AP43" s="190">
        <v>9805.1913643000007</v>
      </c>
      <c r="AQ43" s="190">
        <v>9815.9890317999998</v>
      </c>
      <c r="AR43" s="190">
        <v>9826.3972463999999</v>
      </c>
      <c r="AS43" s="190">
        <v>9837.6322896000001</v>
      </c>
      <c r="AT43" s="190">
        <v>9848.7127426000006</v>
      </c>
      <c r="AU43" s="190">
        <v>9858.1077614999995</v>
      </c>
      <c r="AV43" s="190">
        <v>9865.0796630999994</v>
      </c>
      <c r="AW43" s="190">
        <v>9872.0634073000001</v>
      </c>
      <c r="AX43" s="190">
        <v>9882.2871147000005</v>
      </c>
      <c r="AY43" s="190">
        <v>9897.8555952999995</v>
      </c>
      <c r="AZ43" s="190">
        <v>9916.3804173000008</v>
      </c>
      <c r="BA43" s="190">
        <v>9934.3498381999998</v>
      </c>
      <c r="BB43" s="190">
        <v>9949.1558098999994</v>
      </c>
      <c r="BC43" s="190">
        <v>9961.8050612000006</v>
      </c>
      <c r="BD43" s="190">
        <v>9974.2080148999994</v>
      </c>
      <c r="BE43" s="190">
        <v>9987.8453028000004</v>
      </c>
      <c r="BF43" s="242">
        <v>10002.48</v>
      </c>
      <c r="BG43" s="242">
        <v>10017.44</v>
      </c>
      <c r="BH43" s="242">
        <v>10032.14</v>
      </c>
      <c r="BI43" s="242">
        <v>10046.32</v>
      </c>
      <c r="BJ43" s="242">
        <v>10059.790000000001</v>
      </c>
      <c r="BK43" s="242">
        <v>10072.469999999999</v>
      </c>
      <c r="BL43" s="242">
        <v>10084.6</v>
      </c>
      <c r="BM43" s="242">
        <v>10096.530000000001</v>
      </c>
      <c r="BN43" s="242">
        <v>10108.5</v>
      </c>
      <c r="BO43" s="242">
        <v>10120.469999999999</v>
      </c>
      <c r="BP43" s="242">
        <v>10132.280000000001</v>
      </c>
      <c r="BQ43" s="242">
        <v>10143.86</v>
      </c>
      <c r="BR43" s="242">
        <v>10155.33</v>
      </c>
      <c r="BS43" s="242">
        <v>10166.89</v>
      </c>
      <c r="BT43" s="242">
        <v>10178.68</v>
      </c>
      <c r="BU43" s="242">
        <v>10190.66</v>
      </c>
      <c r="BV43" s="242">
        <v>10202.719999999999</v>
      </c>
    </row>
    <row r="44" spans="1:74" ht="11.15" customHeight="1" x14ac:dyDescent="0.25">
      <c r="A44" s="117" t="s">
        <v>701</v>
      </c>
      <c r="B44" s="164" t="s">
        <v>425</v>
      </c>
      <c r="C44" s="190">
        <v>18866.829798999999</v>
      </c>
      <c r="D44" s="190">
        <v>18873.171608000001</v>
      </c>
      <c r="E44" s="190">
        <v>18880.998962999998</v>
      </c>
      <c r="F44" s="190">
        <v>18890.955632000001</v>
      </c>
      <c r="G44" s="190">
        <v>18902.066691</v>
      </c>
      <c r="H44" s="190">
        <v>18912.952542999999</v>
      </c>
      <c r="I44" s="190">
        <v>18923.070124999998</v>
      </c>
      <c r="J44" s="190">
        <v>18935.222511</v>
      </c>
      <c r="K44" s="190">
        <v>18953.049307000001</v>
      </c>
      <c r="L44" s="190">
        <v>18977.062286</v>
      </c>
      <c r="M44" s="190">
        <v>18995.261875</v>
      </c>
      <c r="N44" s="190">
        <v>18992.520668000001</v>
      </c>
      <c r="O44" s="190">
        <v>18960.167731000001</v>
      </c>
      <c r="P44" s="190">
        <v>18915.358023000001</v>
      </c>
      <c r="Q44" s="190">
        <v>18881.702979999998</v>
      </c>
      <c r="R44" s="190">
        <v>18876.191860999999</v>
      </c>
      <c r="S44" s="190">
        <v>18889.325226000001</v>
      </c>
      <c r="T44" s="190">
        <v>18904.981462</v>
      </c>
      <c r="U44" s="190">
        <v>18910.701034000002</v>
      </c>
      <c r="V44" s="190">
        <v>18908.672718999998</v>
      </c>
      <c r="W44" s="190">
        <v>18904.747372000002</v>
      </c>
      <c r="X44" s="190">
        <v>18903.315897</v>
      </c>
      <c r="Y44" s="190">
        <v>18902.929397</v>
      </c>
      <c r="Z44" s="190">
        <v>18900.679018999999</v>
      </c>
      <c r="AA44" s="190">
        <v>18894.934417</v>
      </c>
      <c r="AB44" s="190">
        <v>18889.179255999999</v>
      </c>
      <c r="AC44" s="190">
        <v>18888.175705000001</v>
      </c>
      <c r="AD44" s="190">
        <v>18895.255657999998</v>
      </c>
      <c r="AE44" s="190">
        <v>18908.029917</v>
      </c>
      <c r="AF44" s="190">
        <v>18922.679005999998</v>
      </c>
      <c r="AG44" s="190">
        <v>18936.154149000002</v>
      </c>
      <c r="AH44" s="190">
        <v>18948.489352000001</v>
      </c>
      <c r="AI44" s="190">
        <v>18960.489315999999</v>
      </c>
      <c r="AJ44" s="190">
        <v>18972.962392000001</v>
      </c>
      <c r="AK44" s="190">
        <v>18986.731517</v>
      </c>
      <c r="AL44" s="190">
        <v>19002.623275999998</v>
      </c>
      <c r="AM44" s="190">
        <v>19020.752718</v>
      </c>
      <c r="AN44" s="190">
        <v>19038.388743</v>
      </c>
      <c r="AO44" s="190">
        <v>19052.088716999999</v>
      </c>
      <c r="AP44" s="190">
        <v>19059.465273000002</v>
      </c>
      <c r="AQ44" s="190">
        <v>19062.352126000002</v>
      </c>
      <c r="AR44" s="190">
        <v>19063.638263000001</v>
      </c>
      <c r="AS44" s="190">
        <v>19065.514776</v>
      </c>
      <c r="AT44" s="190">
        <v>19067.381182000001</v>
      </c>
      <c r="AU44" s="190">
        <v>19067.939106000002</v>
      </c>
      <c r="AV44" s="190">
        <v>19066.833916</v>
      </c>
      <c r="AW44" s="190">
        <v>19067.485947000001</v>
      </c>
      <c r="AX44" s="190">
        <v>19074.259276000001</v>
      </c>
      <c r="AY44" s="190">
        <v>19089.786165000001</v>
      </c>
      <c r="AZ44" s="190">
        <v>19109.771604000001</v>
      </c>
      <c r="BA44" s="190">
        <v>19128.188767</v>
      </c>
      <c r="BB44" s="190">
        <v>19140.602052999999</v>
      </c>
      <c r="BC44" s="190">
        <v>19148.940761999998</v>
      </c>
      <c r="BD44" s="190">
        <v>19156.725418999999</v>
      </c>
      <c r="BE44" s="190">
        <v>19166.667905999999</v>
      </c>
      <c r="BF44" s="242">
        <v>19178.25</v>
      </c>
      <c r="BG44" s="242">
        <v>19190.13</v>
      </c>
      <c r="BH44" s="242">
        <v>19201.21</v>
      </c>
      <c r="BI44" s="242">
        <v>19211.3</v>
      </c>
      <c r="BJ44" s="242">
        <v>19220.439999999999</v>
      </c>
      <c r="BK44" s="242">
        <v>19228.689999999999</v>
      </c>
      <c r="BL44" s="242">
        <v>19236.28</v>
      </c>
      <c r="BM44" s="242">
        <v>19243.439999999999</v>
      </c>
      <c r="BN44" s="242">
        <v>19250.41</v>
      </c>
      <c r="BO44" s="242">
        <v>19257.36</v>
      </c>
      <c r="BP44" s="242">
        <v>19264.439999999999</v>
      </c>
      <c r="BQ44" s="242">
        <v>19271.78</v>
      </c>
      <c r="BR44" s="242">
        <v>19279.41</v>
      </c>
      <c r="BS44" s="242">
        <v>19287.310000000001</v>
      </c>
      <c r="BT44" s="242">
        <v>19295.47</v>
      </c>
      <c r="BU44" s="242">
        <v>19303.8</v>
      </c>
      <c r="BV44" s="242">
        <v>19312.23</v>
      </c>
    </row>
    <row r="45" spans="1:74" ht="11.15" customHeight="1" x14ac:dyDescent="0.25">
      <c r="A45" s="117"/>
      <c r="B45" s="129" t="s">
        <v>702</v>
      </c>
      <c r="C45" s="198"/>
      <c r="D45" s="198"/>
      <c r="E45" s="198"/>
      <c r="F45" s="198"/>
      <c r="G45" s="198"/>
      <c r="H45" s="198"/>
      <c r="I45" s="198"/>
      <c r="J45" s="198"/>
      <c r="K45" s="198"/>
      <c r="L45" s="198"/>
      <c r="M45" s="198"/>
      <c r="N45" s="198"/>
      <c r="O45" s="198"/>
      <c r="P45" s="198"/>
      <c r="Q45" s="198"/>
      <c r="R45" s="198"/>
      <c r="S45" s="198"/>
      <c r="T45" s="198"/>
      <c r="U45" s="198"/>
      <c r="V45" s="198"/>
      <c r="W45" s="198"/>
      <c r="X45" s="198"/>
      <c r="Y45" s="198"/>
      <c r="Z45" s="198"/>
      <c r="AA45" s="198"/>
      <c r="AB45" s="198"/>
      <c r="AC45" s="198"/>
      <c r="AD45" s="198"/>
      <c r="AE45" s="198"/>
      <c r="AF45" s="198"/>
      <c r="AG45" s="198"/>
      <c r="AH45" s="198"/>
      <c r="AI45" s="198"/>
      <c r="AJ45" s="198"/>
      <c r="AK45" s="198"/>
      <c r="AL45" s="198"/>
      <c r="AM45" s="198"/>
      <c r="AN45" s="198"/>
      <c r="AO45" s="198"/>
      <c r="AP45" s="198"/>
      <c r="AQ45" s="198"/>
      <c r="AR45" s="198"/>
      <c r="AS45" s="198"/>
      <c r="AT45" s="198"/>
      <c r="AU45" s="198"/>
      <c r="AV45" s="198"/>
      <c r="AW45" s="198"/>
      <c r="AX45" s="198"/>
      <c r="AY45" s="198"/>
      <c r="AZ45" s="198"/>
      <c r="BA45" s="198"/>
      <c r="BB45" s="198"/>
      <c r="BC45" s="198"/>
      <c r="BD45" s="198"/>
      <c r="BE45" s="198"/>
      <c r="BF45" s="254"/>
      <c r="BG45" s="254"/>
      <c r="BH45" s="254"/>
      <c r="BI45" s="254"/>
      <c r="BJ45" s="254"/>
      <c r="BK45" s="254"/>
      <c r="BL45" s="254"/>
      <c r="BM45" s="254"/>
      <c r="BN45" s="254"/>
      <c r="BO45" s="254"/>
      <c r="BP45" s="254"/>
      <c r="BQ45" s="254"/>
      <c r="BR45" s="254"/>
      <c r="BS45" s="254"/>
      <c r="BT45" s="254"/>
      <c r="BU45" s="254"/>
      <c r="BV45" s="254"/>
    </row>
    <row r="46" spans="1:74" ht="11.15" customHeight="1" x14ac:dyDescent="0.25">
      <c r="A46" s="117" t="s">
        <v>703</v>
      </c>
      <c r="B46" s="164" t="s">
        <v>418</v>
      </c>
      <c r="C46" s="54">
        <v>7.5152061728000001</v>
      </c>
      <c r="D46" s="54">
        <v>7.5227432098999998</v>
      </c>
      <c r="E46" s="54">
        <v>7.5313506173000002</v>
      </c>
      <c r="F46" s="54">
        <v>7.5461395062000003</v>
      </c>
      <c r="G46" s="54">
        <v>7.5530543210000003</v>
      </c>
      <c r="H46" s="54">
        <v>7.5572061728</v>
      </c>
      <c r="I46" s="54">
        <v>7.5545506173000003</v>
      </c>
      <c r="J46" s="54">
        <v>7.5562098764999996</v>
      </c>
      <c r="K46" s="54">
        <v>7.5581395061999999</v>
      </c>
      <c r="L46" s="54">
        <v>7.5605074074000003</v>
      </c>
      <c r="M46" s="54">
        <v>7.5628518518999996</v>
      </c>
      <c r="N46" s="54">
        <v>7.5653407407</v>
      </c>
      <c r="O46" s="54">
        <v>7.7429567901</v>
      </c>
      <c r="P46" s="54">
        <v>7.6144975308999996</v>
      </c>
      <c r="Q46" s="54">
        <v>7.3549456790000001</v>
      </c>
      <c r="R46" s="54">
        <v>6.5489037036999997</v>
      </c>
      <c r="S46" s="54">
        <v>6.3387148148000003</v>
      </c>
      <c r="T46" s="54">
        <v>6.3089814815</v>
      </c>
      <c r="U46" s="54">
        <v>6.7432395062000001</v>
      </c>
      <c r="V46" s="54">
        <v>6.8617654321000003</v>
      </c>
      <c r="W46" s="54">
        <v>6.9480950617000001</v>
      </c>
      <c r="X46" s="54">
        <v>6.9738432099000001</v>
      </c>
      <c r="Y46" s="54">
        <v>7.0170691357999999</v>
      </c>
      <c r="Z46" s="54">
        <v>7.0493876543000002</v>
      </c>
      <c r="AA46" s="54">
        <v>7.0524827160000001</v>
      </c>
      <c r="AB46" s="54">
        <v>7.0767234567999999</v>
      </c>
      <c r="AC46" s="54">
        <v>7.1037938271999996</v>
      </c>
      <c r="AD46" s="54">
        <v>7.1358567901000001</v>
      </c>
      <c r="AE46" s="54">
        <v>7.1669641974999996</v>
      </c>
      <c r="AF46" s="54">
        <v>7.1992790122999999</v>
      </c>
      <c r="AG46" s="54">
        <v>7.2404654320999997</v>
      </c>
      <c r="AH46" s="54">
        <v>7.2694469136000004</v>
      </c>
      <c r="AI46" s="54">
        <v>7.2938876542999997</v>
      </c>
      <c r="AJ46" s="54">
        <v>7.3034904231000004</v>
      </c>
      <c r="AK46" s="54">
        <v>7.3265726058</v>
      </c>
      <c r="AL46" s="54">
        <v>7.3528369712000003</v>
      </c>
      <c r="AM46" s="54">
        <v>7.3934962113999996</v>
      </c>
      <c r="AN46" s="54">
        <v>7.4177154230999998</v>
      </c>
      <c r="AO46" s="54">
        <v>7.4367072982</v>
      </c>
      <c r="AP46" s="54">
        <v>7.4431414325</v>
      </c>
      <c r="AQ46" s="54">
        <v>7.4571764380000003</v>
      </c>
      <c r="AR46" s="54">
        <v>7.4714819103999996</v>
      </c>
      <c r="AS46" s="54">
        <v>7.4871661275000001</v>
      </c>
      <c r="AT46" s="54">
        <v>7.5011813252000001</v>
      </c>
      <c r="AU46" s="54">
        <v>7.5146357813</v>
      </c>
      <c r="AV46" s="54">
        <v>7.5244717799999998</v>
      </c>
      <c r="AW46" s="54">
        <v>7.5390980397999998</v>
      </c>
      <c r="AX46" s="54">
        <v>7.5554568449000001</v>
      </c>
      <c r="AY46" s="54">
        <v>7.5805542692000003</v>
      </c>
      <c r="AZ46" s="54">
        <v>7.5951236094999999</v>
      </c>
      <c r="BA46" s="54">
        <v>7.6061709398000001</v>
      </c>
      <c r="BB46" s="54">
        <v>7.6082199045000003</v>
      </c>
      <c r="BC46" s="54">
        <v>7.6163304813000003</v>
      </c>
      <c r="BD46" s="54">
        <v>7.6250263147000004</v>
      </c>
      <c r="BE46" s="54">
        <v>7.637645494</v>
      </c>
      <c r="BF46" s="238">
        <v>7.6450079999999998</v>
      </c>
      <c r="BG46" s="238">
        <v>7.6504529999999997</v>
      </c>
      <c r="BH46" s="238">
        <v>7.6529249999999998</v>
      </c>
      <c r="BI46" s="238">
        <v>7.6553230000000001</v>
      </c>
      <c r="BJ46" s="238">
        <v>7.656593</v>
      </c>
      <c r="BK46" s="238">
        <v>7.6559869999999997</v>
      </c>
      <c r="BL46" s="238">
        <v>7.6555629999999999</v>
      </c>
      <c r="BM46" s="238">
        <v>7.6545719999999999</v>
      </c>
      <c r="BN46" s="238">
        <v>7.652469</v>
      </c>
      <c r="BO46" s="238">
        <v>7.6507560000000003</v>
      </c>
      <c r="BP46" s="238">
        <v>7.6488880000000004</v>
      </c>
      <c r="BQ46" s="238">
        <v>7.6466399999999997</v>
      </c>
      <c r="BR46" s="238">
        <v>7.6446290000000001</v>
      </c>
      <c r="BS46" s="238">
        <v>7.6426319999999999</v>
      </c>
      <c r="BT46" s="238">
        <v>7.6406470000000004</v>
      </c>
      <c r="BU46" s="238">
        <v>7.6386760000000002</v>
      </c>
      <c r="BV46" s="238">
        <v>7.6367180000000001</v>
      </c>
    </row>
    <row r="47" spans="1:74" ht="11.15" customHeight="1" x14ac:dyDescent="0.25">
      <c r="A47" s="117" t="s">
        <v>704</v>
      </c>
      <c r="B47" s="164" t="s">
        <v>448</v>
      </c>
      <c r="C47" s="54">
        <v>19.984697530999998</v>
      </c>
      <c r="D47" s="54">
        <v>20.000916049000001</v>
      </c>
      <c r="E47" s="54">
        <v>20.01648642</v>
      </c>
      <c r="F47" s="54">
        <v>20.033779012</v>
      </c>
      <c r="G47" s="54">
        <v>20.046275308999999</v>
      </c>
      <c r="H47" s="54">
        <v>20.056345679</v>
      </c>
      <c r="I47" s="54">
        <v>20.060345679000001</v>
      </c>
      <c r="J47" s="54">
        <v>20.068297530999999</v>
      </c>
      <c r="K47" s="54">
        <v>20.076556790000001</v>
      </c>
      <c r="L47" s="54">
        <v>20.090644443999999</v>
      </c>
      <c r="M47" s="54">
        <v>20.095377778</v>
      </c>
      <c r="N47" s="54">
        <v>20.096277778000001</v>
      </c>
      <c r="O47" s="54">
        <v>20.583270370000001</v>
      </c>
      <c r="P47" s="54">
        <v>20.209059259</v>
      </c>
      <c r="Q47" s="54">
        <v>19.463570369999999</v>
      </c>
      <c r="R47" s="54">
        <v>17.180961728</v>
      </c>
      <c r="S47" s="54">
        <v>16.567298765</v>
      </c>
      <c r="T47" s="54">
        <v>16.456739506000002</v>
      </c>
      <c r="U47" s="54">
        <v>17.627298764999999</v>
      </c>
      <c r="V47" s="54">
        <v>17.939435801999998</v>
      </c>
      <c r="W47" s="54">
        <v>18.171165431999999</v>
      </c>
      <c r="X47" s="54">
        <v>18.266319753000001</v>
      </c>
      <c r="Y47" s="54">
        <v>18.379360494</v>
      </c>
      <c r="Z47" s="54">
        <v>18.454119753000001</v>
      </c>
      <c r="AA47" s="54">
        <v>18.423876542999999</v>
      </c>
      <c r="AB47" s="54">
        <v>18.472113579999998</v>
      </c>
      <c r="AC47" s="54">
        <v>18.532109877</v>
      </c>
      <c r="AD47" s="54">
        <v>18.612102469</v>
      </c>
      <c r="AE47" s="54">
        <v>18.689439505999999</v>
      </c>
      <c r="AF47" s="54">
        <v>18.772358024999999</v>
      </c>
      <c r="AG47" s="54">
        <v>18.854132099000001</v>
      </c>
      <c r="AH47" s="54">
        <v>18.953258025</v>
      </c>
      <c r="AI47" s="54">
        <v>19.063009876999999</v>
      </c>
      <c r="AJ47" s="54">
        <v>19.215740171</v>
      </c>
      <c r="AK47" s="54">
        <v>19.322479486999999</v>
      </c>
      <c r="AL47" s="54">
        <v>19.415580341999998</v>
      </c>
      <c r="AM47" s="54">
        <v>19.491314499000001</v>
      </c>
      <c r="AN47" s="54">
        <v>19.559934608999999</v>
      </c>
      <c r="AO47" s="54">
        <v>19.617712435000001</v>
      </c>
      <c r="AP47" s="54">
        <v>19.644537097000001</v>
      </c>
      <c r="AQ47" s="54">
        <v>19.695713515000001</v>
      </c>
      <c r="AR47" s="54">
        <v>19.751130809999999</v>
      </c>
      <c r="AS47" s="54">
        <v>19.824806356</v>
      </c>
      <c r="AT47" s="54">
        <v>19.878192372000001</v>
      </c>
      <c r="AU47" s="54">
        <v>19.925306233000001</v>
      </c>
      <c r="AV47" s="54">
        <v>19.956780470999998</v>
      </c>
      <c r="AW47" s="54">
        <v>19.998375624000001</v>
      </c>
      <c r="AX47" s="54">
        <v>20.040724222000001</v>
      </c>
      <c r="AY47" s="54">
        <v>20.092560054</v>
      </c>
      <c r="AZ47" s="54">
        <v>20.129865205000002</v>
      </c>
      <c r="BA47" s="54">
        <v>20.161373462</v>
      </c>
      <c r="BB47" s="54">
        <v>20.180910137000001</v>
      </c>
      <c r="BC47" s="54">
        <v>20.205455621999999</v>
      </c>
      <c r="BD47" s="54">
        <v>20.228835230000001</v>
      </c>
      <c r="BE47" s="54">
        <v>20.255256828</v>
      </c>
      <c r="BF47" s="238">
        <v>20.273150000000001</v>
      </c>
      <c r="BG47" s="238">
        <v>20.286719999999999</v>
      </c>
      <c r="BH47" s="238">
        <v>20.293089999999999</v>
      </c>
      <c r="BI47" s="238">
        <v>20.300170000000001</v>
      </c>
      <c r="BJ47" s="238">
        <v>20.305099999999999</v>
      </c>
      <c r="BK47" s="238">
        <v>20.307759999999998</v>
      </c>
      <c r="BL47" s="238">
        <v>20.308440000000001</v>
      </c>
      <c r="BM47" s="238">
        <v>20.307020000000001</v>
      </c>
      <c r="BN47" s="238">
        <v>20.302099999999999</v>
      </c>
      <c r="BO47" s="238">
        <v>20.297560000000001</v>
      </c>
      <c r="BP47" s="238">
        <v>20.291979999999999</v>
      </c>
      <c r="BQ47" s="238">
        <v>20.283429999999999</v>
      </c>
      <c r="BR47" s="238">
        <v>20.277229999999999</v>
      </c>
      <c r="BS47" s="238">
        <v>20.271450000000002</v>
      </c>
      <c r="BT47" s="238">
        <v>20.266079999999999</v>
      </c>
      <c r="BU47" s="238">
        <v>20.261119999999998</v>
      </c>
      <c r="BV47" s="238">
        <v>20.25658</v>
      </c>
    </row>
    <row r="48" spans="1:74" ht="11.15" customHeight="1" x14ac:dyDescent="0.25">
      <c r="A48" s="117" t="s">
        <v>705</v>
      </c>
      <c r="B48" s="164" t="s">
        <v>419</v>
      </c>
      <c r="C48" s="54">
        <v>22.277702469000001</v>
      </c>
      <c r="D48" s="54">
        <v>22.286272839999999</v>
      </c>
      <c r="E48" s="54">
        <v>22.295024690999998</v>
      </c>
      <c r="F48" s="54">
        <v>22.307083950999999</v>
      </c>
      <c r="G48" s="54">
        <v>22.313854321000001</v>
      </c>
      <c r="H48" s="54">
        <v>22.318461727999999</v>
      </c>
      <c r="I48" s="54">
        <v>22.318358024999998</v>
      </c>
      <c r="J48" s="54">
        <v>22.320550616999999</v>
      </c>
      <c r="K48" s="54">
        <v>22.322491358000001</v>
      </c>
      <c r="L48" s="54">
        <v>22.328664197999998</v>
      </c>
      <c r="M48" s="54">
        <v>22.326738272</v>
      </c>
      <c r="N48" s="54">
        <v>22.321197530999999</v>
      </c>
      <c r="O48" s="54">
        <v>22.741646914</v>
      </c>
      <c r="P48" s="54">
        <v>22.406672839999999</v>
      </c>
      <c r="Q48" s="54">
        <v>21.745880246999999</v>
      </c>
      <c r="R48" s="54">
        <v>19.686508642</v>
      </c>
      <c r="S48" s="54">
        <v>19.178649383</v>
      </c>
      <c r="T48" s="54">
        <v>19.149541975000002</v>
      </c>
      <c r="U48" s="54">
        <v>20.399517284000002</v>
      </c>
      <c r="V48" s="54">
        <v>20.727665431999998</v>
      </c>
      <c r="W48" s="54">
        <v>20.934317283999999</v>
      </c>
      <c r="X48" s="54">
        <v>20.873344444000001</v>
      </c>
      <c r="Y48" s="54">
        <v>20.9466</v>
      </c>
      <c r="Z48" s="54">
        <v>21.007955555999999</v>
      </c>
      <c r="AA48" s="54">
        <v>21.042448147999998</v>
      </c>
      <c r="AB48" s="54">
        <v>21.091225926</v>
      </c>
      <c r="AC48" s="54">
        <v>21.139325926000001</v>
      </c>
      <c r="AD48" s="54">
        <v>21.173493827000001</v>
      </c>
      <c r="AE48" s="54">
        <v>21.230179012000001</v>
      </c>
      <c r="AF48" s="54">
        <v>21.296127160000001</v>
      </c>
      <c r="AG48" s="54">
        <v>21.379061728</v>
      </c>
      <c r="AH48" s="54">
        <v>21.45774321</v>
      </c>
      <c r="AI48" s="54">
        <v>21.539895061999999</v>
      </c>
      <c r="AJ48" s="54">
        <v>21.637673493000001</v>
      </c>
      <c r="AK48" s="54">
        <v>21.717648928999999</v>
      </c>
      <c r="AL48" s="54">
        <v>21.791977578000001</v>
      </c>
      <c r="AM48" s="54">
        <v>21.865248657999999</v>
      </c>
      <c r="AN48" s="54">
        <v>21.924841820000001</v>
      </c>
      <c r="AO48" s="54">
        <v>21.975346282</v>
      </c>
      <c r="AP48" s="54">
        <v>22.000554498</v>
      </c>
      <c r="AQ48" s="54">
        <v>22.045037219000001</v>
      </c>
      <c r="AR48" s="54">
        <v>22.092586900000001</v>
      </c>
      <c r="AS48" s="54">
        <v>22.159085198</v>
      </c>
      <c r="AT48" s="54">
        <v>22.200857551999999</v>
      </c>
      <c r="AU48" s="54">
        <v>22.233785620999999</v>
      </c>
      <c r="AV48" s="54">
        <v>22.241127439</v>
      </c>
      <c r="AW48" s="54">
        <v>22.268923410999999</v>
      </c>
      <c r="AX48" s="54">
        <v>22.300431572000001</v>
      </c>
      <c r="AY48" s="54">
        <v>22.340622148000001</v>
      </c>
      <c r="AZ48" s="54">
        <v>22.375827013999999</v>
      </c>
      <c r="BA48" s="54">
        <v>22.411016398000001</v>
      </c>
      <c r="BB48" s="54">
        <v>22.451177937000001</v>
      </c>
      <c r="BC48" s="54">
        <v>22.482595628999999</v>
      </c>
      <c r="BD48" s="54">
        <v>22.510257112000001</v>
      </c>
      <c r="BE48" s="54">
        <v>22.536336856999998</v>
      </c>
      <c r="BF48" s="238">
        <v>22.554860000000001</v>
      </c>
      <c r="BG48" s="238">
        <v>22.567990000000002</v>
      </c>
      <c r="BH48" s="238">
        <v>22.573609999999999</v>
      </c>
      <c r="BI48" s="238">
        <v>22.577559999999998</v>
      </c>
      <c r="BJ48" s="238">
        <v>22.57771</v>
      </c>
      <c r="BK48" s="238">
        <v>22.571960000000001</v>
      </c>
      <c r="BL48" s="238">
        <v>22.566109999999998</v>
      </c>
      <c r="BM48" s="238">
        <v>22.558060000000001</v>
      </c>
      <c r="BN48" s="238">
        <v>22.543849999999999</v>
      </c>
      <c r="BO48" s="238">
        <v>22.53434</v>
      </c>
      <c r="BP48" s="238">
        <v>22.525590000000001</v>
      </c>
      <c r="BQ48" s="238">
        <v>22.51923</v>
      </c>
      <c r="BR48" s="238">
        <v>22.510760000000001</v>
      </c>
      <c r="BS48" s="238">
        <v>22.501799999999999</v>
      </c>
      <c r="BT48" s="238">
        <v>22.492360000000001</v>
      </c>
      <c r="BU48" s="238">
        <v>22.48244</v>
      </c>
      <c r="BV48" s="238">
        <v>22.47204</v>
      </c>
    </row>
    <row r="49" spans="1:74" ht="11.15" customHeight="1" x14ac:dyDescent="0.25">
      <c r="A49" s="117" t="s">
        <v>706</v>
      </c>
      <c r="B49" s="164" t="s">
        <v>420</v>
      </c>
      <c r="C49" s="54">
        <v>10.78155679</v>
      </c>
      <c r="D49" s="54">
        <v>10.787386420000001</v>
      </c>
      <c r="E49" s="54">
        <v>10.794956790000001</v>
      </c>
      <c r="F49" s="54">
        <v>10.809196296</v>
      </c>
      <c r="G49" s="54">
        <v>10.816551852</v>
      </c>
      <c r="H49" s="54">
        <v>10.821951852</v>
      </c>
      <c r="I49" s="54">
        <v>10.822107407000001</v>
      </c>
      <c r="J49" s="54">
        <v>10.826062963</v>
      </c>
      <c r="K49" s="54">
        <v>10.830529629999999</v>
      </c>
      <c r="L49" s="54">
        <v>10.839650617</v>
      </c>
      <c r="M49" s="54">
        <v>10.842032099000001</v>
      </c>
      <c r="N49" s="54">
        <v>10.841817283999999</v>
      </c>
      <c r="O49" s="54">
        <v>10.998137036999999</v>
      </c>
      <c r="P49" s="54">
        <v>10.873381480999999</v>
      </c>
      <c r="Q49" s="54">
        <v>10.626681481</v>
      </c>
      <c r="R49" s="54">
        <v>9.8661506173000006</v>
      </c>
      <c r="S49" s="54">
        <v>9.6694765432000001</v>
      </c>
      <c r="T49" s="54">
        <v>9.6447728394999999</v>
      </c>
      <c r="U49" s="54">
        <v>10.068404938</v>
      </c>
      <c r="V49" s="54">
        <v>10.180367901</v>
      </c>
      <c r="W49" s="54">
        <v>10.25702716</v>
      </c>
      <c r="X49" s="54">
        <v>10.259918518999999</v>
      </c>
      <c r="Y49" s="54">
        <v>10.294818519</v>
      </c>
      <c r="Z49" s="54">
        <v>10.323262962999999</v>
      </c>
      <c r="AA49" s="54">
        <v>10.333380246999999</v>
      </c>
      <c r="AB49" s="54">
        <v>10.357817283999999</v>
      </c>
      <c r="AC49" s="54">
        <v>10.384702469</v>
      </c>
      <c r="AD49" s="54">
        <v>10.418603704000001</v>
      </c>
      <c r="AE49" s="54">
        <v>10.446959259</v>
      </c>
      <c r="AF49" s="54">
        <v>10.474337037</v>
      </c>
      <c r="AG49" s="54">
        <v>10.500633333</v>
      </c>
      <c r="AH49" s="54">
        <v>10.526133333000001</v>
      </c>
      <c r="AI49" s="54">
        <v>10.550733333</v>
      </c>
      <c r="AJ49" s="54">
        <v>10.571627074</v>
      </c>
      <c r="AK49" s="54">
        <v>10.596531768</v>
      </c>
      <c r="AL49" s="54">
        <v>10.622641158</v>
      </c>
      <c r="AM49" s="54">
        <v>10.655779148000001</v>
      </c>
      <c r="AN49" s="54">
        <v>10.679929997</v>
      </c>
      <c r="AO49" s="54">
        <v>10.700917609999999</v>
      </c>
      <c r="AP49" s="54">
        <v>10.71259203</v>
      </c>
      <c r="AQ49" s="54">
        <v>10.731865640000001</v>
      </c>
      <c r="AR49" s="54">
        <v>10.752588484</v>
      </c>
      <c r="AS49" s="54">
        <v>10.774491353</v>
      </c>
      <c r="AT49" s="54">
        <v>10.798314566</v>
      </c>
      <c r="AU49" s="54">
        <v>10.823788916</v>
      </c>
      <c r="AV49" s="54">
        <v>10.857492164</v>
      </c>
      <c r="AW49" s="54">
        <v>10.881335468</v>
      </c>
      <c r="AX49" s="54">
        <v>10.901896587</v>
      </c>
      <c r="AY49" s="54">
        <v>10.918168822</v>
      </c>
      <c r="AZ49" s="54">
        <v>10.932920599999999</v>
      </c>
      <c r="BA49" s="54">
        <v>10.945145220000001</v>
      </c>
      <c r="BB49" s="54">
        <v>10.950487835000001</v>
      </c>
      <c r="BC49" s="54">
        <v>10.960924274</v>
      </c>
      <c r="BD49" s="54">
        <v>10.972099692</v>
      </c>
      <c r="BE49" s="54">
        <v>10.987966941</v>
      </c>
      <c r="BF49" s="238">
        <v>10.99766</v>
      </c>
      <c r="BG49" s="238">
        <v>11.00512</v>
      </c>
      <c r="BH49" s="238">
        <v>11.01057</v>
      </c>
      <c r="BI49" s="238">
        <v>11.01342</v>
      </c>
      <c r="BJ49" s="238">
        <v>11.01389</v>
      </c>
      <c r="BK49" s="238">
        <v>11.00942</v>
      </c>
      <c r="BL49" s="238">
        <v>11.00704</v>
      </c>
      <c r="BM49" s="238">
        <v>11.00418</v>
      </c>
      <c r="BN49" s="238">
        <v>10.99982</v>
      </c>
      <c r="BO49" s="238">
        <v>10.99681</v>
      </c>
      <c r="BP49" s="238">
        <v>10.994109999999999</v>
      </c>
      <c r="BQ49" s="238">
        <v>10.992459999999999</v>
      </c>
      <c r="BR49" s="238">
        <v>10.98983</v>
      </c>
      <c r="BS49" s="238">
        <v>10.98695</v>
      </c>
      <c r="BT49" s="238">
        <v>10.98382</v>
      </c>
      <c r="BU49" s="238">
        <v>10.980449999999999</v>
      </c>
      <c r="BV49" s="238">
        <v>10.976839999999999</v>
      </c>
    </row>
    <row r="50" spans="1:74" ht="11.15" customHeight="1" x14ac:dyDescent="0.25">
      <c r="A50" s="117" t="s">
        <v>707</v>
      </c>
      <c r="B50" s="164" t="s">
        <v>421</v>
      </c>
      <c r="C50" s="54">
        <v>28.989417284000002</v>
      </c>
      <c r="D50" s="54">
        <v>29.035343210000001</v>
      </c>
      <c r="E50" s="54">
        <v>29.074839506</v>
      </c>
      <c r="F50" s="54">
        <v>29.100903704</v>
      </c>
      <c r="G50" s="54">
        <v>29.132792593000001</v>
      </c>
      <c r="H50" s="54">
        <v>29.163503704</v>
      </c>
      <c r="I50" s="54">
        <v>29.190488889000001</v>
      </c>
      <c r="J50" s="54">
        <v>29.220755556</v>
      </c>
      <c r="K50" s="54">
        <v>29.251755555999999</v>
      </c>
      <c r="L50" s="54">
        <v>29.293024690999999</v>
      </c>
      <c r="M50" s="54">
        <v>29.318339506000001</v>
      </c>
      <c r="N50" s="54">
        <v>29.337235801999999</v>
      </c>
      <c r="O50" s="54">
        <v>29.815180247000001</v>
      </c>
      <c r="P50" s="54">
        <v>29.472139506000001</v>
      </c>
      <c r="Q50" s="54">
        <v>28.773580247000002</v>
      </c>
      <c r="R50" s="54">
        <v>26.594880246999999</v>
      </c>
      <c r="S50" s="54">
        <v>26.028750617</v>
      </c>
      <c r="T50" s="54">
        <v>25.950569135999999</v>
      </c>
      <c r="U50" s="54">
        <v>27.119269136</v>
      </c>
      <c r="V50" s="54">
        <v>27.447783951000002</v>
      </c>
      <c r="W50" s="54">
        <v>27.695046913999999</v>
      </c>
      <c r="X50" s="54">
        <v>27.783038271999999</v>
      </c>
      <c r="Y50" s="54">
        <v>27.926312346</v>
      </c>
      <c r="Z50" s="54">
        <v>28.046849383000001</v>
      </c>
      <c r="AA50" s="54">
        <v>28.113750617000001</v>
      </c>
      <c r="AB50" s="54">
        <v>28.211987654000001</v>
      </c>
      <c r="AC50" s="54">
        <v>28.310661727999999</v>
      </c>
      <c r="AD50" s="54">
        <v>28.39214321</v>
      </c>
      <c r="AE50" s="54">
        <v>28.50491358</v>
      </c>
      <c r="AF50" s="54">
        <v>28.631343210000001</v>
      </c>
      <c r="AG50" s="54">
        <v>28.797822222000001</v>
      </c>
      <c r="AH50" s="54">
        <v>28.931777778000001</v>
      </c>
      <c r="AI50" s="54">
        <v>29.0596</v>
      </c>
      <c r="AJ50" s="54">
        <v>29.179234956999998</v>
      </c>
      <c r="AK50" s="54">
        <v>29.296330961999999</v>
      </c>
      <c r="AL50" s="54">
        <v>29.408834080999998</v>
      </c>
      <c r="AM50" s="54">
        <v>29.517585343</v>
      </c>
      <c r="AN50" s="54">
        <v>29.620271923000001</v>
      </c>
      <c r="AO50" s="54">
        <v>29.717734848999999</v>
      </c>
      <c r="AP50" s="54">
        <v>29.800391579999999</v>
      </c>
      <c r="AQ50" s="54">
        <v>29.894594101999999</v>
      </c>
      <c r="AR50" s="54">
        <v>29.990759874999998</v>
      </c>
      <c r="AS50" s="54">
        <v>30.109868995999999</v>
      </c>
      <c r="AT50" s="54">
        <v>30.194226198999999</v>
      </c>
      <c r="AU50" s="54">
        <v>30.26481158</v>
      </c>
      <c r="AV50" s="54">
        <v>30.297119425999998</v>
      </c>
      <c r="AW50" s="54">
        <v>30.358540451</v>
      </c>
      <c r="AX50" s="54">
        <v>30.424568941</v>
      </c>
      <c r="AY50" s="54">
        <v>30.508772163</v>
      </c>
      <c r="AZ50" s="54">
        <v>30.573840132000001</v>
      </c>
      <c r="BA50" s="54">
        <v>30.633340115999999</v>
      </c>
      <c r="BB50" s="54">
        <v>30.682567789</v>
      </c>
      <c r="BC50" s="54">
        <v>30.734460045999999</v>
      </c>
      <c r="BD50" s="54">
        <v>30.784312561</v>
      </c>
      <c r="BE50" s="54">
        <v>30.839370233</v>
      </c>
      <c r="BF50" s="238">
        <v>30.879709999999999</v>
      </c>
      <c r="BG50" s="238">
        <v>30.912579999999998</v>
      </c>
      <c r="BH50" s="238">
        <v>30.938949999999998</v>
      </c>
      <c r="BI50" s="238">
        <v>30.956130000000002</v>
      </c>
      <c r="BJ50" s="238">
        <v>30.9651</v>
      </c>
      <c r="BK50" s="238">
        <v>30.954999999999998</v>
      </c>
      <c r="BL50" s="238">
        <v>30.9557</v>
      </c>
      <c r="BM50" s="238">
        <v>30.956330000000001</v>
      </c>
      <c r="BN50" s="238">
        <v>30.956990000000001</v>
      </c>
      <c r="BO50" s="238">
        <v>30.957439999999998</v>
      </c>
      <c r="BP50" s="238">
        <v>30.95777</v>
      </c>
      <c r="BQ50" s="238">
        <v>30.9574</v>
      </c>
      <c r="BR50" s="238">
        <v>30.957930000000001</v>
      </c>
      <c r="BS50" s="238">
        <v>30.958780000000001</v>
      </c>
      <c r="BT50" s="238">
        <v>30.959949999999999</v>
      </c>
      <c r="BU50" s="238">
        <v>30.96143</v>
      </c>
      <c r="BV50" s="238">
        <v>30.963239999999999</v>
      </c>
    </row>
    <row r="51" spans="1:74" ht="11.15" customHeight="1" x14ac:dyDescent="0.25">
      <c r="A51" s="117" t="s">
        <v>708</v>
      </c>
      <c r="B51" s="164" t="s">
        <v>422</v>
      </c>
      <c r="C51" s="54">
        <v>8.2632123456999995</v>
      </c>
      <c r="D51" s="54">
        <v>8.2739975308999991</v>
      </c>
      <c r="E51" s="54">
        <v>8.2833901235000003</v>
      </c>
      <c r="F51" s="54">
        <v>8.2894641974999992</v>
      </c>
      <c r="G51" s="54">
        <v>8.2975160494000004</v>
      </c>
      <c r="H51" s="54">
        <v>8.3056197531000002</v>
      </c>
      <c r="I51" s="54">
        <v>8.3177358024999997</v>
      </c>
      <c r="J51" s="54">
        <v>8.3229728395000002</v>
      </c>
      <c r="K51" s="54">
        <v>8.3252913579999994</v>
      </c>
      <c r="L51" s="54">
        <v>8.3179999999999996</v>
      </c>
      <c r="M51" s="54">
        <v>8.3194999999999997</v>
      </c>
      <c r="N51" s="54">
        <v>8.3231000000000002</v>
      </c>
      <c r="O51" s="54">
        <v>8.4579209876999997</v>
      </c>
      <c r="P51" s="54">
        <v>8.3688802468999999</v>
      </c>
      <c r="Q51" s="54">
        <v>8.1850987653999994</v>
      </c>
      <c r="R51" s="54">
        <v>7.5982160494000004</v>
      </c>
      <c r="S51" s="54">
        <v>7.4562234568000001</v>
      </c>
      <c r="T51" s="54">
        <v>7.4507604937999998</v>
      </c>
      <c r="U51" s="54">
        <v>7.8002814814999999</v>
      </c>
      <c r="V51" s="54">
        <v>7.9040370370000002</v>
      </c>
      <c r="W51" s="54">
        <v>7.9804814815</v>
      </c>
      <c r="X51" s="54">
        <v>8.0074814814999993</v>
      </c>
      <c r="Y51" s="54">
        <v>8.0459037037000005</v>
      </c>
      <c r="Z51" s="54">
        <v>8.0736148148000009</v>
      </c>
      <c r="AA51" s="54">
        <v>8.0770197531000001</v>
      </c>
      <c r="AB51" s="54">
        <v>8.0935049383000006</v>
      </c>
      <c r="AC51" s="54">
        <v>8.1094753086000004</v>
      </c>
      <c r="AD51" s="54">
        <v>8.1173604937999997</v>
      </c>
      <c r="AE51" s="54">
        <v>8.1379790123000006</v>
      </c>
      <c r="AF51" s="54">
        <v>8.1637604937999999</v>
      </c>
      <c r="AG51" s="54">
        <v>8.2038901235000008</v>
      </c>
      <c r="AH51" s="54">
        <v>8.2331086419999995</v>
      </c>
      <c r="AI51" s="54">
        <v>8.2606012345999993</v>
      </c>
      <c r="AJ51" s="54">
        <v>8.2801329604999996</v>
      </c>
      <c r="AK51" s="54">
        <v>8.3088499068000008</v>
      </c>
      <c r="AL51" s="54">
        <v>8.3405171327000005</v>
      </c>
      <c r="AM51" s="54">
        <v>8.3873445413999992</v>
      </c>
      <c r="AN51" s="54">
        <v>8.4157548991999995</v>
      </c>
      <c r="AO51" s="54">
        <v>8.4379581092000002</v>
      </c>
      <c r="AP51" s="54">
        <v>8.4428826547</v>
      </c>
      <c r="AQ51" s="54">
        <v>8.4609752068000006</v>
      </c>
      <c r="AR51" s="54">
        <v>8.4811642488000007</v>
      </c>
      <c r="AS51" s="54">
        <v>8.5086586893000007</v>
      </c>
      <c r="AT51" s="54">
        <v>8.5291340295999998</v>
      </c>
      <c r="AU51" s="54">
        <v>8.5477991784</v>
      </c>
      <c r="AV51" s="54">
        <v>8.5618388741999993</v>
      </c>
      <c r="AW51" s="54">
        <v>8.5789950858000008</v>
      </c>
      <c r="AX51" s="54">
        <v>8.5964525520000006</v>
      </c>
      <c r="AY51" s="54">
        <v>8.6165883723000007</v>
      </c>
      <c r="AZ51" s="54">
        <v>8.6328655226999995</v>
      </c>
      <c r="BA51" s="54">
        <v>8.6476611028000008</v>
      </c>
      <c r="BB51" s="54">
        <v>8.6605507500000005</v>
      </c>
      <c r="BC51" s="54">
        <v>8.6727014615000009</v>
      </c>
      <c r="BD51" s="54">
        <v>8.6836888746999996</v>
      </c>
      <c r="BE51" s="54">
        <v>8.6951201081999994</v>
      </c>
      <c r="BF51" s="238">
        <v>8.7025760000000005</v>
      </c>
      <c r="BG51" s="238">
        <v>8.7076619999999991</v>
      </c>
      <c r="BH51" s="238">
        <v>8.7104409999999994</v>
      </c>
      <c r="BI51" s="238">
        <v>8.7107449999999993</v>
      </c>
      <c r="BJ51" s="238">
        <v>8.7086360000000003</v>
      </c>
      <c r="BK51" s="238">
        <v>8.7004699999999993</v>
      </c>
      <c r="BL51" s="238">
        <v>8.6962659999999996</v>
      </c>
      <c r="BM51" s="238">
        <v>8.6923809999999992</v>
      </c>
      <c r="BN51" s="238">
        <v>8.6888959999999997</v>
      </c>
      <c r="BO51" s="238">
        <v>8.6855879999999992</v>
      </c>
      <c r="BP51" s="238">
        <v>8.6825399999999995</v>
      </c>
      <c r="BQ51" s="238">
        <v>8.6802630000000001</v>
      </c>
      <c r="BR51" s="238">
        <v>8.6773469999999993</v>
      </c>
      <c r="BS51" s="238">
        <v>8.6743059999999996</v>
      </c>
      <c r="BT51" s="238">
        <v>8.6711379999999991</v>
      </c>
      <c r="BU51" s="238">
        <v>8.6678449999999998</v>
      </c>
      <c r="BV51" s="238">
        <v>8.6644269999999999</v>
      </c>
    </row>
    <row r="52" spans="1:74" ht="11.15" customHeight="1" x14ac:dyDescent="0.25">
      <c r="A52" s="117" t="s">
        <v>709</v>
      </c>
      <c r="B52" s="164" t="s">
        <v>423</v>
      </c>
      <c r="C52" s="54">
        <v>17.660660493999998</v>
      </c>
      <c r="D52" s="54">
        <v>17.688312346</v>
      </c>
      <c r="E52" s="54">
        <v>17.714827159999999</v>
      </c>
      <c r="F52" s="54">
        <v>17.738723456999999</v>
      </c>
      <c r="G52" s="54">
        <v>17.764075308999999</v>
      </c>
      <c r="H52" s="54">
        <v>17.789401235</v>
      </c>
      <c r="I52" s="54">
        <v>17.818824691</v>
      </c>
      <c r="J52" s="54">
        <v>17.841006173</v>
      </c>
      <c r="K52" s="54">
        <v>17.860069136</v>
      </c>
      <c r="L52" s="54">
        <v>17.873944443999999</v>
      </c>
      <c r="M52" s="54">
        <v>17.888322221999999</v>
      </c>
      <c r="N52" s="54">
        <v>17.901133333000001</v>
      </c>
      <c r="O52" s="54">
        <v>18.161261727999999</v>
      </c>
      <c r="P52" s="54">
        <v>17.984276543</v>
      </c>
      <c r="Q52" s="54">
        <v>17.619061727999998</v>
      </c>
      <c r="R52" s="54">
        <v>16.495311110999999</v>
      </c>
      <c r="S52" s="54">
        <v>16.181366666999999</v>
      </c>
      <c r="T52" s="54">
        <v>16.106922222000001</v>
      </c>
      <c r="U52" s="54">
        <v>16.624674074000001</v>
      </c>
      <c r="V52" s="54">
        <v>16.764707407</v>
      </c>
      <c r="W52" s="54">
        <v>16.879718519000001</v>
      </c>
      <c r="X52" s="54">
        <v>16.955796295999999</v>
      </c>
      <c r="Y52" s="54">
        <v>17.031196296000001</v>
      </c>
      <c r="Z52" s="54">
        <v>17.092007407000001</v>
      </c>
      <c r="AA52" s="54">
        <v>17.104422222</v>
      </c>
      <c r="AB52" s="54">
        <v>17.161411111</v>
      </c>
      <c r="AC52" s="54">
        <v>17.229166667000001</v>
      </c>
      <c r="AD52" s="54">
        <v>17.322212346000001</v>
      </c>
      <c r="AE52" s="54">
        <v>17.400608642000002</v>
      </c>
      <c r="AF52" s="54">
        <v>17.478879012</v>
      </c>
      <c r="AG52" s="54">
        <v>17.549137037000001</v>
      </c>
      <c r="AH52" s="54">
        <v>17.633070369999999</v>
      </c>
      <c r="AI52" s="54">
        <v>17.722792593000001</v>
      </c>
      <c r="AJ52" s="54">
        <v>17.836732774000001</v>
      </c>
      <c r="AK52" s="54">
        <v>17.924210971000001</v>
      </c>
      <c r="AL52" s="54">
        <v>18.003656254999999</v>
      </c>
      <c r="AM52" s="54">
        <v>18.068935368999998</v>
      </c>
      <c r="AN52" s="54">
        <v>18.136914768</v>
      </c>
      <c r="AO52" s="54">
        <v>18.201461197</v>
      </c>
      <c r="AP52" s="54">
        <v>18.250376345999999</v>
      </c>
      <c r="AQ52" s="54">
        <v>18.317205564999998</v>
      </c>
      <c r="AR52" s="54">
        <v>18.389750543000002</v>
      </c>
      <c r="AS52" s="54">
        <v>18.485829895999998</v>
      </c>
      <c r="AT52" s="54">
        <v>18.556442434000001</v>
      </c>
      <c r="AU52" s="54">
        <v>18.619406772000001</v>
      </c>
      <c r="AV52" s="54">
        <v>18.667687533999999</v>
      </c>
      <c r="AW52" s="54">
        <v>18.720632001999999</v>
      </c>
      <c r="AX52" s="54">
        <v>18.771204801</v>
      </c>
      <c r="AY52" s="54">
        <v>18.821046678999998</v>
      </c>
      <c r="AZ52" s="54">
        <v>18.865645577999999</v>
      </c>
      <c r="BA52" s="54">
        <v>18.906642248000001</v>
      </c>
      <c r="BB52" s="54">
        <v>18.944709594999999</v>
      </c>
      <c r="BC52" s="54">
        <v>18.977997124000002</v>
      </c>
      <c r="BD52" s="54">
        <v>19.007177741</v>
      </c>
      <c r="BE52" s="54">
        <v>19.032134983999999</v>
      </c>
      <c r="BF52" s="238">
        <v>19.053190000000001</v>
      </c>
      <c r="BG52" s="238">
        <v>19.070219999999999</v>
      </c>
      <c r="BH52" s="238">
        <v>19.08315</v>
      </c>
      <c r="BI52" s="238">
        <v>19.092210000000001</v>
      </c>
      <c r="BJ52" s="238">
        <v>19.09732</v>
      </c>
      <c r="BK52" s="238">
        <v>19.092590000000001</v>
      </c>
      <c r="BL52" s="238">
        <v>19.094200000000001</v>
      </c>
      <c r="BM52" s="238">
        <v>19.096270000000001</v>
      </c>
      <c r="BN52" s="238">
        <v>19.099679999999999</v>
      </c>
      <c r="BO52" s="238">
        <v>19.101990000000001</v>
      </c>
      <c r="BP52" s="238">
        <v>19.104089999999999</v>
      </c>
      <c r="BQ52" s="238">
        <v>19.10586</v>
      </c>
      <c r="BR52" s="238">
        <v>19.10763</v>
      </c>
      <c r="BS52" s="238">
        <v>19.109279999999998</v>
      </c>
      <c r="BT52" s="238">
        <v>19.11082</v>
      </c>
      <c r="BU52" s="238">
        <v>19.11223</v>
      </c>
      <c r="BV52" s="238">
        <v>19.113530000000001</v>
      </c>
    </row>
    <row r="53" spans="1:74" ht="11.15" customHeight="1" x14ac:dyDescent="0.25">
      <c r="A53" s="117" t="s">
        <v>710</v>
      </c>
      <c r="B53" s="164" t="s">
        <v>424</v>
      </c>
      <c r="C53" s="54">
        <v>10.980603704</v>
      </c>
      <c r="D53" s="54">
        <v>11.003792593</v>
      </c>
      <c r="E53" s="54">
        <v>11.025703704</v>
      </c>
      <c r="F53" s="54">
        <v>11.042608641999999</v>
      </c>
      <c r="G53" s="54">
        <v>11.064760494</v>
      </c>
      <c r="H53" s="54">
        <v>11.088430863999999</v>
      </c>
      <c r="I53" s="54">
        <v>11.118449383</v>
      </c>
      <c r="J53" s="54">
        <v>11.141534568000001</v>
      </c>
      <c r="K53" s="54">
        <v>11.162516049000001</v>
      </c>
      <c r="L53" s="54">
        <v>11.182707407000001</v>
      </c>
      <c r="M53" s="54">
        <v>11.198496296</v>
      </c>
      <c r="N53" s="54">
        <v>11.211196296000001</v>
      </c>
      <c r="O53" s="54">
        <v>11.396501235000001</v>
      </c>
      <c r="P53" s="54">
        <v>11.271253086</v>
      </c>
      <c r="Q53" s="54">
        <v>11.011145679</v>
      </c>
      <c r="R53" s="54">
        <v>10.191961728000001</v>
      </c>
      <c r="S53" s="54">
        <v>9.9802987654000006</v>
      </c>
      <c r="T53" s="54">
        <v>9.9519395062000005</v>
      </c>
      <c r="U53" s="54">
        <v>10.389649383</v>
      </c>
      <c r="V53" s="54">
        <v>10.515823457</v>
      </c>
      <c r="W53" s="54">
        <v>10.613227159999999</v>
      </c>
      <c r="X53" s="54">
        <v>10.656754320999999</v>
      </c>
      <c r="Y53" s="54">
        <v>10.715446913999999</v>
      </c>
      <c r="Z53" s="54">
        <v>10.764198765</v>
      </c>
      <c r="AA53" s="54">
        <v>10.780002468999999</v>
      </c>
      <c r="AB53" s="54">
        <v>10.826128395</v>
      </c>
      <c r="AC53" s="54">
        <v>10.879569136000001</v>
      </c>
      <c r="AD53" s="54">
        <v>10.950606173000001</v>
      </c>
      <c r="AE53" s="54">
        <v>11.010965432000001</v>
      </c>
      <c r="AF53" s="54">
        <v>11.070928394999999</v>
      </c>
      <c r="AG53" s="54">
        <v>11.134648148</v>
      </c>
      <c r="AH53" s="54">
        <v>11.190703704000001</v>
      </c>
      <c r="AI53" s="54">
        <v>11.243248147999999</v>
      </c>
      <c r="AJ53" s="54">
        <v>11.288050746</v>
      </c>
      <c r="AK53" s="54">
        <v>11.33674602</v>
      </c>
      <c r="AL53" s="54">
        <v>11.385103235000001</v>
      </c>
      <c r="AM53" s="54">
        <v>11.438489474000001</v>
      </c>
      <c r="AN53" s="54">
        <v>11.482145257999999</v>
      </c>
      <c r="AO53" s="54">
        <v>11.521437670999999</v>
      </c>
      <c r="AP53" s="54">
        <v>11.555890122999999</v>
      </c>
      <c r="AQ53" s="54">
        <v>11.586813233000001</v>
      </c>
      <c r="AR53" s="54">
        <v>11.613730413000001</v>
      </c>
      <c r="AS53" s="54">
        <v>11.630823301</v>
      </c>
      <c r="AT53" s="54">
        <v>11.654092392000001</v>
      </c>
      <c r="AU53" s="54">
        <v>11.677719325</v>
      </c>
      <c r="AV53" s="54">
        <v>11.700722114</v>
      </c>
      <c r="AW53" s="54">
        <v>11.725801218999999</v>
      </c>
      <c r="AX53" s="54">
        <v>11.751974654</v>
      </c>
      <c r="AY53" s="54">
        <v>11.784392209</v>
      </c>
      <c r="AZ53" s="54">
        <v>11.808891963000001</v>
      </c>
      <c r="BA53" s="54">
        <v>11.830623705000001</v>
      </c>
      <c r="BB53" s="54">
        <v>11.846076108</v>
      </c>
      <c r="BC53" s="54">
        <v>11.864905324</v>
      </c>
      <c r="BD53" s="54">
        <v>11.883600025</v>
      </c>
      <c r="BE53" s="54">
        <v>11.906003214</v>
      </c>
      <c r="BF53" s="238">
        <v>11.92155</v>
      </c>
      <c r="BG53" s="238">
        <v>11.93407</v>
      </c>
      <c r="BH53" s="238">
        <v>11.94365</v>
      </c>
      <c r="BI53" s="238">
        <v>11.950089999999999</v>
      </c>
      <c r="BJ53" s="238">
        <v>11.953469999999999</v>
      </c>
      <c r="BK53" s="238">
        <v>11.949299999999999</v>
      </c>
      <c r="BL53" s="238">
        <v>11.949909999999999</v>
      </c>
      <c r="BM53" s="238">
        <v>11.95082</v>
      </c>
      <c r="BN53" s="238">
        <v>11.952730000000001</v>
      </c>
      <c r="BO53" s="238">
        <v>11.953709999999999</v>
      </c>
      <c r="BP53" s="238">
        <v>11.954470000000001</v>
      </c>
      <c r="BQ53" s="238">
        <v>11.954190000000001</v>
      </c>
      <c r="BR53" s="238">
        <v>11.955109999999999</v>
      </c>
      <c r="BS53" s="238">
        <v>11.95642</v>
      </c>
      <c r="BT53" s="238">
        <v>11.95811</v>
      </c>
      <c r="BU53" s="238">
        <v>11.9602</v>
      </c>
      <c r="BV53" s="238">
        <v>11.962669999999999</v>
      </c>
    </row>
    <row r="54" spans="1:74" ht="11.15" customHeight="1" x14ac:dyDescent="0.25">
      <c r="A54" s="118" t="s">
        <v>711</v>
      </c>
      <c r="B54" s="165" t="s">
        <v>425</v>
      </c>
      <c r="C54" s="55">
        <v>23.674287654</v>
      </c>
      <c r="D54" s="55">
        <v>23.699080247000001</v>
      </c>
      <c r="E54" s="55">
        <v>23.726832098999999</v>
      </c>
      <c r="F54" s="55">
        <v>23.760560494</v>
      </c>
      <c r="G54" s="55">
        <v>23.791967901</v>
      </c>
      <c r="H54" s="55">
        <v>23.824071605</v>
      </c>
      <c r="I54" s="55">
        <v>23.858190123</v>
      </c>
      <c r="J54" s="55">
        <v>23.890697531000001</v>
      </c>
      <c r="K54" s="55">
        <v>23.922912346</v>
      </c>
      <c r="L54" s="55">
        <v>23.957846914000001</v>
      </c>
      <c r="M54" s="55">
        <v>23.987217284</v>
      </c>
      <c r="N54" s="55">
        <v>24.014035801999999</v>
      </c>
      <c r="O54" s="55">
        <v>24.520509876999999</v>
      </c>
      <c r="P54" s="55">
        <v>24.180569135999999</v>
      </c>
      <c r="Q54" s="55">
        <v>23.476420988000001</v>
      </c>
      <c r="R54" s="55">
        <v>21.328717284</v>
      </c>
      <c r="S54" s="55">
        <v>20.705665432</v>
      </c>
      <c r="T54" s="55">
        <v>20.527917284000001</v>
      </c>
      <c r="U54" s="55">
        <v>21.446188888999998</v>
      </c>
      <c r="V54" s="55">
        <v>21.671011110999999</v>
      </c>
      <c r="W54" s="55">
        <v>21.853100000000001</v>
      </c>
      <c r="X54" s="55">
        <v>21.983487654000001</v>
      </c>
      <c r="Y54" s="55">
        <v>22.086835802</v>
      </c>
      <c r="Z54" s="55">
        <v>22.154176542999998</v>
      </c>
      <c r="AA54" s="55">
        <v>22.072670370000001</v>
      </c>
      <c r="AB54" s="55">
        <v>22.152625925999999</v>
      </c>
      <c r="AC54" s="55">
        <v>22.281203703999999</v>
      </c>
      <c r="AD54" s="55">
        <v>22.535272840000001</v>
      </c>
      <c r="AE54" s="55">
        <v>22.70344321</v>
      </c>
      <c r="AF54" s="55">
        <v>22.862583951000001</v>
      </c>
      <c r="AG54" s="55">
        <v>23.009495061999999</v>
      </c>
      <c r="AH54" s="55">
        <v>23.152976543000001</v>
      </c>
      <c r="AI54" s="55">
        <v>23.289828395000001</v>
      </c>
      <c r="AJ54" s="55">
        <v>23.426067</v>
      </c>
      <c r="AK54" s="55">
        <v>23.545147306</v>
      </c>
      <c r="AL54" s="55">
        <v>23.653085694000001</v>
      </c>
      <c r="AM54" s="55">
        <v>23.744517929000001</v>
      </c>
      <c r="AN54" s="55">
        <v>23.834195660999999</v>
      </c>
      <c r="AO54" s="55">
        <v>23.916754653000002</v>
      </c>
      <c r="AP54" s="55">
        <v>23.989081112000001</v>
      </c>
      <c r="AQ54" s="55">
        <v>24.059737968</v>
      </c>
      <c r="AR54" s="55">
        <v>24.125611428999999</v>
      </c>
      <c r="AS54" s="55">
        <v>24.181515724</v>
      </c>
      <c r="AT54" s="55">
        <v>24.241711721000001</v>
      </c>
      <c r="AU54" s="55">
        <v>24.301013651000002</v>
      </c>
      <c r="AV54" s="55">
        <v>24.364288934000001</v>
      </c>
      <c r="AW54" s="55">
        <v>24.418152160999998</v>
      </c>
      <c r="AX54" s="55">
        <v>24.467470753000001</v>
      </c>
      <c r="AY54" s="55">
        <v>24.509218404999999</v>
      </c>
      <c r="AZ54" s="55">
        <v>24.551717456999999</v>
      </c>
      <c r="BA54" s="55">
        <v>24.591941602999999</v>
      </c>
      <c r="BB54" s="55">
        <v>24.631880096</v>
      </c>
      <c r="BC54" s="55">
        <v>24.666062491000002</v>
      </c>
      <c r="BD54" s="55">
        <v>24.696478038999999</v>
      </c>
      <c r="BE54" s="55">
        <v>24.726025924999998</v>
      </c>
      <c r="BF54" s="255">
        <v>24.746729999999999</v>
      </c>
      <c r="BG54" s="255">
        <v>24.761500000000002</v>
      </c>
      <c r="BH54" s="255">
        <v>24.768370000000001</v>
      </c>
      <c r="BI54" s="255">
        <v>24.77272</v>
      </c>
      <c r="BJ54" s="255">
        <v>24.772590000000001</v>
      </c>
      <c r="BK54" s="255">
        <v>24.762149999999998</v>
      </c>
      <c r="BL54" s="255">
        <v>24.757449999999999</v>
      </c>
      <c r="BM54" s="255">
        <v>24.752659999999999</v>
      </c>
      <c r="BN54" s="255">
        <v>24.748950000000001</v>
      </c>
      <c r="BO54" s="255">
        <v>24.743089999999999</v>
      </c>
      <c r="BP54" s="255">
        <v>24.736249999999998</v>
      </c>
      <c r="BQ54" s="255">
        <v>24.726050000000001</v>
      </c>
      <c r="BR54" s="255">
        <v>24.71903</v>
      </c>
      <c r="BS54" s="255">
        <v>24.712810000000001</v>
      </c>
      <c r="BT54" s="255">
        <v>24.70739</v>
      </c>
      <c r="BU54" s="255">
        <v>24.702780000000001</v>
      </c>
      <c r="BV54" s="255">
        <v>24.698969999999999</v>
      </c>
    </row>
    <row r="55" spans="1:74" ht="12" customHeight="1" x14ac:dyDescent="0.25">
      <c r="A55" s="117"/>
      <c r="B55" s="629" t="s">
        <v>790</v>
      </c>
      <c r="C55" s="630"/>
      <c r="D55" s="630"/>
      <c r="E55" s="630"/>
      <c r="F55" s="630"/>
      <c r="G55" s="630"/>
      <c r="H55" s="630"/>
      <c r="I55" s="630"/>
      <c r="J55" s="630"/>
      <c r="K55" s="630"/>
      <c r="L55" s="630"/>
      <c r="M55" s="630"/>
      <c r="N55" s="630"/>
      <c r="O55" s="630"/>
      <c r="P55" s="630"/>
      <c r="Q55" s="630"/>
      <c r="BD55" s="256"/>
      <c r="BE55" s="256"/>
      <c r="BF55" s="256"/>
    </row>
    <row r="56" spans="1:74" s="355" customFormat="1" ht="12" customHeight="1" x14ac:dyDescent="0.25">
      <c r="A56" s="354"/>
      <c r="B56" s="649" t="str">
        <f>"Notes: "&amp;"EIA completed modeling and analysis for this report on " &amp;Dates!D2&amp;"."</f>
        <v>Notes: EIA completed modeling and analysis for this report on Tuesday Augutst 3, 2023.</v>
      </c>
      <c r="C56" s="671"/>
      <c r="D56" s="671"/>
      <c r="E56" s="671"/>
      <c r="F56" s="671"/>
      <c r="G56" s="671"/>
      <c r="H56" s="671"/>
      <c r="I56" s="671"/>
      <c r="J56" s="671"/>
      <c r="K56" s="671"/>
      <c r="L56" s="671"/>
      <c r="M56" s="671"/>
      <c r="N56" s="671"/>
      <c r="O56" s="671"/>
      <c r="P56" s="671"/>
      <c r="Q56" s="650"/>
      <c r="AY56" s="376"/>
      <c r="AZ56" s="376"/>
      <c r="BA56" s="376"/>
      <c r="BB56" s="376"/>
      <c r="BC56" s="376"/>
      <c r="BD56" s="529"/>
      <c r="BE56" s="529"/>
      <c r="BF56" s="529"/>
      <c r="BG56" s="529"/>
      <c r="BH56" s="376"/>
      <c r="BI56" s="376"/>
      <c r="BJ56" s="376"/>
    </row>
    <row r="57" spans="1:74" s="355" customFormat="1" ht="12" customHeight="1" x14ac:dyDescent="0.25">
      <c r="A57" s="354"/>
      <c r="B57" s="622" t="s">
        <v>338</v>
      </c>
      <c r="C57" s="621"/>
      <c r="D57" s="621"/>
      <c r="E57" s="621"/>
      <c r="F57" s="621"/>
      <c r="G57" s="621"/>
      <c r="H57" s="621"/>
      <c r="I57" s="621"/>
      <c r="J57" s="621"/>
      <c r="K57" s="621"/>
      <c r="L57" s="621"/>
      <c r="M57" s="621"/>
      <c r="N57" s="621"/>
      <c r="O57" s="621"/>
      <c r="P57" s="621"/>
      <c r="Q57" s="621"/>
      <c r="AY57" s="376"/>
      <c r="AZ57" s="376"/>
      <c r="BA57" s="376"/>
      <c r="BB57" s="376"/>
      <c r="BC57" s="376"/>
      <c r="BD57" s="529"/>
      <c r="BE57" s="529"/>
      <c r="BF57" s="529"/>
      <c r="BG57" s="529"/>
      <c r="BH57" s="376"/>
      <c r="BI57" s="376"/>
      <c r="BJ57" s="376"/>
    </row>
    <row r="58" spans="1:74" s="355" customFormat="1" ht="12" customHeight="1" x14ac:dyDescent="0.25">
      <c r="A58" s="354"/>
      <c r="B58" s="617" t="s">
        <v>840</v>
      </c>
      <c r="C58" s="614"/>
      <c r="D58" s="614"/>
      <c r="E58" s="614"/>
      <c r="F58" s="614"/>
      <c r="G58" s="614"/>
      <c r="H58" s="614"/>
      <c r="I58" s="614"/>
      <c r="J58" s="614"/>
      <c r="K58" s="614"/>
      <c r="L58" s="614"/>
      <c r="M58" s="614"/>
      <c r="N58" s="614"/>
      <c r="O58" s="614"/>
      <c r="P58" s="614"/>
      <c r="Q58" s="608"/>
      <c r="AY58" s="376"/>
      <c r="AZ58" s="376"/>
      <c r="BA58" s="376"/>
      <c r="BB58" s="376"/>
      <c r="BC58" s="376"/>
      <c r="BD58" s="529"/>
      <c r="BE58" s="529"/>
      <c r="BF58" s="529"/>
      <c r="BG58" s="529"/>
      <c r="BH58" s="376"/>
      <c r="BI58" s="376"/>
      <c r="BJ58" s="376"/>
    </row>
    <row r="59" spans="1:74" s="355" customFormat="1" ht="12" customHeight="1" x14ac:dyDescent="0.25">
      <c r="A59" s="354"/>
      <c r="B59" s="667" t="s">
        <v>841</v>
      </c>
      <c r="C59" s="608"/>
      <c r="D59" s="608"/>
      <c r="E59" s="608"/>
      <c r="F59" s="608"/>
      <c r="G59" s="608"/>
      <c r="H59" s="608"/>
      <c r="I59" s="608"/>
      <c r="J59" s="608"/>
      <c r="K59" s="608"/>
      <c r="L59" s="608"/>
      <c r="M59" s="608"/>
      <c r="N59" s="608"/>
      <c r="O59" s="608"/>
      <c r="P59" s="608"/>
      <c r="Q59" s="608"/>
      <c r="AY59" s="376"/>
      <c r="AZ59" s="376"/>
      <c r="BA59" s="376"/>
      <c r="BB59" s="376"/>
      <c r="BC59" s="376"/>
      <c r="BD59" s="529"/>
      <c r="BE59" s="529"/>
      <c r="BF59" s="529"/>
      <c r="BG59" s="529"/>
      <c r="BH59" s="376"/>
      <c r="BI59" s="376"/>
      <c r="BJ59" s="376"/>
    </row>
    <row r="60" spans="1:74" s="355" customFormat="1" ht="12" customHeight="1" x14ac:dyDescent="0.25">
      <c r="A60" s="354"/>
      <c r="B60" s="615" t="s">
        <v>2</v>
      </c>
      <c r="C60" s="614"/>
      <c r="D60" s="614"/>
      <c r="E60" s="614"/>
      <c r="F60" s="614"/>
      <c r="G60" s="614"/>
      <c r="H60" s="614"/>
      <c r="I60" s="614"/>
      <c r="J60" s="614"/>
      <c r="K60" s="614"/>
      <c r="L60" s="614"/>
      <c r="M60" s="614"/>
      <c r="N60" s="614"/>
      <c r="O60" s="614"/>
      <c r="P60" s="614"/>
      <c r="Q60" s="608"/>
      <c r="AY60" s="376"/>
      <c r="AZ60" s="376"/>
      <c r="BA60" s="376"/>
      <c r="BB60" s="376"/>
      <c r="BC60" s="376"/>
      <c r="BD60" s="529"/>
      <c r="BE60" s="529"/>
      <c r="BF60" s="529"/>
      <c r="BG60" s="376"/>
      <c r="BH60" s="376"/>
      <c r="BI60" s="376"/>
      <c r="BJ60" s="376"/>
    </row>
    <row r="61" spans="1:74" s="355" customFormat="1" ht="12" customHeight="1" x14ac:dyDescent="0.25">
      <c r="A61" s="354"/>
      <c r="B61" s="617" t="s">
        <v>813</v>
      </c>
      <c r="C61" s="618"/>
      <c r="D61" s="618"/>
      <c r="E61" s="618"/>
      <c r="F61" s="618"/>
      <c r="G61" s="618"/>
      <c r="H61" s="618"/>
      <c r="I61" s="618"/>
      <c r="J61" s="618"/>
      <c r="K61" s="618"/>
      <c r="L61" s="618"/>
      <c r="M61" s="618"/>
      <c r="N61" s="618"/>
      <c r="O61" s="618"/>
      <c r="P61" s="618"/>
      <c r="Q61" s="608"/>
      <c r="AY61" s="376"/>
      <c r="AZ61" s="376"/>
      <c r="BA61" s="376"/>
      <c r="BB61" s="376"/>
      <c r="BC61" s="376"/>
      <c r="BD61" s="529"/>
      <c r="BE61" s="529"/>
      <c r="BF61" s="529"/>
      <c r="BG61" s="376"/>
      <c r="BH61" s="376"/>
      <c r="BI61" s="376"/>
      <c r="BJ61" s="376"/>
    </row>
    <row r="62" spans="1:74" s="355" customFormat="1" ht="12" customHeight="1" x14ac:dyDescent="0.25">
      <c r="A62" s="322"/>
      <c r="B62" s="619" t="s">
        <v>1281</v>
      </c>
      <c r="C62" s="608"/>
      <c r="D62" s="608"/>
      <c r="E62" s="608"/>
      <c r="F62" s="608"/>
      <c r="G62" s="608"/>
      <c r="H62" s="608"/>
      <c r="I62" s="608"/>
      <c r="J62" s="608"/>
      <c r="K62" s="608"/>
      <c r="L62" s="608"/>
      <c r="M62" s="608"/>
      <c r="N62" s="608"/>
      <c r="O62" s="608"/>
      <c r="P62" s="608"/>
      <c r="Q62" s="608"/>
      <c r="AY62" s="376"/>
      <c r="AZ62" s="376"/>
      <c r="BA62" s="376"/>
      <c r="BB62" s="376"/>
      <c r="BC62" s="376"/>
      <c r="BD62" s="529"/>
      <c r="BE62" s="529"/>
      <c r="BF62" s="529"/>
      <c r="BG62" s="376"/>
      <c r="BH62" s="376"/>
      <c r="BI62" s="376"/>
      <c r="BJ62" s="376"/>
    </row>
    <row r="63" spans="1:74" x14ac:dyDescent="0.25">
      <c r="BK63" s="256"/>
      <c r="BL63" s="256"/>
      <c r="BM63" s="256"/>
      <c r="BN63" s="256"/>
      <c r="BO63" s="256"/>
      <c r="BP63" s="256"/>
      <c r="BQ63" s="256"/>
      <c r="BR63" s="256"/>
      <c r="BS63" s="256"/>
      <c r="BT63" s="256"/>
      <c r="BU63" s="256"/>
      <c r="BV63" s="256"/>
    </row>
    <row r="64" spans="1:74" x14ac:dyDescent="0.25">
      <c r="BK64" s="256"/>
      <c r="BL64" s="256"/>
      <c r="BM64" s="256"/>
      <c r="BN64" s="256"/>
      <c r="BO64" s="256"/>
      <c r="BP64" s="256"/>
      <c r="BQ64" s="256"/>
      <c r="BR64" s="256"/>
      <c r="BS64" s="256"/>
      <c r="BT64" s="256"/>
      <c r="BU64" s="256"/>
      <c r="BV64" s="256"/>
    </row>
    <row r="65" spans="63:74" x14ac:dyDescent="0.25">
      <c r="BK65" s="256"/>
      <c r="BL65" s="256"/>
      <c r="BM65" s="256"/>
      <c r="BN65" s="256"/>
      <c r="BO65" s="256"/>
      <c r="BP65" s="256"/>
      <c r="BQ65" s="256"/>
      <c r="BR65" s="256"/>
      <c r="BS65" s="256"/>
      <c r="BT65" s="256"/>
      <c r="BU65" s="256"/>
      <c r="BV65" s="256"/>
    </row>
    <row r="66" spans="63:74" x14ac:dyDescent="0.25">
      <c r="BK66" s="256"/>
      <c r="BL66" s="256"/>
      <c r="BM66" s="256"/>
      <c r="BN66" s="256"/>
      <c r="BO66" s="256"/>
      <c r="BP66" s="256"/>
      <c r="BQ66" s="256"/>
      <c r="BR66" s="256"/>
      <c r="BS66" s="256"/>
      <c r="BT66" s="256"/>
      <c r="BU66" s="256"/>
      <c r="BV66" s="256"/>
    </row>
    <row r="67" spans="63:74" x14ac:dyDescent="0.25">
      <c r="BK67" s="256"/>
      <c r="BL67" s="256"/>
      <c r="BM67" s="256"/>
      <c r="BN67" s="256"/>
      <c r="BO67" s="256"/>
      <c r="BP67" s="256"/>
      <c r="BQ67" s="256"/>
      <c r="BR67" s="256"/>
      <c r="BS67" s="256"/>
      <c r="BT67" s="256"/>
      <c r="BU67" s="256"/>
      <c r="BV67" s="256"/>
    </row>
    <row r="68" spans="63:74" x14ac:dyDescent="0.25">
      <c r="BK68" s="256"/>
      <c r="BL68" s="256"/>
      <c r="BM68" s="256"/>
      <c r="BN68" s="256"/>
      <c r="BO68" s="256"/>
      <c r="BP68" s="256"/>
      <c r="BQ68" s="256"/>
      <c r="BR68" s="256"/>
      <c r="BS68" s="256"/>
      <c r="BT68" s="256"/>
      <c r="BU68" s="256"/>
      <c r="BV68" s="256"/>
    </row>
    <row r="69" spans="63:74" x14ac:dyDescent="0.25">
      <c r="BK69" s="256"/>
      <c r="BL69" s="256"/>
      <c r="BM69" s="256"/>
      <c r="BN69" s="256"/>
      <c r="BO69" s="256"/>
      <c r="BP69" s="256"/>
      <c r="BQ69" s="256"/>
      <c r="BR69" s="256"/>
      <c r="BS69" s="256"/>
      <c r="BT69" s="256"/>
      <c r="BU69" s="256"/>
      <c r="BV69" s="256"/>
    </row>
    <row r="70" spans="63:74" x14ac:dyDescent="0.25">
      <c r="BK70" s="256"/>
      <c r="BL70" s="256"/>
      <c r="BM70" s="256"/>
      <c r="BN70" s="256"/>
      <c r="BO70" s="256"/>
      <c r="BP70" s="256"/>
      <c r="BQ70" s="256"/>
      <c r="BR70" s="256"/>
      <c r="BS70" s="256"/>
      <c r="BT70" s="256"/>
      <c r="BU70" s="256"/>
      <c r="BV70" s="256"/>
    </row>
    <row r="71" spans="63:74" x14ac:dyDescent="0.25">
      <c r="BK71" s="256"/>
      <c r="BL71" s="256"/>
      <c r="BM71" s="256"/>
      <c r="BN71" s="256"/>
      <c r="BO71" s="256"/>
      <c r="BP71" s="256"/>
      <c r="BQ71" s="256"/>
      <c r="BR71" s="256"/>
      <c r="BS71" s="256"/>
      <c r="BT71" s="256"/>
      <c r="BU71" s="256"/>
      <c r="BV71" s="256"/>
    </row>
    <row r="72" spans="63:74" x14ac:dyDescent="0.25">
      <c r="BK72" s="256"/>
      <c r="BL72" s="256"/>
      <c r="BM72" s="256"/>
      <c r="BN72" s="256"/>
      <c r="BO72" s="256"/>
      <c r="BP72" s="256"/>
      <c r="BQ72" s="256"/>
      <c r="BR72" s="256"/>
      <c r="BS72" s="256"/>
      <c r="BT72" s="256"/>
      <c r="BU72" s="256"/>
      <c r="BV72" s="256"/>
    </row>
    <row r="73" spans="63:74" x14ac:dyDescent="0.25">
      <c r="BK73" s="256"/>
      <c r="BL73" s="256"/>
      <c r="BM73" s="256"/>
      <c r="BN73" s="256"/>
      <c r="BO73" s="256"/>
      <c r="BP73" s="256"/>
      <c r="BQ73" s="256"/>
      <c r="BR73" s="256"/>
      <c r="BS73" s="256"/>
      <c r="BT73" s="256"/>
      <c r="BU73" s="256"/>
      <c r="BV73" s="256"/>
    </row>
    <row r="74" spans="63:74" x14ac:dyDescent="0.25">
      <c r="BK74" s="256"/>
      <c r="BL74" s="256"/>
      <c r="BM74" s="256"/>
      <c r="BN74" s="256"/>
      <c r="BO74" s="256"/>
      <c r="BP74" s="256"/>
      <c r="BQ74" s="256"/>
      <c r="BR74" s="256"/>
      <c r="BS74" s="256"/>
      <c r="BT74" s="256"/>
      <c r="BU74" s="256"/>
      <c r="BV74" s="256"/>
    </row>
    <row r="75" spans="63:74" x14ac:dyDescent="0.25">
      <c r="BK75" s="256"/>
      <c r="BL75" s="256"/>
      <c r="BM75" s="256"/>
      <c r="BN75" s="256"/>
      <c r="BO75" s="256"/>
      <c r="BP75" s="256"/>
      <c r="BQ75" s="256"/>
      <c r="BR75" s="256"/>
      <c r="BS75" s="256"/>
      <c r="BT75" s="256"/>
      <c r="BU75" s="256"/>
      <c r="BV75" s="256"/>
    </row>
    <row r="76" spans="63:74" x14ac:dyDescent="0.25">
      <c r="BK76" s="256"/>
      <c r="BL76" s="256"/>
      <c r="BM76" s="256"/>
      <c r="BN76" s="256"/>
      <c r="BO76" s="256"/>
      <c r="BP76" s="256"/>
      <c r="BQ76" s="256"/>
      <c r="BR76" s="256"/>
      <c r="BS76" s="256"/>
      <c r="BT76" s="256"/>
      <c r="BU76" s="256"/>
      <c r="BV76" s="256"/>
    </row>
    <row r="77" spans="63:74" x14ac:dyDescent="0.25">
      <c r="BK77" s="256"/>
      <c r="BL77" s="256"/>
      <c r="BM77" s="256"/>
      <c r="BN77" s="256"/>
      <c r="BO77" s="256"/>
      <c r="BP77" s="256"/>
      <c r="BQ77" s="256"/>
      <c r="BR77" s="256"/>
      <c r="BS77" s="256"/>
      <c r="BT77" s="256"/>
      <c r="BU77" s="256"/>
      <c r="BV77" s="256"/>
    </row>
    <row r="78" spans="63:74" x14ac:dyDescent="0.25">
      <c r="BK78" s="256"/>
      <c r="BL78" s="256"/>
      <c r="BM78" s="256"/>
      <c r="BN78" s="256"/>
      <c r="BO78" s="256"/>
      <c r="BP78" s="256"/>
      <c r="BQ78" s="256"/>
      <c r="BR78" s="256"/>
      <c r="BS78" s="256"/>
      <c r="BT78" s="256"/>
      <c r="BU78" s="256"/>
      <c r="BV78" s="256"/>
    </row>
    <row r="79" spans="63:74" x14ac:dyDescent="0.25">
      <c r="BK79" s="256"/>
      <c r="BL79" s="256"/>
      <c r="BM79" s="256"/>
      <c r="BN79" s="256"/>
      <c r="BO79" s="256"/>
      <c r="BP79" s="256"/>
      <c r="BQ79" s="256"/>
      <c r="BR79" s="256"/>
      <c r="BS79" s="256"/>
      <c r="BT79" s="256"/>
      <c r="BU79" s="256"/>
      <c r="BV79" s="256"/>
    </row>
    <row r="80" spans="63:74" x14ac:dyDescent="0.25">
      <c r="BK80" s="256"/>
      <c r="BL80" s="256"/>
      <c r="BM80" s="256"/>
      <c r="BN80" s="256"/>
      <c r="BO80" s="256"/>
      <c r="BP80" s="256"/>
      <c r="BQ80" s="256"/>
      <c r="BR80" s="256"/>
      <c r="BS80" s="256"/>
      <c r="BT80" s="256"/>
      <c r="BU80" s="256"/>
      <c r="BV80" s="256"/>
    </row>
    <row r="81" spans="63:74" x14ac:dyDescent="0.25">
      <c r="BK81" s="256"/>
      <c r="BL81" s="256"/>
      <c r="BM81" s="256"/>
      <c r="BN81" s="256"/>
      <c r="BO81" s="256"/>
      <c r="BP81" s="256"/>
      <c r="BQ81" s="256"/>
      <c r="BR81" s="256"/>
      <c r="BS81" s="256"/>
      <c r="BT81" s="256"/>
      <c r="BU81" s="256"/>
      <c r="BV81" s="256"/>
    </row>
    <row r="82" spans="63:74" x14ac:dyDescent="0.25">
      <c r="BK82" s="256"/>
      <c r="BL82" s="256"/>
      <c r="BM82" s="256"/>
      <c r="BN82" s="256"/>
      <c r="BO82" s="256"/>
      <c r="BP82" s="256"/>
      <c r="BQ82" s="256"/>
      <c r="BR82" s="256"/>
      <c r="BS82" s="256"/>
      <c r="BT82" s="256"/>
      <c r="BU82" s="256"/>
      <c r="BV82" s="256"/>
    </row>
    <row r="83" spans="63:74" x14ac:dyDescent="0.25">
      <c r="BK83" s="256"/>
      <c r="BL83" s="256"/>
      <c r="BM83" s="256"/>
      <c r="BN83" s="256"/>
      <c r="BO83" s="256"/>
      <c r="BP83" s="256"/>
      <c r="BQ83" s="256"/>
      <c r="BR83" s="256"/>
      <c r="BS83" s="256"/>
      <c r="BT83" s="256"/>
      <c r="BU83" s="256"/>
      <c r="BV83" s="256"/>
    </row>
    <row r="84" spans="63:74" x14ac:dyDescent="0.25">
      <c r="BK84" s="256"/>
      <c r="BL84" s="256"/>
      <c r="BM84" s="256"/>
      <c r="BN84" s="256"/>
      <c r="BO84" s="256"/>
      <c r="BP84" s="256"/>
      <c r="BQ84" s="256"/>
      <c r="BR84" s="256"/>
      <c r="BS84" s="256"/>
      <c r="BT84" s="256"/>
      <c r="BU84" s="256"/>
      <c r="BV84" s="256"/>
    </row>
    <row r="85" spans="63:74" x14ac:dyDescent="0.25">
      <c r="BK85" s="256"/>
      <c r="BL85" s="256"/>
      <c r="BM85" s="256"/>
      <c r="BN85" s="256"/>
      <c r="BO85" s="256"/>
      <c r="BP85" s="256"/>
      <c r="BQ85" s="256"/>
      <c r="BR85" s="256"/>
      <c r="BS85" s="256"/>
      <c r="BT85" s="256"/>
      <c r="BU85" s="256"/>
      <c r="BV85" s="256"/>
    </row>
    <row r="86" spans="63:74" x14ac:dyDescent="0.25">
      <c r="BK86" s="256"/>
      <c r="BL86" s="256"/>
      <c r="BM86" s="256"/>
      <c r="BN86" s="256"/>
      <c r="BO86" s="256"/>
      <c r="BP86" s="256"/>
      <c r="BQ86" s="256"/>
      <c r="BR86" s="256"/>
      <c r="BS86" s="256"/>
      <c r="BT86" s="256"/>
      <c r="BU86" s="256"/>
      <c r="BV86" s="256"/>
    </row>
    <row r="87" spans="63:74" x14ac:dyDescent="0.25">
      <c r="BK87" s="256"/>
      <c r="BL87" s="256"/>
      <c r="BM87" s="256"/>
      <c r="BN87" s="256"/>
      <c r="BO87" s="256"/>
      <c r="BP87" s="256"/>
      <c r="BQ87" s="256"/>
      <c r="BR87" s="256"/>
      <c r="BS87" s="256"/>
      <c r="BT87" s="256"/>
      <c r="BU87" s="256"/>
      <c r="BV87" s="256"/>
    </row>
    <row r="88" spans="63:74" x14ac:dyDescent="0.25">
      <c r="BK88" s="256"/>
      <c r="BL88" s="256"/>
      <c r="BM88" s="256"/>
      <c r="BN88" s="256"/>
      <c r="BO88" s="256"/>
      <c r="BP88" s="256"/>
      <c r="BQ88" s="256"/>
      <c r="BR88" s="256"/>
      <c r="BS88" s="256"/>
      <c r="BT88" s="256"/>
      <c r="BU88" s="256"/>
      <c r="BV88" s="256"/>
    </row>
    <row r="89" spans="63:74" x14ac:dyDescent="0.25">
      <c r="BK89" s="256"/>
      <c r="BL89" s="256"/>
      <c r="BM89" s="256"/>
      <c r="BN89" s="256"/>
      <c r="BO89" s="256"/>
      <c r="BP89" s="256"/>
      <c r="BQ89" s="256"/>
      <c r="BR89" s="256"/>
      <c r="BS89" s="256"/>
      <c r="BT89" s="256"/>
      <c r="BU89" s="256"/>
      <c r="BV89" s="256"/>
    </row>
    <row r="90" spans="63:74" x14ac:dyDescent="0.25">
      <c r="BK90" s="256"/>
      <c r="BL90" s="256"/>
      <c r="BM90" s="256"/>
      <c r="BN90" s="256"/>
      <c r="BO90" s="256"/>
      <c r="BP90" s="256"/>
      <c r="BQ90" s="256"/>
      <c r="BR90" s="256"/>
      <c r="BS90" s="256"/>
      <c r="BT90" s="256"/>
      <c r="BU90" s="256"/>
      <c r="BV90" s="256"/>
    </row>
    <row r="91" spans="63:74" x14ac:dyDescent="0.25">
      <c r="BK91" s="256"/>
      <c r="BL91" s="256"/>
      <c r="BM91" s="256"/>
      <c r="BN91" s="256"/>
      <c r="BO91" s="256"/>
      <c r="BP91" s="256"/>
      <c r="BQ91" s="256"/>
      <c r="BR91" s="256"/>
      <c r="BS91" s="256"/>
      <c r="BT91" s="256"/>
      <c r="BU91" s="256"/>
      <c r="BV91" s="256"/>
    </row>
    <row r="92" spans="63:74" x14ac:dyDescent="0.25">
      <c r="BK92" s="256"/>
      <c r="BL92" s="256"/>
      <c r="BM92" s="256"/>
      <c r="BN92" s="256"/>
      <c r="BO92" s="256"/>
      <c r="BP92" s="256"/>
      <c r="BQ92" s="256"/>
      <c r="BR92" s="256"/>
      <c r="BS92" s="256"/>
      <c r="BT92" s="256"/>
      <c r="BU92" s="256"/>
      <c r="BV92" s="256"/>
    </row>
    <row r="93" spans="63:74" x14ac:dyDescent="0.25">
      <c r="BK93" s="256"/>
      <c r="BL93" s="256"/>
      <c r="BM93" s="256"/>
      <c r="BN93" s="256"/>
      <c r="BO93" s="256"/>
      <c r="BP93" s="256"/>
      <c r="BQ93" s="256"/>
      <c r="BR93" s="256"/>
      <c r="BS93" s="256"/>
      <c r="BT93" s="256"/>
      <c r="BU93" s="256"/>
      <c r="BV93" s="256"/>
    </row>
    <row r="94" spans="63:74" x14ac:dyDescent="0.25">
      <c r="BK94" s="256"/>
      <c r="BL94" s="256"/>
      <c r="BM94" s="256"/>
      <c r="BN94" s="256"/>
      <c r="BO94" s="256"/>
      <c r="BP94" s="256"/>
      <c r="BQ94" s="256"/>
      <c r="BR94" s="256"/>
      <c r="BS94" s="256"/>
      <c r="BT94" s="256"/>
      <c r="BU94" s="256"/>
      <c r="BV94" s="256"/>
    </row>
    <row r="95" spans="63:74" x14ac:dyDescent="0.25">
      <c r="BK95" s="256"/>
      <c r="BL95" s="256"/>
      <c r="BM95" s="256"/>
      <c r="BN95" s="256"/>
      <c r="BO95" s="256"/>
      <c r="BP95" s="256"/>
      <c r="BQ95" s="256"/>
      <c r="BR95" s="256"/>
      <c r="BS95" s="256"/>
      <c r="BT95" s="256"/>
      <c r="BU95" s="256"/>
      <c r="BV95" s="256"/>
    </row>
    <row r="96" spans="63:74" x14ac:dyDescent="0.25">
      <c r="BK96" s="256"/>
      <c r="BL96" s="256"/>
      <c r="BM96" s="256"/>
      <c r="BN96" s="256"/>
      <c r="BO96" s="256"/>
      <c r="BP96" s="256"/>
      <c r="BQ96" s="256"/>
      <c r="BR96" s="256"/>
      <c r="BS96" s="256"/>
      <c r="BT96" s="256"/>
      <c r="BU96" s="256"/>
      <c r="BV96" s="256"/>
    </row>
    <row r="97" spans="63:74" x14ac:dyDescent="0.25">
      <c r="BK97" s="256"/>
      <c r="BL97" s="256"/>
      <c r="BM97" s="256"/>
      <c r="BN97" s="256"/>
      <c r="BO97" s="256"/>
      <c r="BP97" s="256"/>
      <c r="BQ97" s="256"/>
      <c r="BR97" s="256"/>
      <c r="BS97" s="256"/>
      <c r="BT97" s="256"/>
      <c r="BU97" s="256"/>
      <c r="BV97" s="256"/>
    </row>
    <row r="98" spans="63:74" x14ac:dyDescent="0.25">
      <c r="BK98" s="256"/>
      <c r="BL98" s="256"/>
      <c r="BM98" s="256"/>
      <c r="BN98" s="256"/>
      <c r="BO98" s="256"/>
      <c r="BP98" s="256"/>
      <c r="BQ98" s="256"/>
      <c r="BR98" s="256"/>
      <c r="BS98" s="256"/>
      <c r="BT98" s="256"/>
      <c r="BU98" s="256"/>
      <c r="BV98" s="256"/>
    </row>
    <row r="99" spans="63:74" x14ac:dyDescent="0.25">
      <c r="BK99" s="256"/>
      <c r="BL99" s="256"/>
      <c r="BM99" s="256"/>
      <c r="BN99" s="256"/>
      <c r="BO99" s="256"/>
      <c r="BP99" s="256"/>
      <c r="BQ99" s="256"/>
      <c r="BR99" s="256"/>
      <c r="BS99" s="256"/>
      <c r="BT99" s="256"/>
      <c r="BU99" s="256"/>
      <c r="BV99" s="256"/>
    </row>
    <row r="100" spans="63:74" x14ac:dyDescent="0.25">
      <c r="BK100" s="256"/>
      <c r="BL100" s="256"/>
      <c r="BM100" s="256"/>
      <c r="BN100" s="256"/>
      <c r="BO100" s="256"/>
      <c r="BP100" s="256"/>
      <c r="BQ100" s="256"/>
      <c r="BR100" s="256"/>
      <c r="BS100" s="256"/>
      <c r="BT100" s="256"/>
      <c r="BU100" s="256"/>
      <c r="BV100" s="256"/>
    </row>
    <row r="101" spans="63:74" x14ac:dyDescent="0.25">
      <c r="BK101" s="256"/>
      <c r="BL101" s="256"/>
      <c r="BM101" s="256"/>
      <c r="BN101" s="256"/>
      <c r="BO101" s="256"/>
      <c r="BP101" s="256"/>
      <c r="BQ101" s="256"/>
      <c r="BR101" s="256"/>
      <c r="BS101" s="256"/>
      <c r="BT101" s="256"/>
      <c r="BU101" s="256"/>
      <c r="BV101" s="256"/>
    </row>
    <row r="102" spans="63:74" x14ac:dyDescent="0.25">
      <c r="BK102" s="256"/>
      <c r="BL102" s="256"/>
      <c r="BM102" s="256"/>
      <c r="BN102" s="256"/>
      <c r="BO102" s="256"/>
      <c r="BP102" s="256"/>
      <c r="BQ102" s="256"/>
      <c r="BR102" s="256"/>
      <c r="BS102" s="256"/>
      <c r="BT102" s="256"/>
      <c r="BU102" s="256"/>
      <c r="BV102" s="256"/>
    </row>
    <row r="103" spans="63:74" x14ac:dyDescent="0.25">
      <c r="BK103" s="256"/>
      <c r="BL103" s="256"/>
      <c r="BM103" s="256"/>
      <c r="BN103" s="256"/>
      <c r="BO103" s="256"/>
      <c r="BP103" s="256"/>
      <c r="BQ103" s="256"/>
      <c r="BR103" s="256"/>
      <c r="BS103" s="256"/>
      <c r="BT103" s="256"/>
      <c r="BU103" s="256"/>
      <c r="BV103" s="256"/>
    </row>
    <row r="104" spans="63:74" x14ac:dyDescent="0.25">
      <c r="BK104" s="256"/>
      <c r="BL104" s="256"/>
      <c r="BM104" s="256"/>
      <c r="BN104" s="256"/>
      <c r="BO104" s="256"/>
      <c r="BP104" s="256"/>
      <c r="BQ104" s="256"/>
      <c r="BR104" s="256"/>
      <c r="BS104" s="256"/>
      <c r="BT104" s="256"/>
      <c r="BU104" s="256"/>
      <c r="BV104" s="256"/>
    </row>
    <row r="105" spans="63:74" x14ac:dyDescent="0.25">
      <c r="BK105" s="256"/>
      <c r="BL105" s="256"/>
      <c r="BM105" s="256"/>
      <c r="BN105" s="256"/>
      <c r="BO105" s="256"/>
      <c r="BP105" s="256"/>
      <c r="BQ105" s="256"/>
      <c r="BR105" s="256"/>
      <c r="BS105" s="256"/>
      <c r="BT105" s="256"/>
      <c r="BU105" s="256"/>
      <c r="BV105" s="256"/>
    </row>
    <row r="106" spans="63:74" x14ac:dyDescent="0.25">
      <c r="BK106" s="256"/>
      <c r="BL106" s="256"/>
      <c r="BM106" s="256"/>
      <c r="BN106" s="256"/>
      <c r="BO106" s="256"/>
      <c r="BP106" s="256"/>
      <c r="BQ106" s="256"/>
      <c r="BR106" s="256"/>
      <c r="BS106" s="256"/>
      <c r="BT106" s="256"/>
      <c r="BU106" s="256"/>
      <c r="BV106" s="256"/>
    </row>
    <row r="107" spans="63:74" x14ac:dyDescent="0.25">
      <c r="BK107" s="256"/>
      <c r="BL107" s="256"/>
      <c r="BM107" s="256"/>
      <c r="BN107" s="256"/>
      <c r="BO107" s="256"/>
      <c r="BP107" s="256"/>
      <c r="BQ107" s="256"/>
      <c r="BR107" s="256"/>
      <c r="BS107" s="256"/>
      <c r="BT107" s="256"/>
      <c r="BU107" s="256"/>
      <c r="BV107" s="256"/>
    </row>
    <row r="108" spans="63:74" x14ac:dyDescent="0.25">
      <c r="BK108" s="256"/>
      <c r="BL108" s="256"/>
      <c r="BM108" s="256"/>
      <c r="BN108" s="256"/>
      <c r="BO108" s="256"/>
      <c r="BP108" s="256"/>
      <c r="BQ108" s="256"/>
      <c r="BR108" s="256"/>
      <c r="BS108" s="256"/>
      <c r="BT108" s="256"/>
      <c r="BU108" s="256"/>
      <c r="BV108" s="256"/>
    </row>
    <row r="109" spans="63:74" x14ac:dyDescent="0.25">
      <c r="BK109" s="256"/>
      <c r="BL109" s="256"/>
      <c r="BM109" s="256"/>
      <c r="BN109" s="256"/>
      <c r="BO109" s="256"/>
      <c r="BP109" s="256"/>
      <c r="BQ109" s="256"/>
      <c r="BR109" s="256"/>
      <c r="BS109" s="256"/>
      <c r="BT109" s="256"/>
      <c r="BU109" s="256"/>
      <c r="BV109" s="256"/>
    </row>
    <row r="110" spans="63:74" x14ac:dyDescent="0.25">
      <c r="BK110" s="256"/>
      <c r="BL110" s="256"/>
      <c r="BM110" s="256"/>
      <c r="BN110" s="256"/>
      <c r="BO110" s="256"/>
      <c r="BP110" s="256"/>
      <c r="BQ110" s="256"/>
      <c r="BR110" s="256"/>
      <c r="BS110" s="256"/>
      <c r="BT110" s="256"/>
      <c r="BU110" s="256"/>
      <c r="BV110" s="256"/>
    </row>
    <row r="111" spans="63:74" x14ac:dyDescent="0.25">
      <c r="BK111" s="256"/>
      <c r="BL111" s="256"/>
      <c r="BM111" s="256"/>
      <c r="BN111" s="256"/>
      <c r="BO111" s="256"/>
      <c r="BP111" s="256"/>
      <c r="BQ111" s="256"/>
      <c r="BR111" s="256"/>
      <c r="BS111" s="256"/>
      <c r="BT111" s="256"/>
      <c r="BU111" s="256"/>
      <c r="BV111" s="256"/>
    </row>
    <row r="112" spans="63:74" x14ac:dyDescent="0.25">
      <c r="BK112" s="256"/>
      <c r="BL112" s="256"/>
      <c r="BM112" s="256"/>
      <c r="BN112" s="256"/>
      <c r="BO112" s="256"/>
      <c r="BP112" s="256"/>
      <c r="BQ112" s="256"/>
      <c r="BR112" s="256"/>
      <c r="BS112" s="256"/>
      <c r="BT112" s="256"/>
      <c r="BU112" s="256"/>
      <c r="BV112" s="256"/>
    </row>
    <row r="113" spans="63:74" x14ac:dyDescent="0.25">
      <c r="BK113" s="256"/>
      <c r="BL113" s="256"/>
      <c r="BM113" s="256"/>
      <c r="BN113" s="256"/>
      <c r="BO113" s="256"/>
      <c r="BP113" s="256"/>
      <c r="BQ113" s="256"/>
      <c r="BR113" s="256"/>
      <c r="BS113" s="256"/>
      <c r="BT113" s="256"/>
      <c r="BU113" s="256"/>
      <c r="BV113" s="256"/>
    </row>
    <row r="114" spans="63:74" x14ac:dyDescent="0.25">
      <c r="BK114" s="256"/>
      <c r="BL114" s="256"/>
      <c r="BM114" s="256"/>
      <c r="BN114" s="256"/>
      <c r="BO114" s="256"/>
      <c r="BP114" s="256"/>
      <c r="BQ114" s="256"/>
      <c r="BR114" s="256"/>
      <c r="BS114" s="256"/>
      <c r="BT114" s="256"/>
      <c r="BU114" s="256"/>
      <c r="BV114" s="256"/>
    </row>
    <row r="115" spans="63:74" x14ac:dyDescent="0.25">
      <c r="BK115" s="256"/>
      <c r="BL115" s="256"/>
      <c r="BM115" s="256"/>
      <c r="BN115" s="256"/>
      <c r="BO115" s="256"/>
      <c r="BP115" s="256"/>
      <c r="BQ115" s="256"/>
      <c r="BR115" s="256"/>
      <c r="BS115" s="256"/>
      <c r="BT115" s="256"/>
      <c r="BU115" s="256"/>
      <c r="BV115" s="256"/>
    </row>
    <row r="116" spans="63:74" x14ac:dyDescent="0.25">
      <c r="BK116" s="256"/>
      <c r="BL116" s="256"/>
      <c r="BM116" s="256"/>
      <c r="BN116" s="256"/>
      <c r="BO116" s="256"/>
      <c r="BP116" s="256"/>
      <c r="BQ116" s="256"/>
      <c r="BR116" s="256"/>
      <c r="BS116" s="256"/>
      <c r="BT116" s="256"/>
      <c r="BU116" s="256"/>
      <c r="BV116" s="256"/>
    </row>
    <row r="117" spans="63:74" x14ac:dyDescent="0.25">
      <c r="BK117" s="256"/>
      <c r="BL117" s="256"/>
      <c r="BM117" s="256"/>
      <c r="BN117" s="256"/>
      <c r="BO117" s="256"/>
      <c r="BP117" s="256"/>
      <c r="BQ117" s="256"/>
      <c r="BR117" s="256"/>
      <c r="BS117" s="256"/>
      <c r="BT117" s="256"/>
      <c r="BU117" s="256"/>
      <c r="BV117" s="256"/>
    </row>
    <row r="118" spans="63:74" x14ac:dyDescent="0.25">
      <c r="BK118" s="256"/>
      <c r="BL118" s="256"/>
      <c r="BM118" s="256"/>
      <c r="BN118" s="256"/>
      <c r="BO118" s="256"/>
      <c r="BP118" s="256"/>
      <c r="BQ118" s="256"/>
      <c r="BR118" s="256"/>
      <c r="BS118" s="256"/>
      <c r="BT118" s="256"/>
      <c r="BU118" s="256"/>
      <c r="BV118" s="256"/>
    </row>
    <row r="119" spans="63:74" x14ac:dyDescent="0.25">
      <c r="BK119" s="256"/>
      <c r="BL119" s="256"/>
      <c r="BM119" s="256"/>
      <c r="BN119" s="256"/>
      <c r="BO119" s="256"/>
      <c r="BP119" s="256"/>
      <c r="BQ119" s="256"/>
      <c r="BR119" s="256"/>
      <c r="BS119" s="256"/>
      <c r="BT119" s="256"/>
      <c r="BU119" s="256"/>
      <c r="BV119" s="256"/>
    </row>
    <row r="120" spans="63:74" x14ac:dyDescent="0.25">
      <c r="BK120" s="256"/>
      <c r="BL120" s="256"/>
      <c r="BM120" s="256"/>
      <c r="BN120" s="256"/>
      <c r="BO120" s="256"/>
      <c r="BP120" s="256"/>
      <c r="BQ120" s="256"/>
      <c r="BR120" s="256"/>
      <c r="BS120" s="256"/>
      <c r="BT120" s="256"/>
      <c r="BU120" s="256"/>
      <c r="BV120" s="256"/>
    </row>
    <row r="121" spans="63:74" x14ac:dyDescent="0.25">
      <c r="BK121" s="256"/>
      <c r="BL121" s="256"/>
      <c r="BM121" s="256"/>
      <c r="BN121" s="256"/>
      <c r="BO121" s="256"/>
      <c r="BP121" s="256"/>
      <c r="BQ121" s="256"/>
      <c r="BR121" s="256"/>
      <c r="BS121" s="256"/>
      <c r="BT121" s="256"/>
      <c r="BU121" s="256"/>
      <c r="BV121" s="256"/>
    </row>
    <row r="122" spans="63:74" x14ac:dyDescent="0.25">
      <c r="BK122" s="256"/>
      <c r="BL122" s="256"/>
      <c r="BM122" s="256"/>
      <c r="BN122" s="256"/>
      <c r="BO122" s="256"/>
      <c r="BP122" s="256"/>
      <c r="BQ122" s="256"/>
      <c r="BR122" s="256"/>
      <c r="BS122" s="256"/>
      <c r="BT122" s="256"/>
      <c r="BU122" s="256"/>
      <c r="BV122" s="256"/>
    </row>
    <row r="123" spans="63:74" x14ac:dyDescent="0.25">
      <c r="BK123" s="256"/>
      <c r="BL123" s="256"/>
      <c r="BM123" s="256"/>
      <c r="BN123" s="256"/>
      <c r="BO123" s="256"/>
      <c r="BP123" s="256"/>
      <c r="BQ123" s="256"/>
      <c r="BR123" s="256"/>
      <c r="BS123" s="256"/>
      <c r="BT123" s="256"/>
      <c r="BU123" s="256"/>
      <c r="BV123" s="256"/>
    </row>
    <row r="124" spans="63:74" x14ac:dyDescent="0.25">
      <c r="BK124" s="256"/>
      <c r="BL124" s="256"/>
      <c r="BM124" s="256"/>
      <c r="BN124" s="256"/>
      <c r="BO124" s="256"/>
      <c r="BP124" s="256"/>
      <c r="BQ124" s="256"/>
      <c r="BR124" s="256"/>
      <c r="BS124" s="256"/>
      <c r="BT124" s="256"/>
      <c r="BU124" s="256"/>
      <c r="BV124" s="256"/>
    </row>
    <row r="125" spans="63:74" x14ac:dyDescent="0.25">
      <c r="BK125" s="256"/>
      <c r="BL125" s="256"/>
      <c r="BM125" s="256"/>
      <c r="BN125" s="256"/>
      <c r="BO125" s="256"/>
      <c r="BP125" s="256"/>
      <c r="BQ125" s="256"/>
      <c r="BR125" s="256"/>
      <c r="BS125" s="256"/>
      <c r="BT125" s="256"/>
      <c r="BU125" s="256"/>
      <c r="BV125" s="256"/>
    </row>
    <row r="126" spans="63:74" x14ac:dyDescent="0.25">
      <c r="BK126" s="256"/>
      <c r="BL126" s="256"/>
      <c r="BM126" s="256"/>
      <c r="BN126" s="256"/>
      <c r="BO126" s="256"/>
      <c r="BP126" s="256"/>
      <c r="BQ126" s="256"/>
      <c r="BR126" s="256"/>
      <c r="BS126" s="256"/>
      <c r="BT126" s="256"/>
      <c r="BU126" s="256"/>
      <c r="BV126" s="256"/>
    </row>
    <row r="127" spans="63:74" x14ac:dyDescent="0.25">
      <c r="BK127" s="256"/>
      <c r="BL127" s="256"/>
      <c r="BM127" s="256"/>
      <c r="BN127" s="256"/>
      <c r="BO127" s="256"/>
      <c r="BP127" s="256"/>
      <c r="BQ127" s="256"/>
      <c r="BR127" s="256"/>
      <c r="BS127" s="256"/>
      <c r="BT127" s="256"/>
      <c r="BU127" s="256"/>
      <c r="BV127" s="256"/>
    </row>
    <row r="128" spans="63:74" x14ac:dyDescent="0.25">
      <c r="BK128" s="256"/>
      <c r="BL128" s="256"/>
      <c r="BM128" s="256"/>
      <c r="BN128" s="256"/>
      <c r="BO128" s="256"/>
      <c r="BP128" s="256"/>
      <c r="BQ128" s="256"/>
      <c r="BR128" s="256"/>
      <c r="BS128" s="256"/>
      <c r="BT128" s="256"/>
      <c r="BU128" s="256"/>
      <c r="BV128" s="256"/>
    </row>
    <row r="129" spans="63:74" x14ac:dyDescent="0.25">
      <c r="BK129" s="256"/>
      <c r="BL129" s="256"/>
      <c r="BM129" s="256"/>
      <c r="BN129" s="256"/>
      <c r="BO129" s="256"/>
      <c r="BP129" s="256"/>
      <c r="BQ129" s="256"/>
      <c r="BR129" s="256"/>
      <c r="BS129" s="256"/>
      <c r="BT129" s="256"/>
      <c r="BU129" s="256"/>
      <c r="BV129" s="256"/>
    </row>
    <row r="130" spans="63:74" x14ac:dyDescent="0.25">
      <c r="BK130" s="256"/>
      <c r="BL130" s="256"/>
      <c r="BM130" s="256"/>
      <c r="BN130" s="256"/>
      <c r="BO130" s="256"/>
      <c r="BP130" s="256"/>
      <c r="BQ130" s="256"/>
      <c r="BR130" s="256"/>
      <c r="BS130" s="256"/>
      <c r="BT130" s="256"/>
      <c r="BU130" s="256"/>
      <c r="BV130" s="256"/>
    </row>
    <row r="131" spans="63:74" x14ac:dyDescent="0.25">
      <c r="BK131" s="256"/>
      <c r="BL131" s="256"/>
      <c r="BM131" s="256"/>
      <c r="BN131" s="256"/>
      <c r="BO131" s="256"/>
      <c r="BP131" s="256"/>
      <c r="BQ131" s="256"/>
      <c r="BR131" s="256"/>
      <c r="BS131" s="256"/>
      <c r="BT131" s="256"/>
      <c r="BU131" s="256"/>
      <c r="BV131" s="256"/>
    </row>
    <row r="132" spans="63:74" x14ac:dyDescent="0.25">
      <c r="BK132" s="256"/>
      <c r="BL132" s="256"/>
      <c r="BM132" s="256"/>
      <c r="BN132" s="256"/>
      <c r="BO132" s="256"/>
      <c r="BP132" s="256"/>
      <c r="BQ132" s="256"/>
      <c r="BR132" s="256"/>
      <c r="BS132" s="256"/>
      <c r="BT132" s="256"/>
      <c r="BU132" s="256"/>
      <c r="BV132" s="256"/>
    </row>
    <row r="133" spans="63:74" x14ac:dyDescent="0.25">
      <c r="BK133" s="256"/>
      <c r="BL133" s="256"/>
      <c r="BM133" s="256"/>
      <c r="BN133" s="256"/>
      <c r="BO133" s="256"/>
      <c r="BP133" s="256"/>
      <c r="BQ133" s="256"/>
      <c r="BR133" s="256"/>
      <c r="BS133" s="256"/>
      <c r="BT133" s="256"/>
      <c r="BU133" s="256"/>
      <c r="BV133" s="256"/>
    </row>
    <row r="134" spans="63:74" x14ac:dyDescent="0.25">
      <c r="BK134" s="256"/>
      <c r="BL134" s="256"/>
      <c r="BM134" s="256"/>
      <c r="BN134" s="256"/>
      <c r="BO134" s="256"/>
      <c r="BP134" s="256"/>
      <c r="BQ134" s="256"/>
      <c r="BR134" s="256"/>
      <c r="BS134" s="256"/>
      <c r="BT134" s="256"/>
      <c r="BU134" s="256"/>
      <c r="BV134" s="256"/>
    </row>
    <row r="135" spans="63:74" x14ac:dyDescent="0.25">
      <c r="BK135" s="256"/>
      <c r="BL135" s="256"/>
      <c r="BM135" s="256"/>
      <c r="BN135" s="256"/>
      <c r="BO135" s="256"/>
      <c r="BP135" s="256"/>
      <c r="BQ135" s="256"/>
      <c r="BR135" s="256"/>
      <c r="BS135" s="256"/>
      <c r="BT135" s="256"/>
      <c r="BU135" s="256"/>
      <c r="BV135" s="256"/>
    </row>
    <row r="136" spans="63:74" x14ac:dyDescent="0.25">
      <c r="BK136" s="256"/>
      <c r="BL136" s="256"/>
      <c r="BM136" s="256"/>
      <c r="BN136" s="256"/>
      <c r="BO136" s="256"/>
      <c r="BP136" s="256"/>
      <c r="BQ136" s="256"/>
      <c r="BR136" s="256"/>
      <c r="BS136" s="256"/>
      <c r="BT136" s="256"/>
      <c r="BU136" s="256"/>
      <c r="BV136" s="256"/>
    </row>
    <row r="137" spans="63:74" x14ac:dyDescent="0.25">
      <c r="BK137" s="256"/>
      <c r="BL137" s="256"/>
      <c r="BM137" s="256"/>
      <c r="BN137" s="256"/>
      <c r="BO137" s="256"/>
      <c r="BP137" s="256"/>
      <c r="BQ137" s="256"/>
      <c r="BR137" s="256"/>
      <c r="BS137" s="256"/>
      <c r="BT137" s="256"/>
      <c r="BU137" s="256"/>
      <c r="BV137" s="256"/>
    </row>
    <row r="138" spans="63:74" x14ac:dyDescent="0.25">
      <c r="BK138" s="256"/>
      <c r="BL138" s="256"/>
      <c r="BM138" s="256"/>
      <c r="BN138" s="256"/>
      <c r="BO138" s="256"/>
      <c r="BP138" s="256"/>
      <c r="BQ138" s="256"/>
      <c r="BR138" s="256"/>
      <c r="BS138" s="256"/>
      <c r="BT138" s="256"/>
      <c r="BU138" s="256"/>
      <c r="BV138" s="256"/>
    </row>
    <row r="139" spans="63:74" x14ac:dyDescent="0.25">
      <c r="BK139" s="256"/>
      <c r="BL139" s="256"/>
      <c r="BM139" s="256"/>
      <c r="BN139" s="256"/>
      <c r="BO139" s="256"/>
      <c r="BP139" s="256"/>
      <c r="BQ139" s="256"/>
      <c r="BR139" s="256"/>
      <c r="BS139" s="256"/>
      <c r="BT139" s="256"/>
      <c r="BU139" s="256"/>
      <c r="BV139" s="256"/>
    </row>
    <row r="140" spans="63:74" x14ac:dyDescent="0.25">
      <c r="BK140" s="256"/>
      <c r="BL140" s="256"/>
      <c r="BM140" s="256"/>
      <c r="BN140" s="256"/>
      <c r="BO140" s="256"/>
      <c r="BP140" s="256"/>
      <c r="BQ140" s="256"/>
      <c r="BR140" s="256"/>
      <c r="BS140" s="256"/>
      <c r="BT140" s="256"/>
      <c r="BU140" s="256"/>
      <c r="BV140" s="256"/>
    </row>
    <row r="141" spans="63:74" x14ac:dyDescent="0.25">
      <c r="BK141" s="256"/>
      <c r="BL141" s="256"/>
      <c r="BM141" s="256"/>
      <c r="BN141" s="256"/>
      <c r="BO141" s="256"/>
      <c r="BP141" s="256"/>
      <c r="BQ141" s="256"/>
      <c r="BR141" s="256"/>
      <c r="BS141" s="256"/>
      <c r="BT141" s="256"/>
      <c r="BU141" s="256"/>
      <c r="BV141" s="256"/>
    </row>
    <row r="142" spans="63:74" x14ac:dyDescent="0.25">
      <c r="BK142" s="256"/>
      <c r="BL142" s="256"/>
      <c r="BM142" s="256"/>
      <c r="BN142" s="256"/>
      <c r="BO142" s="256"/>
      <c r="BP142" s="256"/>
      <c r="BQ142" s="256"/>
      <c r="BR142" s="256"/>
      <c r="BS142" s="256"/>
      <c r="BT142" s="256"/>
      <c r="BU142" s="256"/>
      <c r="BV142" s="256"/>
    </row>
    <row r="143" spans="63:74" x14ac:dyDescent="0.25">
      <c r="BK143" s="256"/>
      <c r="BL143" s="256"/>
      <c r="BM143" s="256"/>
      <c r="BN143" s="256"/>
      <c r="BO143" s="256"/>
      <c r="BP143" s="256"/>
      <c r="BQ143" s="256"/>
      <c r="BR143" s="256"/>
      <c r="BS143" s="256"/>
      <c r="BT143" s="256"/>
      <c r="BU143" s="256"/>
      <c r="BV143" s="256"/>
    </row>
  </sheetData>
  <mergeCells count="16">
    <mergeCell ref="B60:Q60"/>
    <mergeCell ref="B61:Q61"/>
    <mergeCell ref="B62:Q62"/>
    <mergeCell ref="B55:Q55"/>
    <mergeCell ref="B56:Q56"/>
    <mergeCell ref="B58:Q58"/>
    <mergeCell ref="B59:Q59"/>
    <mergeCell ref="B57:Q57"/>
    <mergeCell ref="A1:A2"/>
    <mergeCell ref="AM3:AX3"/>
    <mergeCell ref="AY3:BJ3"/>
    <mergeCell ref="BK3:BV3"/>
    <mergeCell ref="B1:AL1"/>
    <mergeCell ref="C3:N3"/>
    <mergeCell ref="O3:Z3"/>
    <mergeCell ref="AA3:AL3"/>
  </mergeCells>
  <phoneticPr fontId="6" type="noConversion"/>
  <hyperlinks>
    <hyperlink ref="A1:A2" location="Contents!A1" display="Table of Contents" xr:uid="{00000000-0004-0000-1700-000000000000}"/>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BV143"/>
  <sheetViews>
    <sheetView workbookViewId="0">
      <pane xSplit="2" ySplit="4" topLeftCell="AZ5" activePane="bottomRight" state="frozen"/>
      <selection activeCell="BI18" sqref="BI18"/>
      <selection pane="topRight" activeCell="BI18" sqref="BI18"/>
      <selection pane="bottomLeft" activeCell="BI18" sqref="BI18"/>
      <selection pane="bottomRight" activeCell="BF49" sqref="BF49"/>
    </sheetView>
  </sheetViews>
  <sheetFormatPr defaultColWidth="9.54296875" defaultRowHeight="10" x14ac:dyDescent="0.2"/>
  <cols>
    <col min="1" max="1" width="13.453125" style="151" customWidth="1"/>
    <col min="2" max="2" width="36.453125" style="151" customWidth="1"/>
    <col min="3" max="50" width="6.54296875" style="151" customWidth="1"/>
    <col min="51" max="55" width="6.54296875" style="250" customWidth="1"/>
    <col min="56" max="58" width="6.54296875" style="531" customWidth="1"/>
    <col min="59" max="62" width="6.54296875" style="250" customWidth="1"/>
    <col min="63" max="74" width="6.54296875" style="151" customWidth="1"/>
    <col min="75" max="16384" width="9.54296875" style="151"/>
  </cols>
  <sheetData>
    <row r="1" spans="1:74" ht="13.4" customHeight="1" x14ac:dyDescent="0.3">
      <c r="A1" s="633" t="s">
        <v>774</v>
      </c>
      <c r="B1" s="702" t="s">
        <v>1271</v>
      </c>
      <c r="C1" s="703"/>
      <c r="D1" s="703"/>
      <c r="E1" s="703"/>
      <c r="F1" s="703"/>
      <c r="G1" s="703"/>
      <c r="H1" s="703"/>
      <c r="I1" s="703"/>
      <c r="J1" s="703"/>
      <c r="K1" s="703"/>
      <c r="L1" s="703"/>
      <c r="M1" s="703"/>
      <c r="N1" s="703"/>
      <c r="O1" s="703"/>
      <c r="P1" s="703"/>
      <c r="Q1" s="703"/>
      <c r="R1" s="703"/>
      <c r="S1" s="703"/>
      <c r="T1" s="703"/>
      <c r="U1" s="703"/>
      <c r="V1" s="703"/>
      <c r="W1" s="703"/>
      <c r="X1" s="703"/>
      <c r="Y1" s="703"/>
      <c r="Z1" s="703"/>
      <c r="AA1" s="703"/>
      <c r="AB1" s="703"/>
      <c r="AC1" s="703"/>
      <c r="AD1" s="703"/>
      <c r="AE1" s="703"/>
      <c r="AF1" s="703"/>
      <c r="AG1" s="703"/>
      <c r="AH1" s="703"/>
      <c r="AI1" s="703"/>
      <c r="AJ1" s="703"/>
      <c r="AK1" s="703"/>
      <c r="AL1" s="703"/>
    </row>
    <row r="2" spans="1:74" s="152" customFormat="1" ht="13.4" customHeight="1" x14ac:dyDescent="0.25">
      <c r="A2" s="634"/>
      <c r="B2" s="554" t="str">
        <f>"U.S. Energy Information Administration  |  Short-Term Energy Outlook  - "&amp;Dates!D1</f>
        <v>U.S. Energy Information Administration  |  Short-Term Energy Outlook  - August 2023</v>
      </c>
      <c r="C2" s="555"/>
      <c r="D2" s="555"/>
      <c r="E2" s="555"/>
      <c r="F2" s="555"/>
      <c r="G2" s="555"/>
      <c r="H2" s="555"/>
      <c r="I2" s="555"/>
      <c r="J2" s="555"/>
      <c r="K2" s="555"/>
      <c r="L2" s="555"/>
      <c r="M2" s="555"/>
      <c r="N2" s="555"/>
      <c r="O2" s="555"/>
      <c r="P2" s="555"/>
      <c r="Q2" s="555"/>
      <c r="R2" s="555"/>
      <c r="S2" s="555"/>
      <c r="T2" s="555"/>
      <c r="U2" s="555"/>
      <c r="V2" s="555"/>
      <c r="W2" s="555"/>
      <c r="X2" s="555"/>
      <c r="Y2" s="555"/>
      <c r="Z2" s="555"/>
      <c r="AA2" s="555"/>
      <c r="AB2" s="555"/>
      <c r="AC2" s="555"/>
      <c r="AD2" s="555"/>
      <c r="AE2" s="555"/>
      <c r="AF2" s="555"/>
      <c r="AG2" s="555"/>
      <c r="AH2" s="555"/>
      <c r="AI2" s="555"/>
      <c r="AJ2" s="555"/>
      <c r="AK2" s="555"/>
      <c r="AL2" s="555"/>
      <c r="AY2" s="374"/>
      <c r="AZ2" s="374"/>
      <c r="BA2" s="374"/>
      <c r="BB2" s="374"/>
      <c r="BC2" s="374"/>
      <c r="BD2" s="532"/>
      <c r="BE2" s="532"/>
      <c r="BF2" s="532"/>
      <c r="BG2" s="374"/>
      <c r="BH2" s="374"/>
      <c r="BI2" s="374"/>
      <c r="BJ2" s="374"/>
    </row>
    <row r="3" spans="1:74" s="9" customFormat="1" ht="13" x14ac:dyDescent="0.3">
      <c r="A3" s="596" t="s">
        <v>1325</v>
      </c>
      <c r="B3" s="11"/>
      <c r="C3" s="636">
        <f>Dates!D3</f>
        <v>2019</v>
      </c>
      <c r="D3" s="627"/>
      <c r="E3" s="627"/>
      <c r="F3" s="627"/>
      <c r="G3" s="627"/>
      <c r="H3" s="627"/>
      <c r="I3" s="627"/>
      <c r="J3" s="627"/>
      <c r="K3" s="627"/>
      <c r="L3" s="627"/>
      <c r="M3" s="627"/>
      <c r="N3" s="628"/>
      <c r="O3" s="636">
        <f>C3+1</f>
        <v>2020</v>
      </c>
      <c r="P3" s="637"/>
      <c r="Q3" s="637"/>
      <c r="R3" s="637"/>
      <c r="S3" s="637"/>
      <c r="T3" s="637"/>
      <c r="U3" s="637"/>
      <c r="V3" s="637"/>
      <c r="W3" s="637"/>
      <c r="X3" s="627"/>
      <c r="Y3" s="627"/>
      <c r="Z3" s="628"/>
      <c r="AA3" s="624">
        <f>O3+1</f>
        <v>2021</v>
      </c>
      <c r="AB3" s="627"/>
      <c r="AC3" s="627"/>
      <c r="AD3" s="627"/>
      <c r="AE3" s="627"/>
      <c r="AF3" s="627"/>
      <c r="AG3" s="627"/>
      <c r="AH3" s="627"/>
      <c r="AI3" s="627"/>
      <c r="AJ3" s="627"/>
      <c r="AK3" s="627"/>
      <c r="AL3" s="628"/>
      <c r="AM3" s="624">
        <f>AA3+1</f>
        <v>2022</v>
      </c>
      <c r="AN3" s="627"/>
      <c r="AO3" s="627"/>
      <c r="AP3" s="627"/>
      <c r="AQ3" s="627"/>
      <c r="AR3" s="627"/>
      <c r="AS3" s="627"/>
      <c r="AT3" s="627"/>
      <c r="AU3" s="627"/>
      <c r="AV3" s="627"/>
      <c r="AW3" s="627"/>
      <c r="AX3" s="628"/>
      <c r="AY3" s="624">
        <f>AM3+1</f>
        <v>2023</v>
      </c>
      <c r="AZ3" s="625"/>
      <c r="BA3" s="625"/>
      <c r="BB3" s="625"/>
      <c r="BC3" s="625"/>
      <c r="BD3" s="625"/>
      <c r="BE3" s="625"/>
      <c r="BF3" s="625"/>
      <c r="BG3" s="625"/>
      <c r="BH3" s="625"/>
      <c r="BI3" s="625"/>
      <c r="BJ3" s="626"/>
      <c r="BK3" s="624">
        <f>AY3+1</f>
        <v>2024</v>
      </c>
      <c r="BL3" s="627"/>
      <c r="BM3" s="627"/>
      <c r="BN3" s="627"/>
      <c r="BO3" s="627"/>
      <c r="BP3" s="627"/>
      <c r="BQ3" s="627"/>
      <c r="BR3" s="627"/>
      <c r="BS3" s="627"/>
      <c r="BT3" s="627"/>
      <c r="BU3" s="627"/>
      <c r="BV3" s="628"/>
    </row>
    <row r="4" spans="1:74" s="9" customFormat="1" ht="10.5" x14ac:dyDescent="0.25">
      <c r="A4" s="597" t="str">
        <f>Dates!$D$2</f>
        <v>Tuesday Augutst 3,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7"/>
      <c r="B5" s="153" t="s">
        <v>152</v>
      </c>
      <c r="C5" s="154"/>
      <c r="D5" s="154"/>
      <c r="E5" s="154"/>
      <c r="F5" s="154"/>
      <c r="G5" s="154"/>
      <c r="H5" s="154"/>
      <c r="I5" s="154"/>
      <c r="J5" s="154"/>
      <c r="K5" s="154"/>
      <c r="L5" s="154"/>
      <c r="M5" s="154"/>
      <c r="N5" s="154"/>
      <c r="O5" s="154"/>
      <c r="P5" s="154"/>
      <c r="Q5" s="154"/>
      <c r="R5" s="154"/>
      <c r="S5" s="154"/>
      <c r="T5" s="154"/>
      <c r="U5" s="154"/>
      <c r="V5" s="154"/>
      <c r="W5" s="154"/>
      <c r="X5" s="154"/>
      <c r="Y5" s="154"/>
      <c r="Z5" s="154"/>
      <c r="AA5" s="154"/>
      <c r="AB5" s="154"/>
      <c r="AC5" s="154"/>
      <c r="AD5" s="154"/>
      <c r="AE5" s="154"/>
      <c r="AF5" s="154"/>
      <c r="AG5" s="154"/>
      <c r="AH5" s="154"/>
      <c r="AI5" s="154"/>
      <c r="AJ5" s="154"/>
      <c r="AK5" s="154"/>
      <c r="AL5" s="154"/>
      <c r="AM5" s="154"/>
      <c r="AN5" s="154"/>
      <c r="AO5" s="154"/>
      <c r="AP5" s="154"/>
      <c r="AQ5" s="154"/>
      <c r="AR5" s="154"/>
      <c r="AS5" s="154"/>
      <c r="AT5" s="154"/>
      <c r="AU5" s="154"/>
      <c r="AV5" s="154"/>
      <c r="AW5" s="154"/>
      <c r="AX5" s="154"/>
      <c r="AY5" s="371"/>
      <c r="AZ5" s="371"/>
      <c r="BA5" s="371"/>
      <c r="BB5" s="530"/>
      <c r="BC5" s="371"/>
      <c r="BD5" s="154"/>
      <c r="BE5" s="154"/>
      <c r="BF5" s="154"/>
      <c r="BG5" s="154"/>
      <c r="BH5" s="154"/>
      <c r="BI5" s="154"/>
      <c r="BJ5" s="371"/>
      <c r="BK5" s="304"/>
      <c r="BL5" s="304"/>
      <c r="BM5" s="304"/>
      <c r="BN5" s="304"/>
      <c r="BO5" s="304"/>
      <c r="BP5" s="304"/>
      <c r="BQ5" s="304"/>
      <c r="BR5" s="304"/>
      <c r="BS5" s="304"/>
      <c r="BT5" s="304"/>
      <c r="BU5" s="304"/>
      <c r="BV5" s="304"/>
    </row>
    <row r="6" spans="1:74" ht="11.15" customHeight="1" x14ac:dyDescent="0.25">
      <c r="A6" s="7" t="s">
        <v>64</v>
      </c>
      <c r="B6" s="166" t="s">
        <v>418</v>
      </c>
      <c r="C6" s="207">
        <v>1220.6092369</v>
      </c>
      <c r="D6" s="207">
        <v>1030.3528235000001</v>
      </c>
      <c r="E6" s="207">
        <v>976.02661223999996</v>
      </c>
      <c r="F6" s="207">
        <v>527.70283096000003</v>
      </c>
      <c r="G6" s="207">
        <v>313.34076004000002</v>
      </c>
      <c r="H6" s="207">
        <v>55.718790376000001</v>
      </c>
      <c r="I6" s="207">
        <v>1.7675246238</v>
      </c>
      <c r="J6" s="207">
        <v>15.914453234</v>
      </c>
      <c r="K6" s="207">
        <v>117.61866207</v>
      </c>
      <c r="L6" s="207">
        <v>388.09090070000002</v>
      </c>
      <c r="M6" s="207">
        <v>830.67711802999997</v>
      </c>
      <c r="N6" s="207">
        <v>1060.1992562999999</v>
      </c>
      <c r="O6" s="207">
        <v>1032.0332355</v>
      </c>
      <c r="P6" s="207">
        <v>923.77098990000002</v>
      </c>
      <c r="Q6" s="207">
        <v>778.05979464999996</v>
      </c>
      <c r="R6" s="207">
        <v>654.79658299000005</v>
      </c>
      <c r="S6" s="207">
        <v>288.91127941000002</v>
      </c>
      <c r="T6" s="207">
        <v>28.414272368999999</v>
      </c>
      <c r="U6" s="207">
        <v>1.1253294116999999</v>
      </c>
      <c r="V6" s="207">
        <v>9.7042124093000002</v>
      </c>
      <c r="W6" s="207">
        <v>103.6600626</v>
      </c>
      <c r="X6" s="207">
        <v>398.60514647999997</v>
      </c>
      <c r="Y6" s="207">
        <v>615.35977464999996</v>
      </c>
      <c r="Z6" s="207">
        <v>986.75512763999996</v>
      </c>
      <c r="AA6" s="207">
        <v>1123.5093059000001</v>
      </c>
      <c r="AB6" s="207">
        <v>1051.8494665000001</v>
      </c>
      <c r="AC6" s="207">
        <v>837.27985637999996</v>
      </c>
      <c r="AD6" s="207">
        <v>519.68193317999999</v>
      </c>
      <c r="AE6" s="207">
        <v>246.52146213</v>
      </c>
      <c r="AF6" s="207">
        <v>14.951680334000001</v>
      </c>
      <c r="AG6" s="207">
        <v>12.618807652999999</v>
      </c>
      <c r="AH6" s="207">
        <v>3.6000449315999998</v>
      </c>
      <c r="AI6" s="207">
        <v>68.247496589999997</v>
      </c>
      <c r="AJ6" s="207">
        <v>279.18455462999998</v>
      </c>
      <c r="AK6" s="207">
        <v>727.29395993000003</v>
      </c>
      <c r="AL6" s="207">
        <v>913.91877054999998</v>
      </c>
      <c r="AM6" s="207">
        <v>1302.8759955</v>
      </c>
      <c r="AN6" s="207">
        <v>992.81537972000001</v>
      </c>
      <c r="AO6" s="207">
        <v>839.81553096000005</v>
      </c>
      <c r="AP6" s="207">
        <v>543.92216925000002</v>
      </c>
      <c r="AQ6" s="207">
        <v>186.65042998999999</v>
      </c>
      <c r="AR6" s="207">
        <v>54.331881375999998</v>
      </c>
      <c r="AS6" s="207">
        <v>2.9996725616000002</v>
      </c>
      <c r="AT6" s="207">
        <v>3.5573944423000001</v>
      </c>
      <c r="AU6" s="207">
        <v>106.92543567</v>
      </c>
      <c r="AV6" s="207">
        <v>385.53944303999998</v>
      </c>
      <c r="AW6" s="207">
        <v>613.44958168000005</v>
      </c>
      <c r="AX6" s="207">
        <v>980.72609999999997</v>
      </c>
      <c r="AY6" s="207">
        <v>924.56922553000004</v>
      </c>
      <c r="AZ6" s="207">
        <v>938.28441681000004</v>
      </c>
      <c r="BA6" s="207">
        <v>848.87518434000003</v>
      </c>
      <c r="BB6" s="207">
        <v>465.15985305999999</v>
      </c>
      <c r="BC6" s="207">
        <v>284.04078217</v>
      </c>
      <c r="BD6" s="207">
        <v>67.007188220000003</v>
      </c>
      <c r="BE6" s="207">
        <v>2.1562234087999999</v>
      </c>
      <c r="BF6" s="246">
        <v>16.281303344000001</v>
      </c>
      <c r="BG6" s="246">
        <v>106.31739646</v>
      </c>
      <c r="BH6" s="246">
        <v>405.43219776000001</v>
      </c>
      <c r="BI6" s="246">
        <v>679.10738155000001</v>
      </c>
      <c r="BJ6" s="246">
        <v>976.49745059999998</v>
      </c>
      <c r="BK6" s="246">
        <v>1139.5852718000001</v>
      </c>
      <c r="BL6" s="246">
        <v>976.65134673</v>
      </c>
      <c r="BM6" s="246">
        <v>863.37453517999995</v>
      </c>
      <c r="BN6" s="246">
        <v>530.19400934999999</v>
      </c>
      <c r="BO6" s="246">
        <v>249.91858214999999</v>
      </c>
      <c r="BP6" s="246">
        <v>48.196501579</v>
      </c>
      <c r="BQ6" s="246">
        <v>8.1723540065000009</v>
      </c>
      <c r="BR6" s="246">
        <v>17.599229426000001</v>
      </c>
      <c r="BS6" s="246">
        <v>105.99137831</v>
      </c>
      <c r="BT6" s="246">
        <v>404.04739131999997</v>
      </c>
      <c r="BU6" s="246">
        <v>676.73704061000001</v>
      </c>
      <c r="BV6" s="246">
        <v>973.06943622999995</v>
      </c>
    </row>
    <row r="7" spans="1:74" ht="11.15" customHeight="1" x14ac:dyDescent="0.25">
      <c r="A7" s="7" t="s">
        <v>66</v>
      </c>
      <c r="B7" s="166" t="s">
        <v>448</v>
      </c>
      <c r="C7" s="207">
        <v>1150.9306122999999</v>
      </c>
      <c r="D7" s="207">
        <v>939.80045285000006</v>
      </c>
      <c r="E7" s="207">
        <v>888.58714427999996</v>
      </c>
      <c r="F7" s="207">
        <v>411.46444886</v>
      </c>
      <c r="G7" s="207">
        <v>187.23713394000001</v>
      </c>
      <c r="H7" s="207">
        <v>31.355026331000001</v>
      </c>
      <c r="I7" s="207">
        <v>0.47597054614000001</v>
      </c>
      <c r="J7" s="207">
        <v>8.9394115682000006</v>
      </c>
      <c r="K7" s="207">
        <v>57.030679335999999</v>
      </c>
      <c r="L7" s="207">
        <v>301.26837474000001</v>
      </c>
      <c r="M7" s="207">
        <v>788.15698787999997</v>
      </c>
      <c r="N7" s="207">
        <v>970.38057223999999</v>
      </c>
      <c r="O7" s="207">
        <v>954.09029190000001</v>
      </c>
      <c r="P7" s="207">
        <v>837.1633617</v>
      </c>
      <c r="Q7" s="207">
        <v>668.31309634000002</v>
      </c>
      <c r="R7" s="207">
        <v>564.97625804999996</v>
      </c>
      <c r="S7" s="207">
        <v>248.89258819</v>
      </c>
      <c r="T7" s="207">
        <v>17.446322536</v>
      </c>
      <c r="U7" s="207">
        <v>1E-10</v>
      </c>
      <c r="V7" s="207">
        <v>3.5973521827999999</v>
      </c>
      <c r="W7" s="207">
        <v>79.048375444000001</v>
      </c>
      <c r="X7" s="207">
        <v>336.02092995999999</v>
      </c>
      <c r="Y7" s="207">
        <v>546.28416420999997</v>
      </c>
      <c r="Z7" s="207">
        <v>942.90406787999996</v>
      </c>
      <c r="AA7" s="207">
        <v>1064.7800101</v>
      </c>
      <c r="AB7" s="207">
        <v>1015.7177559</v>
      </c>
      <c r="AC7" s="207">
        <v>736.28017199999999</v>
      </c>
      <c r="AD7" s="207">
        <v>440.37392435999999</v>
      </c>
      <c r="AE7" s="207">
        <v>215.45896589</v>
      </c>
      <c r="AF7" s="207">
        <v>9.6065934960000003</v>
      </c>
      <c r="AG7" s="207">
        <v>3.7522613827</v>
      </c>
      <c r="AH7" s="207">
        <v>2.0302980276000002</v>
      </c>
      <c r="AI7" s="207">
        <v>50.332404193000002</v>
      </c>
      <c r="AJ7" s="207">
        <v>206.21119662000001</v>
      </c>
      <c r="AK7" s="207">
        <v>707.94313559</v>
      </c>
      <c r="AL7" s="207">
        <v>809.10516903999996</v>
      </c>
      <c r="AM7" s="207">
        <v>1242.9391508000001</v>
      </c>
      <c r="AN7" s="207">
        <v>931.93020875000002</v>
      </c>
      <c r="AO7" s="207">
        <v>758.14254688000005</v>
      </c>
      <c r="AP7" s="207">
        <v>495.46430663000001</v>
      </c>
      <c r="AQ7" s="207">
        <v>147.2909166</v>
      </c>
      <c r="AR7" s="207">
        <v>26.289232145</v>
      </c>
      <c r="AS7" s="207">
        <v>1.7173144213</v>
      </c>
      <c r="AT7" s="207">
        <v>3.4248210869000002</v>
      </c>
      <c r="AU7" s="207">
        <v>67.060176076999994</v>
      </c>
      <c r="AV7" s="207">
        <v>394.05226463000002</v>
      </c>
      <c r="AW7" s="207">
        <v>586.84089315000006</v>
      </c>
      <c r="AX7" s="207">
        <v>979.19551978000004</v>
      </c>
      <c r="AY7" s="207">
        <v>843.29933573000005</v>
      </c>
      <c r="AZ7" s="207">
        <v>812.52319062000004</v>
      </c>
      <c r="BA7" s="207">
        <v>795.17806197000004</v>
      </c>
      <c r="BB7" s="207">
        <v>367.22394759999997</v>
      </c>
      <c r="BC7" s="207">
        <v>243.00264451999999</v>
      </c>
      <c r="BD7" s="207">
        <v>42.963593860000003</v>
      </c>
      <c r="BE7" s="207">
        <v>1.0635079655999999</v>
      </c>
      <c r="BF7" s="246">
        <v>8.4143180008999998</v>
      </c>
      <c r="BG7" s="246">
        <v>72.851250386000004</v>
      </c>
      <c r="BH7" s="246">
        <v>347.10220566999999</v>
      </c>
      <c r="BI7" s="246">
        <v>628.06807035999998</v>
      </c>
      <c r="BJ7" s="246">
        <v>912.06216038000002</v>
      </c>
      <c r="BK7" s="246">
        <v>1064.2337643999999</v>
      </c>
      <c r="BL7" s="246">
        <v>907.05115783999997</v>
      </c>
      <c r="BM7" s="246">
        <v>784.05569266999998</v>
      </c>
      <c r="BN7" s="246">
        <v>447.81452937</v>
      </c>
      <c r="BO7" s="246">
        <v>190.24447696999999</v>
      </c>
      <c r="BP7" s="246">
        <v>23.924322105000002</v>
      </c>
      <c r="BQ7" s="246">
        <v>4.313407475</v>
      </c>
      <c r="BR7" s="246">
        <v>9.8611461625000008</v>
      </c>
      <c r="BS7" s="246">
        <v>72.581027198000001</v>
      </c>
      <c r="BT7" s="246">
        <v>345.85835617999999</v>
      </c>
      <c r="BU7" s="246">
        <v>625.82957079000005</v>
      </c>
      <c r="BV7" s="246">
        <v>908.81179869000005</v>
      </c>
    </row>
    <row r="8" spans="1:74" ht="11.15" customHeight="1" x14ac:dyDescent="0.25">
      <c r="A8" s="7" t="s">
        <v>67</v>
      </c>
      <c r="B8" s="166" t="s">
        <v>419</v>
      </c>
      <c r="C8" s="207">
        <v>1302.4152798</v>
      </c>
      <c r="D8" s="207">
        <v>1062.0738186999999</v>
      </c>
      <c r="E8" s="207">
        <v>960.85756529000003</v>
      </c>
      <c r="F8" s="207">
        <v>475.25123441</v>
      </c>
      <c r="G8" s="207">
        <v>236.13862333</v>
      </c>
      <c r="H8" s="207">
        <v>48.348232261</v>
      </c>
      <c r="I8" s="207">
        <v>1.3836784816000001</v>
      </c>
      <c r="J8" s="207">
        <v>20.355987912</v>
      </c>
      <c r="K8" s="207">
        <v>42.345230997000002</v>
      </c>
      <c r="L8" s="207">
        <v>389.87143727</v>
      </c>
      <c r="M8" s="207">
        <v>912.77746354999999</v>
      </c>
      <c r="N8" s="207">
        <v>975.19331294000006</v>
      </c>
      <c r="O8" s="207">
        <v>1051.3221288</v>
      </c>
      <c r="P8" s="207">
        <v>1001.6045627</v>
      </c>
      <c r="Q8" s="207">
        <v>733.51745345999996</v>
      </c>
      <c r="R8" s="207">
        <v>566.13017061999994</v>
      </c>
      <c r="S8" s="207">
        <v>256.36396499</v>
      </c>
      <c r="T8" s="207">
        <v>22.446994499999999</v>
      </c>
      <c r="U8" s="207">
        <v>0.71097705004</v>
      </c>
      <c r="V8" s="207">
        <v>13.203358542</v>
      </c>
      <c r="W8" s="207">
        <v>111.43807789</v>
      </c>
      <c r="X8" s="207">
        <v>464.32861462</v>
      </c>
      <c r="Y8" s="207">
        <v>599.03991732999998</v>
      </c>
      <c r="Z8" s="207">
        <v>1034.9156341</v>
      </c>
      <c r="AA8" s="207">
        <v>1146.5883570000001</v>
      </c>
      <c r="AB8" s="207">
        <v>1248.6651151999999</v>
      </c>
      <c r="AC8" s="207">
        <v>689.89047306999998</v>
      </c>
      <c r="AD8" s="207">
        <v>448.1866425</v>
      </c>
      <c r="AE8" s="207">
        <v>243.03499133</v>
      </c>
      <c r="AF8" s="207">
        <v>14.459369893</v>
      </c>
      <c r="AG8" s="207">
        <v>6.6674217741000001</v>
      </c>
      <c r="AH8" s="207">
        <v>5.2779627191999996</v>
      </c>
      <c r="AI8" s="207">
        <v>57.300036802999998</v>
      </c>
      <c r="AJ8" s="207">
        <v>227.0777071</v>
      </c>
      <c r="AK8" s="207">
        <v>780.13216349000004</v>
      </c>
      <c r="AL8" s="207">
        <v>879.89430244000005</v>
      </c>
      <c r="AM8" s="207">
        <v>1391.9058371000001</v>
      </c>
      <c r="AN8" s="207">
        <v>1085.1444160000001</v>
      </c>
      <c r="AO8" s="207">
        <v>792.30515762000005</v>
      </c>
      <c r="AP8" s="207">
        <v>567.94007987999998</v>
      </c>
      <c r="AQ8" s="207">
        <v>159.19268679000001</v>
      </c>
      <c r="AR8" s="207">
        <v>26.432477635000001</v>
      </c>
      <c r="AS8" s="207">
        <v>3.4271242491999998</v>
      </c>
      <c r="AT8" s="207">
        <v>13.548854539000001</v>
      </c>
      <c r="AU8" s="207">
        <v>82.012451811000005</v>
      </c>
      <c r="AV8" s="207">
        <v>425.43045317000002</v>
      </c>
      <c r="AW8" s="207">
        <v>694.27136539000003</v>
      </c>
      <c r="AX8" s="207">
        <v>1105.8490463000001</v>
      </c>
      <c r="AY8" s="207">
        <v>997.22684027000003</v>
      </c>
      <c r="AZ8" s="207">
        <v>880.12256010999999</v>
      </c>
      <c r="BA8" s="207">
        <v>849.18470213000001</v>
      </c>
      <c r="BB8" s="207">
        <v>441.63808942999998</v>
      </c>
      <c r="BC8" s="207">
        <v>215.37039695999999</v>
      </c>
      <c r="BD8" s="207">
        <v>43.207147562999999</v>
      </c>
      <c r="BE8" s="207">
        <v>5.1034422615999997</v>
      </c>
      <c r="BF8" s="246">
        <v>17.814262568</v>
      </c>
      <c r="BG8" s="246">
        <v>94.089432735000003</v>
      </c>
      <c r="BH8" s="246">
        <v>386.13654708000001</v>
      </c>
      <c r="BI8" s="246">
        <v>721.09327699999994</v>
      </c>
      <c r="BJ8" s="246">
        <v>1052.7452189000001</v>
      </c>
      <c r="BK8" s="246">
        <v>1209.5758303</v>
      </c>
      <c r="BL8" s="246">
        <v>1005.2911707</v>
      </c>
      <c r="BM8" s="246">
        <v>823.51731560999997</v>
      </c>
      <c r="BN8" s="246">
        <v>466.85453536</v>
      </c>
      <c r="BO8" s="246">
        <v>208.38134177000001</v>
      </c>
      <c r="BP8" s="246">
        <v>34.608800623</v>
      </c>
      <c r="BQ8" s="246">
        <v>8.5062643253000001</v>
      </c>
      <c r="BR8" s="246">
        <v>19.535634714</v>
      </c>
      <c r="BS8" s="246">
        <v>93.917209720000002</v>
      </c>
      <c r="BT8" s="246">
        <v>385.33894793000002</v>
      </c>
      <c r="BU8" s="246">
        <v>719.55788404999998</v>
      </c>
      <c r="BV8" s="246">
        <v>1050.4781991</v>
      </c>
    </row>
    <row r="9" spans="1:74" ht="11.15" customHeight="1" x14ac:dyDescent="0.25">
      <c r="A9" s="7" t="s">
        <v>68</v>
      </c>
      <c r="B9" s="166" t="s">
        <v>420</v>
      </c>
      <c r="C9" s="207">
        <v>1360.8105622999999</v>
      </c>
      <c r="D9" s="207">
        <v>1286.3689586</v>
      </c>
      <c r="E9" s="207">
        <v>1002.7909356</v>
      </c>
      <c r="F9" s="207">
        <v>454.83183317999999</v>
      </c>
      <c r="G9" s="207">
        <v>272.79332935000002</v>
      </c>
      <c r="H9" s="207">
        <v>45.511639465000002</v>
      </c>
      <c r="I9" s="207">
        <v>8.1971245293999999</v>
      </c>
      <c r="J9" s="207">
        <v>32.436146696000002</v>
      </c>
      <c r="K9" s="207">
        <v>67.457450785000006</v>
      </c>
      <c r="L9" s="207">
        <v>526.39420355000004</v>
      </c>
      <c r="M9" s="207">
        <v>925.09007695000003</v>
      </c>
      <c r="N9" s="207">
        <v>1098.8891437</v>
      </c>
      <c r="O9" s="207">
        <v>1224.8977973999999</v>
      </c>
      <c r="P9" s="207">
        <v>1071.0935595999999</v>
      </c>
      <c r="Q9" s="207">
        <v>745.11219705999997</v>
      </c>
      <c r="R9" s="207">
        <v>532.87829820000002</v>
      </c>
      <c r="S9" s="207">
        <v>245.90209021999999</v>
      </c>
      <c r="T9" s="207">
        <v>20.881043559999998</v>
      </c>
      <c r="U9" s="207">
        <v>5.8481234120999996</v>
      </c>
      <c r="V9" s="207">
        <v>18.314726132000001</v>
      </c>
      <c r="W9" s="207">
        <v>142.86532976000001</v>
      </c>
      <c r="X9" s="207">
        <v>556.27050591</v>
      </c>
      <c r="Y9" s="207">
        <v>663.99601243999996</v>
      </c>
      <c r="Z9" s="207">
        <v>1097.7775749</v>
      </c>
      <c r="AA9" s="207">
        <v>1180.5279321999999</v>
      </c>
      <c r="AB9" s="207">
        <v>1375.4074634999999</v>
      </c>
      <c r="AC9" s="207">
        <v>672.65600902000006</v>
      </c>
      <c r="AD9" s="207">
        <v>478.07615851000003</v>
      </c>
      <c r="AE9" s="207">
        <v>225.33384090000001</v>
      </c>
      <c r="AF9" s="207">
        <v>13.858412943999999</v>
      </c>
      <c r="AG9" s="207">
        <v>8.0356279206999996</v>
      </c>
      <c r="AH9" s="207">
        <v>11.584899209</v>
      </c>
      <c r="AI9" s="207">
        <v>67.834519721000007</v>
      </c>
      <c r="AJ9" s="207">
        <v>295.40423313000002</v>
      </c>
      <c r="AK9" s="207">
        <v>737.58668932</v>
      </c>
      <c r="AL9" s="207">
        <v>994.53853457000002</v>
      </c>
      <c r="AM9" s="207">
        <v>1443.0431821</v>
      </c>
      <c r="AN9" s="207">
        <v>1195.2673425</v>
      </c>
      <c r="AO9" s="207">
        <v>848.32784308999999</v>
      </c>
      <c r="AP9" s="207">
        <v>577.60251398000003</v>
      </c>
      <c r="AQ9" s="207">
        <v>185.04112334999999</v>
      </c>
      <c r="AR9" s="207">
        <v>29.426813367000001</v>
      </c>
      <c r="AS9" s="207">
        <v>9.3030938561000003</v>
      </c>
      <c r="AT9" s="207">
        <v>18.254519556999998</v>
      </c>
      <c r="AU9" s="207">
        <v>83.791731311999996</v>
      </c>
      <c r="AV9" s="207">
        <v>403.34084833999998</v>
      </c>
      <c r="AW9" s="207">
        <v>824.60382936999997</v>
      </c>
      <c r="AX9" s="207">
        <v>1288.6183126999999</v>
      </c>
      <c r="AY9" s="207">
        <v>1182.8369692000001</v>
      </c>
      <c r="AZ9" s="207">
        <v>1030.4544479000001</v>
      </c>
      <c r="BA9" s="207">
        <v>955.46307861000003</v>
      </c>
      <c r="BB9" s="207">
        <v>487.86546480999999</v>
      </c>
      <c r="BC9" s="207">
        <v>146.05838621000001</v>
      </c>
      <c r="BD9" s="207">
        <v>22.140978302000001</v>
      </c>
      <c r="BE9" s="207">
        <v>15.26006916</v>
      </c>
      <c r="BF9" s="246">
        <v>22.346611319000001</v>
      </c>
      <c r="BG9" s="246">
        <v>114.54810108</v>
      </c>
      <c r="BH9" s="246">
        <v>413.02005398</v>
      </c>
      <c r="BI9" s="246">
        <v>789.49559307000004</v>
      </c>
      <c r="BJ9" s="246">
        <v>1160.6967196000001</v>
      </c>
      <c r="BK9" s="246">
        <v>1302.1739223</v>
      </c>
      <c r="BL9" s="246">
        <v>1053.4037353000001</v>
      </c>
      <c r="BM9" s="246">
        <v>827.71873034999999</v>
      </c>
      <c r="BN9" s="246">
        <v>462.79130022999999</v>
      </c>
      <c r="BO9" s="246">
        <v>203.14757082</v>
      </c>
      <c r="BP9" s="246">
        <v>42.284428052999999</v>
      </c>
      <c r="BQ9" s="246">
        <v>14.436295954</v>
      </c>
      <c r="BR9" s="246">
        <v>25.294977418999999</v>
      </c>
      <c r="BS9" s="246">
        <v>114.44204431999999</v>
      </c>
      <c r="BT9" s="246">
        <v>412.54360983999999</v>
      </c>
      <c r="BU9" s="246">
        <v>788.47230246000004</v>
      </c>
      <c r="BV9" s="246">
        <v>1159.1382785999999</v>
      </c>
    </row>
    <row r="10" spans="1:74" ht="11.15" customHeight="1" x14ac:dyDescent="0.25">
      <c r="A10" s="7" t="s">
        <v>324</v>
      </c>
      <c r="B10" s="166" t="s">
        <v>449</v>
      </c>
      <c r="C10" s="207">
        <v>584.42708085000004</v>
      </c>
      <c r="D10" s="207">
        <v>378.36090818999998</v>
      </c>
      <c r="E10" s="207">
        <v>376.92392926000002</v>
      </c>
      <c r="F10" s="207">
        <v>109.87748227</v>
      </c>
      <c r="G10" s="207">
        <v>15.901052704</v>
      </c>
      <c r="H10" s="207">
        <v>2.1468498428</v>
      </c>
      <c r="I10" s="207">
        <v>2.7349968307999999E-2</v>
      </c>
      <c r="J10" s="207">
        <v>8.1956871326000005E-2</v>
      </c>
      <c r="K10" s="207">
        <v>2.0238777578999998</v>
      </c>
      <c r="L10" s="207">
        <v>77.688259403999993</v>
      </c>
      <c r="M10" s="207">
        <v>393.48456213999998</v>
      </c>
      <c r="N10" s="207">
        <v>451.23147337</v>
      </c>
      <c r="O10" s="207">
        <v>482.70093267999999</v>
      </c>
      <c r="P10" s="207">
        <v>397.51029407999999</v>
      </c>
      <c r="Q10" s="207">
        <v>231.96487132999999</v>
      </c>
      <c r="R10" s="207">
        <v>177.71102686</v>
      </c>
      <c r="S10" s="207">
        <v>74.313790566999998</v>
      </c>
      <c r="T10" s="207">
        <v>1.7383894321</v>
      </c>
      <c r="U10" s="207">
        <v>1E-10</v>
      </c>
      <c r="V10" s="207">
        <v>5.4027267701999997E-2</v>
      </c>
      <c r="W10" s="207">
        <v>17.085156177999998</v>
      </c>
      <c r="X10" s="207">
        <v>96.517735977000001</v>
      </c>
      <c r="Y10" s="207">
        <v>227.03697022</v>
      </c>
      <c r="Z10" s="207">
        <v>556.69509352</v>
      </c>
      <c r="AA10" s="207">
        <v>578.63175195999997</v>
      </c>
      <c r="AB10" s="207">
        <v>484.55441717999997</v>
      </c>
      <c r="AC10" s="207">
        <v>283.24411151999999</v>
      </c>
      <c r="AD10" s="207">
        <v>153.66441004000001</v>
      </c>
      <c r="AE10" s="207">
        <v>56.479800971000003</v>
      </c>
      <c r="AF10" s="207">
        <v>1.1239779746</v>
      </c>
      <c r="AG10" s="207">
        <v>5.3438074217000003E-2</v>
      </c>
      <c r="AH10" s="207">
        <v>2.6682577562000001E-2</v>
      </c>
      <c r="AI10" s="207">
        <v>10.00592915</v>
      </c>
      <c r="AJ10" s="207">
        <v>69.678273572999998</v>
      </c>
      <c r="AK10" s="207">
        <v>377.77838854999999</v>
      </c>
      <c r="AL10" s="207">
        <v>350.77221851000002</v>
      </c>
      <c r="AM10" s="207">
        <v>644.17383405999999</v>
      </c>
      <c r="AN10" s="207">
        <v>411.72093795000001</v>
      </c>
      <c r="AO10" s="207">
        <v>286.04369058999998</v>
      </c>
      <c r="AP10" s="207">
        <v>157.26517326999999</v>
      </c>
      <c r="AQ10" s="207">
        <v>30.999466380000001</v>
      </c>
      <c r="AR10" s="207">
        <v>0.94146832626999999</v>
      </c>
      <c r="AS10" s="207">
        <v>2.6243134748999999E-2</v>
      </c>
      <c r="AT10" s="207">
        <v>5.2412445545999997E-2</v>
      </c>
      <c r="AU10" s="207">
        <v>12.805764519</v>
      </c>
      <c r="AV10" s="207">
        <v>176.95631501</v>
      </c>
      <c r="AW10" s="207">
        <v>266.60414742</v>
      </c>
      <c r="AX10" s="207">
        <v>535.28441207000003</v>
      </c>
      <c r="AY10" s="207">
        <v>449.30499713</v>
      </c>
      <c r="AZ10" s="207">
        <v>305.89276811000002</v>
      </c>
      <c r="BA10" s="207">
        <v>301.82059376000001</v>
      </c>
      <c r="BB10" s="207">
        <v>116.67702676</v>
      </c>
      <c r="BC10" s="207">
        <v>64.369063429999997</v>
      </c>
      <c r="BD10" s="207">
        <v>8.4900228959999993</v>
      </c>
      <c r="BE10" s="207">
        <v>0</v>
      </c>
      <c r="BF10" s="246">
        <v>0.29059206863999998</v>
      </c>
      <c r="BG10" s="246">
        <v>12.27135219</v>
      </c>
      <c r="BH10" s="246">
        <v>121.58110639</v>
      </c>
      <c r="BI10" s="246">
        <v>303.22541127</v>
      </c>
      <c r="BJ10" s="246">
        <v>473.40144349000002</v>
      </c>
      <c r="BK10" s="246">
        <v>545.81043795999994</v>
      </c>
      <c r="BL10" s="246">
        <v>426.02521896000002</v>
      </c>
      <c r="BM10" s="246">
        <v>323.17655365000002</v>
      </c>
      <c r="BN10" s="246">
        <v>136.01356834000001</v>
      </c>
      <c r="BO10" s="246">
        <v>42.843804515999999</v>
      </c>
      <c r="BP10" s="246">
        <v>2.0433337454</v>
      </c>
      <c r="BQ10" s="246">
        <v>9.6719274278999998E-2</v>
      </c>
      <c r="BR10" s="246">
        <v>0.37145004510000001</v>
      </c>
      <c r="BS10" s="246">
        <v>12.155805527</v>
      </c>
      <c r="BT10" s="246">
        <v>120.60849004000001</v>
      </c>
      <c r="BU10" s="246">
        <v>300.94487218</v>
      </c>
      <c r="BV10" s="246">
        <v>469.90224615</v>
      </c>
    </row>
    <row r="11" spans="1:74" ht="11.15" customHeight="1" x14ac:dyDescent="0.25">
      <c r="A11" s="7" t="s">
        <v>69</v>
      </c>
      <c r="B11" s="166" t="s">
        <v>422</v>
      </c>
      <c r="C11" s="207">
        <v>748.26629837999997</v>
      </c>
      <c r="D11" s="207">
        <v>459.05663149999998</v>
      </c>
      <c r="E11" s="207">
        <v>505.60241629000001</v>
      </c>
      <c r="F11" s="207">
        <v>165.47379594</v>
      </c>
      <c r="G11" s="207">
        <v>24.293658748999999</v>
      </c>
      <c r="H11" s="207">
        <v>3.1589231253999999</v>
      </c>
      <c r="I11" s="207">
        <v>1E-10</v>
      </c>
      <c r="J11" s="207">
        <v>1E-10</v>
      </c>
      <c r="K11" s="207">
        <v>1.3948948489999999</v>
      </c>
      <c r="L11" s="207">
        <v>128.36466866999999</v>
      </c>
      <c r="M11" s="207">
        <v>573.15761949</v>
      </c>
      <c r="N11" s="207">
        <v>572.67204812</v>
      </c>
      <c r="O11" s="207">
        <v>634.70011840999996</v>
      </c>
      <c r="P11" s="207">
        <v>553.8298178</v>
      </c>
      <c r="Q11" s="207">
        <v>293.46553557999999</v>
      </c>
      <c r="R11" s="207">
        <v>247.83875090999999</v>
      </c>
      <c r="S11" s="207">
        <v>86.353274491999997</v>
      </c>
      <c r="T11" s="207">
        <v>2.6942208383000001</v>
      </c>
      <c r="U11" s="207">
        <v>1E-10</v>
      </c>
      <c r="V11" s="207">
        <v>1E-10</v>
      </c>
      <c r="W11" s="207">
        <v>19.959943202000002</v>
      </c>
      <c r="X11" s="207">
        <v>154.70116639</v>
      </c>
      <c r="Y11" s="207">
        <v>344.58398741000002</v>
      </c>
      <c r="Z11" s="207">
        <v>725.68190548999996</v>
      </c>
      <c r="AA11" s="207">
        <v>737.73618968000005</v>
      </c>
      <c r="AB11" s="207">
        <v>715.90650356000003</v>
      </c>
      <c r="AC11" s="207">
        <v>338.42256042000002</v>
      </c>
      <c r="AD11" s="207">
        <v>231.07064961</v>
      </c>
      <c r="AE11" s="207">
        <v>82.801927883999994</v>
      </c>
      <c r="AF11" s="207">
        <v>0.92540124830000003</v>
      </c>
      <c r="AG11" s="207">
        <v>1E-10</v>
      </c>
      <c r="AH11" s="207">
        <v>1E-10</v>
      </c>
      <c r="AI11" s="207">
        <v>19.680132961000002</v>
      </c>
      <c r="AJ11" s="207">
        <v>103.68417886</v>
      </c>
      <c r="AK11" s="207">
        <v>522.06959529000005</v>
      </c>
      <c r="AL11" s="207">
        <v>413.95604184000001</v>
      </c>
      <c r="AM11" s="207">
        <v>847.99052222</v>
      </c>
      <c r="AN11" s="207">
        <v>591.43485066999995</v>
      </c>
      <c r="AO11" s="207">
        <v>387.87427652000002</v>
      </c>
      <c r="AP11" s="207">
        <v>216.20147444</v>
      </c>
      <c r="AQ11" s="207">
        <v>31.248818889999999</v>
      </c>
      <c r="AR11" s="207">
        <v>0.69119916664000003</v>
      </c>
      <c r="AS11" s="207">
        <v>1E-10</v>
      </c>
      <c r="AT11" s="207">
        <v>1E-10</v>
      </c>
      <c r="AU11" s="207">
        <v>21.757342118</v>
      </c>
      <c r="AV11" s="207">
        <v>239.18740183</v>
      </c>
      <c r="AW11" s="207">
        <v>427.4653586</v>
      </c>
      <c r="AX11" s="207">
        <v>670.31549340000004</v>
      </c>
      <c r="AY11" s="207">
        <v>577.59971957000005</v>
      </c>
      <c r="AZ11" s="207">
        <v>415.2460117</v>
      </c>
      <c r="BA11" s="207">
        <v>399.40401372999997</v>
      </c>
      <c r="BB11" s="207">
        <v>190.08460122</v>
      </c>
      <c r="BC11" s="207">
        <v>62.465052081000003</v>
      </c>
      <c r="BD11" s="207">
        <v>6.4408437522000002</v>
      </c>
      <c r="BE11" s="207">
        <v>0</v>
      </c>
      <c r="BF11" s="246">
        <v>0.19241669834</v>
      </c>
      <c r="BG11" s="246">
        <v>19.303037284999998</v>
      </c>
      <c r="BH11" s="246">
        <v>169.64162772</v>
      </c>
      <c r="BI11" s="246">
        <v>427.75102199999998</v>
      </c>
      <c r="BJ11" s="246">
        <v>649.26153013999999</v>
      </c>
      <c r="BK11" s="246">
        <v>733.53832215</v>
      </c>
      <c r="BL11" s="246">
        <v>560.99132757999996</v>
      </c>
      <c r="BM11" s="246">
        <v>417.06091368</v>
      </c>
      <c r="BN11" s="246">
        <v>179.08656594000001</v>
      </c>
      <c r="BO11" s="246">
        <v>54.686026603999998</v>
      </c>
      <c r="BP11" s="246">
        <v>2.2143122085</v>
      </c>
      <c r="BQ11" s="246">
        <v>0</v>
      </c>
      <c r="BR11" s="246">
        <v>0.21805116805999999</v>
      </c>
      <c r="BS11" s="246">
        <v>19.249771026000001</v>
      </c>
      <c r="BT11" s="246">
        <v>169.10285626000001</v>
      </c>
      <c r="BU11" s="246">
        <v>426.26086707000002</v>
      </c>
      <c r="BV11" s="246">
        <v>646.94298122999999</v>
      </c>
    </row>
    <row r="12" spans="1:74" ht="11.15" customHeight="1" x14ac:dyDescent="0.25">
      <c r="A12" s="7" t="s">
        <v>70</v>
      </c>
      <c r="B12" s="166" t="s">
        <v>423</v>
      </c>
      <c r="C12" s="207">
        <v>545.47954015000005</v>
      </c>
      <c r="D12" s="207">
        <v>356.33183743000001</v>
      </c>
      <c r="E12" s="207">
        <v>305.01238330000001</v>
      </c>
      <c r="F12" s="207">
        <v>78.326829008999994</v>
      </c>
      <c r="G12" s="207">
        <v>10.741617851000001</v>
      </c>
      <c r="H12" s="207">
        <v>0.24574121063000001</v>
      </c>
      <c r="I12" s="207">
        <v>1E-10</v>
      </c>
      <c r="J12" s="207">
        <v>7.4089508516999997E-2</v>
      </c>
      <c r="K12" s="207">
        <v>7.4049652334000002E-2</v>
      </c>
      <c r="L12" s="207">
        <v>84.599429435999994</v>
      </c>
      <c r="M12" s="207">
        <v>344.80180185</v>
      </c>
      <c r="N12" s="207">
        <v>417.66173818999999</v>
      </c>
      <c r="O12" s="207">
        <v>429.23168557999998</v>
      </c>
      <c r="P12" s="207">
        <v>401.23070858</v>
      </c>
      <c r="Q12" s="207">
        <v>138.07319525</v>
      </c>
      <c r="R12" s="207">
        <v>88.280455931999995</v>
      </c>
      <c r="S12" s="207">
        <v>12.74935745</v>
      </c>
      <c r="T12" s="207">
        <v>7.3736006521E-2</v>
      </c>
      <c r="U12" s="207">
        <v>1E-10</v>
      </c>
      <c r="V12" s="207">
        <v>0.24439699358</v>
      </c>
      <c r="W12" s="207">
        <v>7.5145859327000002</v>
      </c>
      <c r="X12" s="207">
        <v>83.416708639999996</v>
      </c>
      <c r="Y12" s="207">
        <v>175.04530806</v>
      </c>
      <c r="Z12" s="207">
        <v>476.28649681000002</v>
      </c>
      <c r="AA12" s="207">
        <v>514.79293360999998</v>
      </c>
      <c r="AB12" s="207">
        <v>580.12114956000005</v>
      </c>
      <c r="AC12" s="207">
        <v>199.94137613000001</v>
      </c>
      <c r="AD12" s="207">
        <v>102.3180553</v>
      </c>
      <c r="AE12" s="207">
        <v>18.141168153999999</v>
      </c>
      <c r="AF12" s="207">
        <v>7.3460934576999995E-2</v>
      </c>
      <c r="AG12" s="207">
        <v>1E-10</v>
      </c>
      <c r="AH12" s="207">
        <v>1E-10</v>
      </c>
      <c r="AI12" s="207">
        <v>1.1673616479</v>
      </c>
      <c r="AJ12" s="207">
        <v>31.960543846</v>
      </c>
      <c r="AK12" s="207">
        <v>258.07879738999998</v>
      </c>
      <c r="AL12" s="207">
        <v>204.59737200999999</v>
      </c>
      <c r="AM12" s="207">
        <v>576.27566715</v>
      </c>
      <c r="AN12" s="207">
        <v>496.83034954999999</v>
      </c>
      <c r="AO12" s="207">
        <v>261.82739677000001</v>
      </c>
      <c r="AP12" s="207">
        <v>52.314625946</v>
      </c>
      <c r="AQ12" s="207">
        <v>3.8516602619000002</v>
      </c>
      <c r="AR12" s="207">
        <v>1E-10</v>
      </c>
      <c r="AS12" s="207">
        <v>1E-10</v>
      </c>
      <c r="AT12" s="207">
        <v>7.2940433550000003E-2</v>
      </c>
      <c r="AU12" s="207">
        <v>1.5720206501</v>
      </c>
      <c r="AV12" s="207">
        <v>65.592828291000004</v>
      </c>
      <c r="AW12" s="207">
        <v>297.52167694000002</v>
      </c>
      <c r="AX12" s="207">
        <v>436.74684791999999</v>
      </c>
      <c r="AY12" s="207">
        <v>401.92995546999998</v>
      </c>
      <c r="AZ12" s="207">
        <v>329.61769028999998</v>
      </c>
      <c r="BA12" s="207">
        <v>198.38078193999999</v>
      </c>
      <c r="BB12" s="207">
        <v>86.303271955</v>
      </c>
      <c r="BC12" s="207">
        <v>7.2238535494000002</v>
      </c>
      <c r="BD12" s="207">
        <v>7.2513528489000001E-2</v>
      </c>
      <c r="BE12" s="207">
        <v>0</v>
      </c>
      <c r="BF12" s="246">
        <v>0.20181042182</v>
      </c>
      <c r="BG12" s="246">
        <v>4.7267182579</v>
      </c>
      <c r="BH12" s="246">
        <v>61.683716916999998</v>
      </c>
      <c r="BI12" s="246">
        <v>254.71164504000001</v>
      </c>
      <c r="BJ12" s="246">
        <v>458.30337896999998</v>
      </c>
      <c r="BK12" s="246">
        <v>512.39649631999998</v>
      </c>
      <c r="BL12" s="246">
        <v>361.48906420999998</v>
      </c>
      <c r="BM12" s="246">
        <v>231.50475091000001</v>
      </c>
      <c r="BN12" s="246">
        <v>75.266607261999994</v>
      </c>
      <c r="BO12" s="246">
        <v>10.193685498000001</v>
      </c>
      <c r="BP12" s="246">
        <v>0.2304404021</v>
      </c>
      <c r="BQ12" s="246">
        <v>0</v>
      </c>
      <c r="BR12" s="246">
        <v>0.23020988899</v>
      </c>
      <c r="BS12" s="246">
        <v>4.6983716321999998</v>
      </c>
      <c r="BT12" s="246">
        <v>61.389912303999999</v>
      </c>
      <c r="BU12" s="246">
        <v>253.70900485000001</v>
      </c>
      <c r="BV12" s="246">
        <v>456.60201409000001</v>
      </c>
    </row>
    <row r="13" spans="1:74" ht="11.15" customHeight="1" x14ac:dyDescent="0.25">
      <c r="A13" s="7" t="s">
        <v>71</v>
      </c>
      <c r="B13" s="166" t="s">
        <v>424</v>
      </c>
      <c r="C13" s="207">
        <v>893.29640484000004</v>
      </c>
      <c r="D13" s="207">
        <v>866.88813088999996</v>
      </c>
      <c r="E13" s="207">
        <v>668.07626381</v>
      </c>
      <c r="F13" s="207">
        <v>374.57139950999999</v>
      </c>
      <c r="G13" s="207">
        <v>314.37060745999997</v>
      </c>
      <c r="H13" s="207">
        <v>96.788611970999995</v>
      </c>
      <c r="I13" s="207">
        <v>14.778170077</v>
      </c>
      <c r="J13" s="207">
        <v>16.805228696</v>
      </c>
      <c r="K13" s="207">
        <v>95.620267584000004</v>
      </c>
      <c r="L13" s="207">
        <v>479.17737898000001</v>
      </c>
      <c r="M13" s="207">
        <v>618.34812640999996</v>
      </c>
      <c r="N13" s="207">
        <v>870.65491179000003</v>
      </c>
      <c r="O13" s="207">
        <v>849.97030265000001</v>
      </c>
      <c r="P13" s="207">
        <v>763.60526479999999</v>
      </c>
      <c r="Q13" s="207">
        <v>598.99455679000005</v>
      </c>
      <c r="R13" s="207">
        <v>413.18246420000003</v>
      </c>
      <c r="S13" s="207">
        <v>185.21012847</v>
      </c>
      <c r="T13" s="207">
        <v>73.439695893000007</v>
      </c>
      <c r="U13" s="207">
        <v>14.092237785</v>
      </c>
      <c r="V13" s="207">
        <v>9.0151559251000002</v>
      </c>
      <c r="W13" s="207">
        <v>103.08760787</v>
      </c>
      <c r="X13" s="207">
        <v>325.06342529</v>
      </c>
      <c r="Y13" s="207">
        <v>564.40712668000003</v>
      </c>
      <c r="Z13" s="207">
        <v>884.81910763999997</v>
      </c>
      <c r="AA13" s="207">
        <v>874.83916066999996</v>
      </c>
      <c r="AB13" s="207">
        <v>780.30385034000005</v>
      </c>
      <c r="AC13" s="207">
        <v>643.21115400999997</v>
      </c>
      <c r="AD13" s="207">
        <v>404.10726260000001</v>
      </c>
      <c r="AE13" s="207">
        <v>220.57911081</v>
      </c>
      <c r="AF13" s="207">
        <v>34.552036760999997</v>
      </c>
      <c r="AG13" s="207">
        <v>4.5661203080000003</v>
      </c>
      <c r="AH13" s="207">
        <v>22.894108415000002</v>
      </c>
      <c r="AI13" s="207">
        <v>81.934625010999994</v>
      </c>
      <c r="AJ13" s="207">
        <v>344.07217542000001</v>
      </c>
      <c r="AK13" s="207">
        <v>491.16678721</v>
      </c>
      <c r="AL13" s="207">
        <v>792.43342876999998</v>
      </c>
      <c r="AM13" s="207">
        <v>885.21503733999998</v>
      </c>
      <c r="AN13" s="207">
        <v>803.80161198999997</v>
      </c>
      <c r="AO13" s="207">
        <v>606.65402386999995</v>
      </c>
      <c r="AP13" s="207">
        <v>420.35143873999999</v>
      </c>
      <c r="AQ13" s="207">
        <v>242.29406341999999</v>
      </c>
      <c r="AR13" s="207">
        <v>69.235219686999997</v>
      </c>
      <c r="AS13" s="207">
        <v>6.7287379470999999</v>
      </c>
      <c r="AT13" s="207">
        <v>11.472267006999999</v>
      </c>
      <c r="AU13" s="207">
        <v>65.988306875000006</v>
      </c>
      <c r="AV13" s="207">
        <v>311.87504260999998</v>
      </c>
      <c r="AW13" s="207">
        <v>773.11168974999998</v>
      </c>
      <c r="AX13" s="207">
        <v>927.33076748999997</v>
      </c>
      <c r="AY13" s="207">
        <v>960.08159902</v>
      </c>
      <c r="AZ13" s="207">
        <v>824.34423346999995</v>
      </c>
      <c r="BA13" s="207">
        <v>771.10054063999996</v>
      </c>
      <c r="BB13" s="207">
        <v>443.51478650000001</v>
      </c>
      <c r="BC13" s="207">
        <v>181.52834439</v>
      </c>
      <c r="BD13" s="207">
        <v>100.81183407</v>
      </c>
      <c r="BE13" s="207">
        <v>3.9924392109000002</v>
      </c>
      <c r="BF13" s="246">
        <v>18.357371452999999</v>
      </c>
      <c r="BG13" s="246">
        <v>112.43686524</v>
      </c>
      <c r="BH13" s="246">
        <v>337.11243281999998</v>
      </c>
      <c r="BI13" s="246">
        <v>610.12794098999996</v>
      </c>
      <c r="BJ13" s="246">
        <v>872.39173403999996</v>
      </c>
      <c r="BK13" s="246">
        <v>859.25531908999994</v>
      </c>
      <c r="BL13" s="246">
        <v>700.94710306000002</v>
      </c>
      <c r="BM13" s="246">
        <v>577.86066146999997</v>
      </c>
      <c r="BN13" s="246">
        <v>401.94518896</v>
      </c>
      <c r="BO13" s="246">
        <v>220.15678564999999</v>
      </c>
      <c r="BP13" s="246">
        <v>78.863864935999999</v>
      </c>
      <c r="BQ13" s="246">
        <v>15.607488791</v>
      </c>
      <c r="BR13" s="246">
        <v>23.868631674</v>
      </c>
      <c r="BS13" s="246">
        <v>112.15672583999999</v>
      </c>
      <c r="BT13" s="246">
        <v>336.23022499000001</v>
      </c>
      <c r="BU13" s="246">
        <v>608.53899163000006</v>
      </c>
      <c r="BV13" s="246">
        <v>870.16272045000005</v>
      </c>
    </row>
    <row r="14" spans="1:74" ht="11.15" customHeight="1" x14ac:dyDescent="0.25">
      <c r="A14" s="7" t="s">
        <v>72</v>
      </c>
      <c r="B14" s="166" t="s">
        <v>425</v>
      </c>
      <c r="C14" s="207">
        <v>542.26767083000004</v>
      </c>
      <c r="D14" s="207">
        <v>654.85060446</v>
      </c>
      <c r="E14" s="207">
        <v>490.98336045000002</v>
      </c>
      <c r="F14" s="207">
        <v>275.17098756000001</v>
      </c>
      <c r="G14" s="207">
        <v>241.14892104</v>
      </c>
      <c r="H14" s="207">
        <v>60.073124495999998</v>
      </c>
      <c r="I14" s="207">
        <v>20.173221025</v>
      </c>
      <c r="J14" s="207">
        <v>12.203558531000001</v>
      </c>
      <c r="K14" s="207">
        <v>64.151712437</v>
      </c>
      <c r="L14" s="207">
        <v>239.12860649000001</v>
      </c>
      <c r="M14" s="207">
        <v>372.06446929999998</v>
      </c>
      <c r="N14" s="207">
        <v>574.9895391</v>
      </c>
      <c r="O14" s="207">
        <v>564.51263389999997</v>
      </c>
      <c r="P14" s="207">
        <v>447.13014808000003</v>
      </c>
      <c r="Q14" s="207">
        <v>526.38043402000005</v>
      </c>
      <c r="R14" s="207">
        <v>309.26107918999998</v>
      </c>
      <c r="S14" s="207">
        <v>147.81559558000001</v>
      </c>
      <c r="T14" s="207">
        <v>69.834875284999995</v>
      </c>
      <c r="U14" s="207">
        <v>18.917042903999999</v>
      </c>
      <c r="V14" s="207">
        <v>15.607467400000001</v>
      </c>
      <c r="W14" s="207">
        <v>30.514513459</v>
      </c>
      <c r="X14" s="207">
        <v>133.19455844999999</v>
      </c>
      <c r="Y14" s="207">
        <v>412.42523506999999</v>
      </c>
      <c r="Z14" s="207">
        <v>543.12019941000005</v>
      </c>
      <c r="AA14" s="207">
        <v>549.85031689000004</v>
      </c>
      <c r="AB14" s="207">
        <v>493.07195189999999</v>
      </c>
      <c r="AC14" s="207">
        <v>524.46185395999998</v>
      </c>
      <c r="AD14" s="207">
        <v>286.04080779999998</v>
      </c>
      <c r="AE14" s="207">
        <v>174.58555441999999</v>
      </c>
      <c r="AF14" s="207">
        <v>28.361143753</v>
      </c>
      <c r="AG14" s="207">
        <v>10.477221954999999</v>
      </c>
      <c r="AH14" s="207">
        <v>14.309218615000001</v>
      </c>
      <c r="AI14" s="207">
        <v>52.663919782999997</v>
      </c>
      <c r="AJ14" s="207">
        <v>245.98592912999999</v>
      </c>
      <c r="AK14" s="207">
        <v>323.81216236</v>
      </c>
      <c r="AL14" s="207">
        <v>634.16068706999999</v>
      </c>
      <c r="AM14" s="207">
        <v>540.03183677000004</v>
      </c>
      <c r="AN14" s="207">
        <v>466.90707696999999</v>
      </c>
      <c r="AO14" s="207">
        <v>397.52135178999998</v>
      </c>
      <c r="AP14" s="207">
        <v>337.03814697000001</v>
      </c>
      <c r="AQ14" s="207">
        <v>213.12894248000001</v>
      </c>
      <c r="AR14" s="207">
        <v>55.924496103999999</v>
      </c>
      <c r="AS14" s="207">
        <v>10.189613313000001</v>
      </c>
      <c r="AT14" s="207">
        <v>7.8727948407000001</v>
      </c>
      <c r="AU14" s="207">
        <v>31.095134812000001</v>
      </c>
      <c r="AV14" s="207">
        <v>135.0442979</v>
      </c>
      <c r="AW14" s="207">
        <v>526.58976739000002</v>
      </c>
      <c r="AX14" s="207">
        <v>639.90734907000001</v>
      </c>
      <c r="AY14" s="207">
        <v>632.82690674000003</v>
      </c>
      <c r="AZ14" s="207">
        <v>594.14871837999999</v>
      </c>
      <c r="BA14" s="207">
        <v>612.12843370999997</v>
      </c>
      <c r="BB14" s="207">
        <v>355.87778381999999</v>
      </c>
      <c r="BC14" s="207">
        <v>194.31346567</v>
      </c>
      <c r="BD14" s="207">
        <v>111.64254231</v>
      </c>
      <c r="BE14" s="207">
        <v>5.2923679413000002</v>
      </c>
      <c r="BF14" s="246">
        <v>16.999180805000002</v>
      </c>
      <c r="BG14" s="246">
        <v>56.051145472999998</v>
      </c>
      <c r="BH14" s="246">
        <v>194.62216645999999</v>
      </c>
      <c r="BI14" s="246">
        <v>391.02741927</v>
      </c>
      <c r="BJ14" s="246">
        <v>562.11588627000003</v>
      </c>
      <c r="BK14" s="246">
        <v>540.50323209999999</v>
      </c>
      <c r="BL14" s="246">
        <v>459.48221075999999</v>
      </c>
      <c r="BM14" s="246">
        <v>423.91082774</v>
      </c>
      <c r="BN14" s="246">
        <v>315.67869984999999</v>
      </c>
      <c r="BO14" s="246">
        <v>185.50864852999999</v>
      </c>
      <c r="BP14" s="246">
        <v>75.252541848999996</v>
      </c>
      <c r="BQ14" s="246">
        <v>19.532423383000001</v>
      </c>
      <c r="BR14" s="246">
        <v>18.57988821</v>
      </c>
      <c r="BS14" s="246">
        <v>56.062494661999999</v>
      </c>
      <c r="BT14" s="246">
        <v>194.31161806</v>
      </c>
      <c r="BU14" s="246">
        <v>389.90353277000003</v>
      </c>
      <c r="BV14" s="246">
        <v>560.21732330999998</v>
      </c>
    </row>
    <row r="15" spans="1:74" ht="11.15" customHeight="1" x14ac:dyDescent="0.25">
      <c r="A15" s="7" t="s">
        <v>543</v>
      </c>
      <c r="B15" s="166" t="s">
        <v>450</v>
      </c>
      <c r="C15" s="207">
        <v>861.27031757999998</v>
      </c>
      <c r="D15" s="207">
        <v>721.24273917000005</v>
      </c>
      <c r="E15" s="207">
        <v>633.78409957999997</v>
      </c>
      <c r="F15" s="207">
        <v>288.69067720999999</v>
      </c>
      <c r="G15" s="207">
        <v>158.59472043</v>
      </c>
      <c r="H15" s="207">
        <v>34.104024969999998</v>
      </c>
      <c r="I15" s="207">
        <v>5.2585681929000003</v>
      </c>
      <c r="J15" s="207">
        <v>10.170616079</v>
      </c>
      <c r="K15" s="207">
        <v>41.218647615999998</v>
      </c>
      <c r="L15" s="207">
        <v>254.60890083999999</v>
      </c>
      <c r="M15" s="207">
        <v>591.01053301000002</v>
      </c>
      <c r="N15" s="207">
        <v>717.33404689999998</v>
      </c>
      <c r="O15" s="207">
        <v>741.10194263000005</v>
      </c>
      <c r="P15" s="207">
        <v>653.30968595000002</v>
      </c>
      <c r="Q15" s="207">
        <v>485.20179128000001</v>
      </c>
      <c r="R15" s="207">
        <v>359.73115639999997</v>
      </c>
      <c r="S15" s="207">
        <v>156.94777504000001</v>
      </c>
      <c r="T15" s="207">
        <v>25.441229937999999</v>
      </c>
      <c r="U15" s="207">
        <v>4.6570761887999996</v>
      </c>
      <c r="V15" s="207">
        <v>7.2229600250999999</v>
      </c>
      <c r="W15" s="207">
        <v>58.244647596</v>
      </c>
      <c r="X15" s="207">
        <v>248.19635668999999</v>
      </c>
      <c r="Y15" s="207">
        <v>422.77985837</v>
      </c>
      <c r="Z15" s="207">
        <v>751.45854978</v>
      </c>
      <c r="AA15" s="207">
        <v>804.65600477999999</v>
      </c>
      <c r="AB15" s="207">
        <v>793.98062093999999</v>
      </c>
      <c r="AC15" s="207">
        <v>508.33226384</v>
      </c>
      <c r="AD15" s="207">
        <v>308.25896627999998</v>
      </c>
      <c r="AE15" s="207">
        <v>151.07350840000001</v>
      </c>
      <c r="AF15" s="207">
        <v>12.329232012</v>
      </c>
      <c r="AG15" s="207">
        <v>4.5606579499000004</v>
      </c>
      <c r="AH15" s="207">
        <v>5.9708593013</v>
      </c>
      <c r="AI15" s="207">
        <v>40.033842888000002</v>
      </c>
      <c r="AJ15" s="207">
        <v>179.99586002999999</v>
      </c>
      <c r="AK15" s="207">
        <v>509.44473485999998</v>
      </c>
      <c r="AL15" s="207">
        <v>615.73422620999997</v>
      </c>
      <c r="AM15" s="207">
        <v>912.81609119999996</v>
      </c>
      <c r="AN15" s="207">
        <v>710.00586794000003</v>
      </c>
      <c r="AO15" s="207">
        <v>524.18223587</v>
      </c>
      <c r="AP15" s="207">
        <v>342.00737745999999</v>
      </c>
      <c r="AQ15" s="207">
        <v>122.71089832</v>
      </c>
      <c r="AR15" s="207">
        <v>25.878408150999999</v>
      </c>
      <c r="AS15" s="207">
        <v>3.5876567809000002</v>
      </c>
      <c r="AT15" s="207">
        <v>5.8452608448000003</v>
      </c>
      <c r="AU15" s="207">
        <v>44.362788807999998</v>
      </c>
      <c r="AV15" s="207">
        <v>256.70622573999998</v>
      </c>
      <c r="AW15" s="207">
        <v>512.57880989</v>
      </c>
      <c r="AX15" s="207">
        <v>782.63238448000004</v>
      </c>
      <c r="AY15" s="207">
        <v>714.91592158000003</v>
      </c>
      <c r="AZ15" s="207">
        <v>620.80922532</v>
      </c>
      <c r="BA15" s="207">
        <v>585.77349016000005</v>
      </c>
      <c r="BB15" s="207">
        <v>297.16170921000003</v>
      </c>
      <c r="BC15" s="207">
        <v>145.45822192</v>
      </c>
      <c r="BD15" s="207">
        <v>43.514227253000001</v>
      </c>
      <c r="BE15" s="207">
        <v>3.0851194896999998</v>
      </c>
      <c r="BF15" s="246">
        <v>9.9434734290000009</v>
      </c>
      <c r="BG15" s="246">
        <v>56.301070008000003</v>
      </c>
      <c r="BH15" s="246">
        <v>241.91024024999999</v>
      </c>
      <c r="BI15" s="246">
        <v>489.47033327000003</v>
      </c>
      <c r="BJ15" s="246">
        <v>729.6284392</v>
      </c>
      <c r="BK15" s="246">
        <v>809.11694136999995</v>
      </c>
      <c r="BL15" s="246">
        <v>658.60382790000006</v>
      </c>
      <c r="BM15" s="246">
        <v>536.95520980000003</v>
      </c>
      <c r="BN15" s="246">
        <v>303.75203576000001</v>
      </c>
      <c r="BO15" s="246">
        <v>136.84885252999999</v>
      </c>
      <c r="BP15" s="246">
        <v>31.316648865000001</v>
      </c>
      <c r="BQ15" s="246">
        <v>7.3483866673999998</v>
      </c>
      <c r="BR15" s="246">
        <v>11.289166991</v>
      </c>
      <c r="BS15" s="246">
        <v>56.062237615000001</v>
      </c>
      <c r="BT15" s="246">
        <v>240.76289646000001</v>
      </c>
      <c r="BU15" s="246">
        <v>487.25810114000001</v>
      </c>
      <c r="BV15" s="246">
        <v>726.38805528</v>
      </c>
    </row>
    <row r="16" spans="1:74" ht="11.15" customHeight="1" x14ac:dyDescent="0.25">
      <c r="A16" s="7"/>
      <c r="B16" s="153" t="s">
        <v>153</v>
      </c>
      <c r="C16" s="199"/>
      <c r="D16" s="199"/>
      <c r="E16" s="199"/>
      <c r="F16" s="199"/>
      <c r="G16" s="199"/>
      <c r="H16" s="199"/>
      <c r="I16" s="199"/>
      <c r="J16" s="199"/>
      <c r="K16" s="199"/>
      <c r="L16" s="199"/>
      <c r="M16" s="199"/>
      <c r="N16" s="199"/>
      <c r="O16" s="199"/>
      <c r="P16" s="199"/>
      <c r="Q16" s="199"/>
      <c r="R16" s="199"/>
      <c r="S16" s="199"/>
      <c r="T16" s="199"/>
      <c r="U16" s="199"/>
      <c r="V16" s="199"/>
      <c r="W16" s="199"/>
      <c r="X16" s="199"/>
      <c r="Y16" s="199"/>
      <c r="Z16" s="199"/>
      <c r="AA16" s="199"/>
      <c r="AB16" s="199"/>
      <c r="AC16" s="199"/>
      <c r="AD16" s="199"/>
      <c r="AE16" s="199"/>
      <c r="AF16" s="199"/>
      <c r="AG16" s="199"/>
      <c r="AH16" s="199"/>
      <c r="AI16" s="199"/>
      <c r="AJ16" s="199"/>
      <c r="AK16" s="199"/>
      <c r="AL16" s="199"/>
      <c r="AM16" s="199"/>
      <c r="AN16" s="199"/>
      <c r="AO16" s="199"/>
      <c r="AP16" s="199"/>
      <c r="AQ16" s="199"/>
      <c r="AR16" s="199"/>
      <c r="AS16" s="199"/>
      <c r="AT16" s="199"/>
      <c r="AU16" s="199"/>
      <c r="AV16" s="199"/>
      <c r="AW16" s="199"/>
      <c r="AX16" s="199"/>
      <c r="AY16" s="199"/>
      <c r="AZ16" s="199"/>
      <c r="BA16" s="199"/>
      <c r="BB16" s="199"/>
      <c r="BC16" s="199"/>
      <c r="BD16" s="199"/>
      <c r="BE16" s="199"/>
      <c r="BF16" s="247"/>
      <c r="BG16" s="247"/>
      <c r="BH16" s="247"/>
      <c r="BI16" s="247"/>
      <c r="BJ16" s="247"/>
      <c r="BK16" s="247"/>
      <c r="BL16" s="247"/>
      <c r="BM16" s="247"/>
      <c r="BN16" s="247"/>
      <c r="BO16" s="247"/>
      <c r="BP16" s="247"/>
      <c r="BQ16" s="247"/>
      <c r="BR16" s="247"/>
      <c r="BS16" s="247"/>
      <c r="BT16" s="247"/>
      <c r="BU16" s="247"/>
      <c r="BV16" s="247"/>
    </row>
    <row r="17" spans="1:74" ht="11.15" customHeight="1" x14ac:dyDescent="0.25">
      <c r="A17" s="7" t="s">
        <v>132</v>
      </c>
      <c r="B17" s="166" t="s">
        <v>418</v>
      </c>
      <c r="C17" s="207">
        <v>1223.8681451</v>
      </c>
      <c r="D17" s="207">
        <v>1031.9183197</v>
      </c>
      <c r="E17" s="207">
        <v>909.03285317999996</v>
      </c>
      <c r="F17" s="207">
        <v>542.70421259</v>
      </c>
      <c r="G17" s="207">
        <v>221.05912258999999</v>
      </c>
      <c r="H17" s="207">
        <v>56.028549546000001</v>
      </c>
      <c r="I17" s="207">
        <v>6.0999515539000004</v>
      </c>
      <c r="J17" s="207">
        <v>14.701138311999999</v>
      </c>
      <c r="K17" s="207">
        <v>90.232810280999999</v>
      </c>
      <c r="L17" s="207">
        <v>396.43747671</v>
      </c>
      <c r="M17" s="207">
        <v>709.62814918000004</v>
      </c>
      <c r="N17" s="207">
        <v>1014.7617004</v>
      </c>
      <c r="O17" s="207">
        <v>1205.2150348</v>
      </c>
      <c r="P17" s="207">
        <v>1032.8157385</v>
      </c>
      <c r="Q17" s="207">
        <v>913.78277160000005</v>
      </c>
      <c r="R17" s="207">
        <v>544.74874972999999</v>
      </c>
      <c r="S17" s="207">
        <v>226.16920848999999</v>
      </c>
      <c r="T17" s="207">
        <v>51.834810826000002</v>
      </c>
      <c r="U17" s="207">
        <v>3.6113169391</v>
      </c>
      <c r="V17" s="207">
        <v>15.355560095</v>
      </c>
      <c r="W17" s="207">
        <v>85.588992034</v>
      </c>
      <c r="X17" s="207">
        <v>383.75011656999999</v>
      </c>
      <c r="Y17" s="207">
        <v>733.22054644000002</v>
      </c>
      <c r="Z17" s="207">
        <v>1009.7370012</v>
      </c>
      <c r="AA17" s="207">
        <v>1188.0024880000001</v>
      </c>
      <c r="AB17" s="207">
        <v>1025.8217983</v>
      </c>
      <c r="AC17" s="207">
        <v>918.73274240000001</v>
      </c>
      <c r="AD17" s="207">
        <v>566.94486730999995</v>
      </c>
      <c r="AE17" s="207">
        <v>237.42014971</v>
      </c>
      <c r="AF17" s="207">
        <v>51.493801425999997</v>
      </c>
      <c r="AG17" s="207">
        <v>3.5846683276000002</v>
      </c>
      <c r="AH17" s="207">
        <v>14.890677898</v>
      </c>
      <c r="AI17" s="207">
        <v>88.679173659</v>
      </c>
      <c r="AJ17" s="207">
        <v>381.66408484999999</v>
      </c>
      <c r="AK17" s="207">
        <v>722.95664323999995</v>
      </c>
      <c r="AL17" s="207">
        <v>994.26038141000004</v>
      </c>
      <c r="AM17" s="207">
        <v>1168.6420644</v>
      </c>
      <c r="AN17" s="207">
        <v>1020.5320124</v>
      </c>
      <c r="AO17" s="207">
        <v>910.67228909000005</v>
      </c>
      <c r="AP17" s="207">
        <v>565.86195143999998</v>
      </c>
      <c r="AQ17" s="207">
        <v>239.64803118</v>
      </c>
      <c r="AR17" s="207">
        <v>47.509985673000003</v>
      </c>
      <c r="AS17" s="207">
        <v>4.5771025847000004</v>
      </c>
      <c r="AT17" s="207">
        <v>13.823089864</v>
      </c>
      <c r="AU17" s="207">
        <v>89.019066281999997</v>
      </c>
      <c r="AV17" s="207">
        <v>371.46370382999999</v>
      </c>
      <c r="AW17" s="207">
        <v>736.53787682999996</v>
      </c>
      <c r="AX17" s="207">
        <v>994.71917867000002</v>
      </c>
      <c r="AY17" s="207">
        <v>1190.9242882999999</v>
      </c>
      <c r="AZ17" s="207">
        <v>1030.8055466000001</v>
      </c>
      <c r="BA17" s="207">
        <v>928.65905635000001</v>
      </c>
      <c r="BB17" s="207">
        <v>571.22350713000003</v>
      </c>
      <c r="BC17" s="207">
        <v>240.46186254</v>
      </c>
      <c r="BD17" s="207">
        <v>47.094434643</v>
      </c>
      <c r="BE17" s="207">
        <v>4.5823834270999999</v>
      </c>
      <c r="BF17" s="246">
        <v>13.4672</v>
      </c>
      <c r="BG17" s="246">
        <v>87.752750000000006</v>
      </c>
      <c r="BH17" s="246">
        <v>374.65809999999999</v>
      </c>
      <c r="BI17" s="246">
        <v>719.85379999999998</v>
      </c>
      <c r="BJ17" s="246">
        <v>998.54539999999997</v>
      </c>
      <c r="BK17" s="246">
        <v>1166.431</v>
      </c>
      <c r="BL17" s="246">
        <v>1021.989</v>
      </c>
      <c r="BM17" s="246">
        <v>921.46090000000004</v>
      </c>
      <c r="BN17" s="246">
        <v>561.15840000000003</v>
      </c>
      <c r="BO17" s="246">
        <v>244.43549999999999</v>
      </c>
      <c r="BP17" s="246">
        <v>50.21443</v>
      </c>
      <c r="BQ17" s="246">
        <v>4.6465829999999997</v>
      </c>
      <c r="BR17" s="246">
        <v>12.443490000000001</v>
      </c>
      <c r="BS17" s="246">
        <v>84.489620000000002</v>
      </c>
      <c r="BT17" s="246">
        <v>375.47640000000001</v>
      </c>
      <c r="BU17" s="246">
        <v>709.23990000000003</v>
      </c>
      <c r="BV17" s="246">
        <v>984.91800000000001</v>
      </c>
    </row>
    <row r="18" spans="1:74" ht="11.15" customHeight="1" x14ac:dyDescent="0.25">
      <c r="A18" s="7" t="s">
        <v>133</v>
      </c>
      <c r="B18" s="166" t="s">
        <v>448</v>
      </c>
      <c r="C18" s="207">
        <v>1163.5407448000001</v>
      </c>
      <c r="D18" s="207">
        <v>963.43811664999998</v>
      </c>
      <c r="E18" s="207">
        <v>823.61456274</v>
      </c>
      <c r="F18" s="207">
        <v>461.25650101999997</v>
      </c>
      <c r="G18" s="207">
        <v>161.44395073000001</v>
      </c>
      <c r="H18" s="207">
        <v>24.727158634999999</v>
      </c>
      <c r="I18" s="207">
        <v>3.4146073097</v>
      </c>
      <c r="J18" s="207">
        <v>9.1546730023999991</v>
      </c>
      <c r="K18" s="207">
        <v>61.874204282000001</v>
      </c>
      <c r="L18" s="207">
        <v>337.47904301</v>
      </c>
      <c r="M18" s="207">
        <v>660.84794834000002</v>
      </c>
      <c r="N18" s="207">
        <v>937.68337754000004</v>
      </c>
      <c r="O18" s="207">
        <v>1148.3109492000001</v>
      </c>
      <c r="P18" s="207">
        <v>963.88762911000003</v>
      </c>
      <c r="Q18" s="207">
        <v>830.41473363</v>
      </c>
      <c r="R18" s="207">
        <v>458.1815565</v>
      </c>
      <c r="S18" s="207">
        <v>159.84470511000001</v>
      </c>
      <c r="T18" s="207">
        <v>22.973345536</v>
      </c>
      <c r="U18" s="207">
        <v>1.8536083629</v>
      </c>
      <c r="V18" s="207">
        <v>9.3732201750000002</v>
      </c>
      <c r="W18" s="207">
        <v>56.806863638000003</v>
      </c>
      <c r="X18" s="207">
        <v>323.70084601000002</v>
      </c>
      <c r="Y18" s="207">
        <v>685.10974680000004</v>
      </c>
      <c r="Z18" s="207">
        <v>930.59934172999999</v>
      </c>
      <c r="AA18" s="207">
        <v>1129.0498918000001</v>
      </c>
      <c r="AB18" s="207">
        <v>946.43788944000005</v>
      </c>
      <c r="AC18" s="207">
        <v>830.96525612999994</v>
      </c>
      <c r="AD18" s="207">
        <v>479.80056446999998</v>
      </c>
      <c r="AE18" s="207">
        <v>170.99948633</v>
      </c>
      <c r="AF18" s="207">
        <v>23.458774324</v>
      </c>
      <c r="AG18" s="207">
        <v>1.8061647008999999</v>
      </c>
      <c r="AH18" s="207">
        <v>9.1671504860000006</v>
      </c>
      <c r="AI18" s="207">
        <v>59.201554399999999</v>
      </c>
      <c r="AJ18" s="207">
        <v>321.48827273000001</v>
      </c>
      <c r="AK18" s="207">
        <v>673.18178250000005</v>
      </c>
      <c r="AL18" s="207">
        <v>911.47602108000001</v>
      </c>
      <c r="AM18" s="207">
        <v>1109.8515989</v>
      </c>
      <c r="AN18" s="207">
        <v>950.23201153000002</v>
      </c>
      <c r="AO18" s="207">
        <v>821.04247109999994</v>
      </c>
      <c r="AP18" s="207">
        <v>480.60526971000002</v>
      </c>
      <c r="AQ18" s="207">
        <v>177.99928614000001</v>
      </c>
      <c r="AR18" s="207">
        <v>22.628454529999999</v>
      </c>
      <c r="AS18" s="207">
        <v>2.1338595952000001</v>
      </c>
      <c r="AT18" s="207">
        <v>8.5378661523999995</v>
      </c>
      <c r="AU18" s="207">
        <v>59.466159793999999</v>
      </c>
      <c r="AV18" s="207">
        <v>306.33000093999999</v>
      </c>
      <c r="AW18" s="207">
        <v>689.62882602000002</v>
      </c>
      <c r="AX18" s="207">
        <v>907.64492005</v>
      </c>
      <c r="AY18" s="207">
        <v>1133.468435</v>
      </c>
      <c r="AZ18" s="207">
        <v>962.04738500999997</v>
      </c>
      <c r="BA18" s="207">
        <v>843.22066782000002</v>
      </c>
      <c r="BB18" s="207">
        <v>484.49772498999999</v>
      </c>
      <c r="BC18" s="207">
        <v>181.87781881999999</v>
      </c>
      <c r="BD18" s="207">
        <v>22.823554212000001</v>
      </c>
      <c r="BE18" s="207">
        <v>2.2579768967999998</v>
      </c>
      <c r="BF18" s="246">
        <v>8.2525779999999997</v>
      </c>
      <c r="BG18" s="246">
        <v>58.388640000000002</v>
      </c>
      <c r="BH18" s="246">
        <v>313.35570000000001</v>
      </c>
      <c r="BI18" s="246">
        <v>672.76980000000003</v>
      </c>
      <c r="BJ18" s="246">
        <v>920.55759999999998</v>
      </c>
      <c r="BK18" s="246">
        <v>1111.607</v>
      </c>
      <c r="BL18" s="246">
        <v>944.44780000000003</v>
      </c>
      <c r="BM18" s="246">
        <v>833.22649999999999</v>
      </c>
      <c r="BN18" s="246">
        <v>473.2681</v>
      </c>
      <c r="BO18" s="246">
        <v>187.08150000000001</v>
      </c>
      <c r="BP18" s="246">
        <v>24.949290000000001</v>
      </c>
      <c r="BQ18" s="246">
        <v>2.2858689999999999</v>
      </c>
      <c r="BR18" s="246">
        <v>7.4340700000000002</v>
      </c>
      <c r="BS18" s="246">
        <v>54.690899999999999</v>
      </c>
      <c r="BT18" s="246">
        <v>316.61709999999999</v>
      </c>
      <c r="BU18" s="246">
        <v>660.92370000000005</v>
      </c>
      <c r="BV18" s="246">
        <v>911.63369999999998</v>
      </c>
    </row>
    <row r="19" spans="1:74" ht="11.15" customHeight="1" x14ac:dyDescent="0.25">
      <c r="A19" s="7" t="s">
        <v>134</v>
      </c>
      <c r="B19" s="166" t="s">
        <v>419</v>
      </c>
      <c r="C19" s="207">
        <v>1295.8242359999999</v>
      </c>
      <c r="D19" s="207">
        <v>1064.3379761000001</v>
      </c>
      <c r="E19" s="207">
        <v>835.87128858999995</v>
      </c>
      <c r="F19" s="207">
        <v>483.27311558999997</v>
      </c>
      <c r="G19" s="207">
        <v>182.75383565999999</v>
      </c>
      <c r="H19" s="207">
        <v>31.028164509</v>
      </c>
      <c r="I19" s="207">
        <v>10.174196815</v>
      </c>
      <c r="J19" s="207">
        <v>17.751979628000001</v>
      </c>
      <c r="K19" s="207">
        <v>83.717651027000002</v>
      </c>
      <c r="L19" s="207">
        <v>386.90009662</v>
      </c>
      <c r="M19" s="207">
        <v>738.19629524000004</v>
      </c>
      <c r="N19" s="207">
        <v>1073.5329386000001</v>
      </c>
      <c r="O19" s="207">
        <v>1277.1219023000001</v>
      </c>
      <c r="P19" s="207">
        <v>1068.7167423999999</v>
      </c>
      <c r="Q19" s="207">
        <v>851.97136890000002</v>
      </c>
      <c r="R19" s="207">
        <v>481.39916713000002</v>
      </c>
      <c r="S19" s="207">
        <v>184.72603839999999</v>
      </c>
      <c r="T19" s="207">
        <v>31.292293119</v>
      </c>
      <c r="U19" s="207">
        <v>6.5823155375000004</v>
      </c>
      <c r="V19" s="207">
        <v>16.838494475000001</v>
      </c>
      <c r="W19" s="207">
        <v>78.499699595999999</v>
      </c>
      <c r="X19" s="207">
        <v>374.39351807999998</v>
      </c>
      <c r="Y19" s="207">
        <v>768.50672753000003</v>
      </c>
      <c r="Z19" s="207">
        <v>1054.7790427</v>
      </c>
      <c r="AA19" s="207">
        <v>1249.0249351</v>
      </c>
      <c r="AB19" s="207">
        <v>1056.6700496999999</v>
      </c>
      <c r="AC19" s="207">
        <v>851.15266707000001</v>
      </c>
      <c r="AD19" s="207">
        <v>505.35095104999999</v>
      </c>
      <c r="AE19" s="207">
        <v>193.70041588000001</v>
      </c>
      <c r="AF19" s="207">
        <v>31.245051284999999</v>
      </c>
      <c r="AG19" s="207">
        <v>6.5373479158999999</v>
      </c>
      <c r="AH19" s="207">
        <v>17.708472017999998</v>
      </c>
      <c r="AI19" s="207">
        <v>80.133004335999999</v>
      </c>
      <c r="AJ19" s="207">
        <v>385.89609268999999</v>
      </c>
      <c r="AK19" s="207">
        <v>756.48536058000002</v>
      </c>
      <c r="AL19" s="207">
        <v>1027.5868141000001</v>
      </c>
      <c r="AM19" s="207">
        <v>1226.5915064999999</v>
      </c>
      <c r="AN19" s="207">
        <v>1074.3489336</v>
      </c>
      <c r="AO19" s="207">
        <v>832.01191232999997</v>
      </c>
      <c r="AP19" s="207">
        <v>500.88654524999998</v>
      </c>
      <c r="AQ19" s="207">
        <v>196.50934695999999</v>
      </c>
      <c r="AR19" s="207">
        <v>29.484451234000002</v>
      </c>
      <c r="AS19" s="207">
        <v>7.1583120633000004</v>
      </c>
      <c r="AT19" s="207">
        <v>16.894296990000001</v>
      </c>
      <c r="AU19" s="207">
        <v>73.050026506999998</v>
      </c>
      <c r="AV19" s="207">
        <v>369.81225298999999</v>
      </c>
      <c r="AW19" s="207">
        <v>772.06226435999997</v>
      </c>
      <c r="AX19" s="207">
        <v>1020.1063315</v>
      </c>
      <c r="AY19" s="207">
        <v>1255.3952677</v>
      </c>
      <c r="AZ19" s="207">
        <v>1092.7715797000001</v>
      </c>
      <c r="BA19" s="207">
        <v>866.94133649000003</v>
      </c>
      <c r="BB19" s="207">
        <v>510.94831777000002</v>
      </c>
      <c r="BC19" s="207">
        <v>200.20550141000001</v>
      </c>
      <c r="BD19" s="207">
        <v>29.899300851</v>
      </c>
      <c r="BE19" s="207">
        <v>7.4675050080999998</v>
      </c>
      <c r="BF19" s="246">
        <v>16.447410000000001</v>
      </c>
      <c r="BG19" s="246">
        <v>69.255390000000006</v>
      </c>
      <c r="BH19" s="246">
        <v>367.8802</v>
      </c>
      <c r="BI19" s="246">
        <v>763.26909999999998</v>
      </c>
      <c r="BJ19" s="246">
        <v>1037.556</v>
      </c>
      <c r="BK19" s="246">
        <v>1237.32</v>
      </c>
      <c r="BL19" s="246">
        <v>1071.797</v>
      </c>
      <c r="BM19" s="246">
        <v>849.6952</v>
      </c>
      <c r="BN19" s="246">
        <v>500.77859999999998</v>
      </c>
      <c r="BO19" s="246">
        <v>204.32159999999999</v>
      </c>
      <c r="BP19" s="246">
        <v>30.210280000000001</v>
      </c>
      <c r="BQ19" s="246">
        <v>7.1294399999999998</v>
      </c>
      <c r="BR19" s="246">
        <v>16.072790000000001</v>
      </c>
      <c r="BS19" s="246">
        <v>69.83708</v>
      </c>
      <c r="BT19" s="246">
        <v>367.2373</v>
      </c>
      <c r="BU19" s="246">
        <v>751.68740000000003</v>
      </c>
      <c r="BV19" s="246">
        <v>1020.033</v>
      </c>
    </row>
    <row r="20" spans="1:74" ht="11.15" customHeight="1" x14ac:dyDescent="0.25">
      <c r="A20" s="7" t="s">
        <v>135</v>
      </c>
      <c r="B20" s="166" t="s">
        <v>420</v>
      </c>
      <c r="C20" s="207">
        <v>1343.4119083999999</v>
      </c>
      <c r="D20" s="207">
        <v>1099.0629836000001</v>
      </c>
      <c r="E20" s="207">
        <v>814.81198849999998</v>
      </c>
      <c r="F20" s="207">
        <v>471.70653907000002</v>
      </c>
      <c r="G20" s="207">
        <v>193.17723898</v>
      </c>
      <c r="H20" s="207">
        <v>37.815474860000002</v>
      </c>
      <c r="I20" s="207">
        <v>14.262388509000001</v>
      </c>
      <c r="J20" s="207">
        <v>24.69197831</v>
      </c>
      <c r="K20" s="207">
        <v>100.65188177</v>
      </c>
      <c r="L20" s="207">
        <v>410.31569160999999</v>
      </c>
      <c r="M20" s="207">
        <v>781.10709685999996</v>
      </c>
      <c r="N20" s="207">
        <v>1190.3663742000001</v>
      </c>
      <c r="O20" s="207">
        <v>1332.5095427000001</v>
      </c>
      <c r="P20" s="207">
        <v>1126.8372876000001</v>
      </c>
      <c r="Q20" s="207">
        <v>830.24948804999997</v>
      </c>
      <c r="R20" s="207">
        <v>466.64637506999998</v>
      </c>
      <c r="S20" s="207">
        <v>199.29748699999999</v>
      </c>
      <c r="T20" s="207">
        <v>36.960152166999997</v>
      </c>
      <c r="U20" s="207">
        <v>10.804202774</v>
      </c>
      <c r="V20" s="207">
        <v>23.597516690999999</v>
      </c>
      <c r="W20" s="207">
        <v>97.133161737999998</v>
      </c>
      <c r="X20" s="207">
        <v>403.07333573</v>
      </c>
      <c r="Y20" s="207">
        <v>811.83967270000005</v>
      </c>
      <c r="Z20" s="207">
        <v>1166.1258187999999</v>
      </c>
      <c r="AA20" s="207">
        <v>1308.8745165</v>
      </c>
      <c r="AB20" s="207">
        <v>1111.7633403</v>
      </c>
      <c r="AC20" s="207">
        <v>828.99678916000005</v>
      </c>
      <c r="AD20" s="207">
        <v>489.69268125000002</v>
      </c>
      <c r="AE20" s="207">
        <v>203.61674797000001</v>
      </c>
      <c r="AF20" s="207">
        <v>35.201242970000003</v>
      </c>
      <c r="AG20" s="207">
        <v>10.595127267000001</v>
      </c>
      <c r="AH20" s="207">
        <v>24.617730091999999</v>
      </c>
      <c r="AI20" s="207">
        <v>97.894069200999994</v>
      </c>
      <c r="AJ20" s="207">
        <v>425.19954797000003</v>
      </c>
      <c r="AK20" s="207">
        <v>800.91168404999996</v>
      </c>
      <c r="AL20" s="207">
        <v>1143.2678023999999</v>
      </c>
      <c r="AM20" s="207">
        <v>1279.8317497999999</v>
      </c>
      <c r="AN20" s="207">
        <v>1134.9480911999999</v>
      </c>
      <c r="AO20" s="207">
        <v>806.41219217000003</v>
      </c>
      <c r="AP20" s="207">
        <v>490.77484141999997</v>
      </c>
      <c r="AQ20" s="207">
        <v>203.03546624000001</v>
      </c>
      <c r="AR20" s="207">
        <v>32.029852601000002</v>
      </c>
      <c r="AS20" s="207">
        <v>11.108685659000001</v>
      </c>
      <c r="AT20" s="207">
        <v>24.276497021000001</v>
      </c>
      <c r="AU20" s="207">
        <v>89.323658949999995</v>
      </c>
      <c r="AV20" s="207">
        <v>420.44436916000001</v>
      </c>
      <c r="AW20" s="207">
        <v>801.53289787999995</v>
      </c>
      <c r="AX20" s="207">
        <v>1136.0889843</v>
      </c>
      <c r="AY20" s="207">
        <v>1311.8352540000001</v>
      </c>
      <c r="AZ20" s="207">
        <v>1161.6342113999999</v>
      </c>
      <c r="BA20" s="207">
        <v>845.93227287000002</v>
      </c>
      <c r="BB20" s="207">
        <v>512.67600089999996</v>
      </c>
      <c r="BC20" s="207">
        <v>209.10488556999999</v>
      </c>
      <c r="BD20" s="207">
        <v>32.487838383000003</v>
      </c>
      <c r="BE20" s="207">
        <v>11.966981111000001</v>
      </c>
      <c r="BF20" s="246">
        <v>23.88297</v>
      </c>
      <c r="BG20" s="246">
        <v>84.840919999999997</v>
      </c>
      <c r="BH20" s="246">
        <v>412.73750000000001</v>
      </c>
      <c r="BI20" s="246">
        <v>808.2944</v>
      </c>
      <c r="BJ20" s="246">
        <v>1153.0889999999999</v>
      </c>
      <c r="BK20" s="246">
        <v>1303.6959999999999</v>
      </c>
      <c r="BL20" s="246">
        <v>1154.9290000000001</v>
      </c>
      <c r="BM20" s="246">
        <v>836.57230000000004</v>
      </c>
      <c r="BN20" s="246">
        <v>498.49430000000001</v>
      </c>
      <c r="BO20" s="246">
        <v>201.02619999999999</v>
      </c>
      <c r="BP20" s="246">
        <v>29.918589999999998</v>
      </c>
      <c r="BQ20" s="246">
        <v>12.01756</v>
      </c>
      <c r="BR20" s="246">
        <v>24.248180000000001</v>
      </c>
      <c r="BS20" s="246">
        <v>89.564369999999997</v>
      </c>
      <c r="BT20" s="246">
        <v>410.15929999999997</v>
      </c>
      <c r="BU20" s="246">
        <v>799.25419999999997</v>
      </c>
      <c r="BV20" s="246">
        <v>1128.624</v>
      </c>
    </row>
    <row r="21" spans="1:74" ht="11.15" customHeight="1" x14ac:dyDescent="0.25">
      <c r="A21" s="7" t="s">
        <v>136</v>
      </c>
      <c r="B21" s="166" t="s">
        <v>449</v>
      </c>
      <c r="C21" s="207">
        <v>639.98712617000001</v>
      </c>
      <c r="D21" s="207">
        <v>478.81364337000002</v>
      </c>
      <c r="E21" s="207">
        <v>364.46617170000002</v>
      </c>
      <c r="F21" s="207">
        <v>139.52100944</v>
      </c>
      <c r="G21" s="207">
        <v>36.039331664999999</v>
      </c>
      <c r="H21" s="207">
        <v>1.3071182775000001</v>
      </c>
      <c r="I21" s="207">
        <v>0.22202094881000001</v>
      </c>
      <c r="J21" s="207">
        <v>0.3922026455</v>
      </c>
      <c r="K21" s="207">
        <v>10.765032583</v>
      </c>
      <c r="L21" s="207">
        <v>126.41404103000001</v>
      </c>
      <c r="M21" s="207">
        <v>339.51897666000002</v>
      </c>
      <c r="N21" s="207">
        <v>500.19122048000003</v>
      </c>
      <c r="O21" s="207">
        <v>631.45278380000002</v>
      </c>
      <c r="P21" s="207">
        <v>466.20624068000001</v>
      </c>
      <c r="Q21" s="207">
        <v>365.06936203999999</v>
      </c>
      <c r="R21" s="207">
        <v>134.54660665</v>
      </c>
      <c r="S21" s="207">
        <v>33.371783868000001</v>
      </c>
      <c r="T21" s="207">
        <v>1.3050715587999999</v>
      </c>
      <c r="U21" s="207">
        <v>9.0576317448999993E-2</v>
      </c>
      <c r="V21" s="207">
        <v>0.39106695956999998</v>
      </c>
      <c r="W21" s="207">
        <v>9.2085782563999992</v>
      </c>
      <c r="X21" s="207">
        <v>117.88540648999999</v>
      </c>
      <c r="Y21" s="207">
        <v>349.99645484000001</v>
      </c>
      <c r="Z21" s="207">
        <v>486.41020626</v>
      </c>
      <c r="AA21" s="207">
        <v>607.35225090999995</v>
      </c>
      <c r="AB21" s="207">
        <v>440.55854597000001</v>
      </c>
      <c r="AC21" s="207">
        <v>348.98818584999998</v>
      </c>
      <c r="AD21" s="207">
        <v>141.35628342999999</v>
      </c>
      <c r="AE21" s="207">
        <v>38.133660522</v>
      </c>
      <c r="AF21" s="207">
        <v>1.4634504085</v>
      </c>
      <c r="AG21" s="207">
        <v>8.7486350933000001E-2</v>
      </c>
      <c r="AH21" s="207">
        <v>0.39338171315999998</v>
      </c>
      <c r="AI21" s="207">
        <v>10.326870383999999</v>
      </c>
      <c r="AJ21" s="207">
        <v>115.11759013</v>
      </c>
      <c r="AK21" s="207">
        <v>338.62765929</v>
      </c>
      <c r="AL21" s="207">
        <v>463.53883767000002</v>
      </c>
      <c r="AM21" s="207">
        <v>593.61775497999997</v>
      </c>
      <c r="AN21" s="207">
        <v>445.17333098</v>
      </c>
      <c r="AO21" s="207">
        <v>342.69125022999998</v>
      </c>
      <c r="AP21" s="207">
        <v>145.62649827999999</v>
      </c>
      <c r="AQ21" s="207">
        <v>40.269912468999998</v>
      </c>
      <c r="AR21" s="207">
        <v>1.4974213207</v>
      </c>
      <c r="AS21" s="207">
        <v>9.2830158344999997E-2</v>
      </c>
      <c r="AT21" s="207">
        <v>0.389924257</v>
      </c>
      <c r="AU21" s="207">
        <v>10.1234152</v>
      </c>
      <c r="AV21" s="207">
        <v>105.10548959</v>
      </c>
      <c r="AW21" s="207">
        <v>347.55927494000002</v>
      </c>
      <c r="AX21" s="207">
        <v>453.96530075999999</v>
      </c>
      <c r="AY21" s="207">
        <v>604.17804761000002</v>
      </c>
      <c r="AZ21" s="207">
        <v>445.66892315000001</v>
      </c>
      <c r="BA21" s="207">
        <v>352.83294733000002</v>
      </c>
      <c r="BB21" s="207">
        <v>147.26571439</v>
      </c>
      <c r="BC21" s="207">
        <v>41.436139992999998</v>
      </c>
      <c r="BD21" s="207">
        <v>1.2770393196000001</v>
      </c>
      <c r="BE21" s="207">
        <v>9.5454471809999997E-2</v>
      </c>
      <c r="BF21" s="246">
        <v>0.37696649999999998</v>
      </c>
      <c r="BG21" s="246">
        <v>9.886692</v>
      </c>
      <c r="BH21" s="246">
        <v>108.72020000000001</v>
      </c>
      <c r="BI21" s="246">
        <v>332.47219999999999</v>
      </c>
      <c r="BJ21" s="246">
        <v>463.75009999999997</v>
      </c>
      <c r="BK21" s="246">
        <v>598.5</v>
      </c>
      <c r="BL21" s="246">
        <v>425.6628</v>
      </c>
      <c r="BM21" s="246">
        <v>332.4821</v>
      </c>
      <c r="BN21" s="246">
        <v>143.90190000000001</v>
      </c>
      <c r="BO21" s="246">
        <v>41.843130000000002</v>
      </c>
      <c r="BP21" s="246">
        <v>2.003676</v>
      </c>
      <c r="BQ21" s="246">
        <v>8.9447799999999994E-2</v>
      </c>
      <c r="BR21" s="246">
        <v>0.29829369999999999</v>
      </c>
      <c r="BS21" s="246">
        <v>9.206353</v>
      </c>
      <c r="BT21" s="246">
        <v>108.4366</v>
      </c>
      <c r="BU21" s="246">
        <v>324.29759999999999</v>
      </c>
      <c r="BV21" s="246">
        <v>463.39620000000002</v>
      </c>
    </row>
    <row r="22" spans="1:74" ht="11.15" customHeight="1" x14ac:dyDescent="0.25">
      <c r="A22" s="7" t="s">
        <v>137</v>
      </c>
      <c r="B22" s="166" t="s">
        <v>422</v>
      </c>
      <c r="C22" s="207">
        <v>821.32442721999996</v>
      </c>
      <c r="D22" s="207">
        <v>606.80370338</v>
      </c>
      <c r="E22" s="207">
        <v>434.36526879000002</v>
      </c>
      <c r="F22" s="207">
        <v>174.00446388</v>
      </c>
      <c r="G22" s="207">
        <v>46.953623768</v>
      </c>
      <c r="H22" s="207">
        <v>1.0197281558</v>
      </c>
      <c r="I22" s="207">
        <v>0.23519926636999999</v>
      </c>
      <c r="J22" s="207">
        <v>0.23434120401</v>
      </c>
      <c r="K22" s="207">
        <v>16.366602025999999</v>
      </c>
      <c r="L22" s="207">
        <v>175.48302966</v>
      </c>
      <c r="M22" s="207">
        <v>452.54984273999997</v>
      </c>
      <c r="N22" s="207">
        <v>665.00883727999997</v>
      </c>
      <c r="O22" s="207">
        <v>811.91912313</v>
      </c>
      <c r="P22" s="207">
        <v>594.15400798999997</v>
      </c>
      <c r="Q22" s="207">
        <v>444.38166195000002</v>
      </c>
      <c r="R22" s="207">
        <v>169.63445866000001</v>
      </c>
      <c r="S22" s="207">
        <v>43.879794087999997</v>
      </c>
      <c r="T22" s="207">
        <v>1.2650052385999999</v>
      </c>
      <c r="U22" s="207">
        <v>7.0422710427000004E-2</v>
      </c>
      <c r="V22" s="207">
        <v>0.18726204724000001</v>
      </c>
      <c r="W22" s="207">
        <v>14.89254813</v>
      </c>
      <c r="X22" s="207">
        <v>164.04435724999999</v>
      </c>
      <c r="Y22" s="207">
        <v>469.12518153000002</v>
      </c>
      <c r="Z22" s="207">
        <v>644.89004641999998</v>
      </c>
      <c r="AA22" s="207">
        <v>782.27223475999995</v>
      </c>
      <c r="AB22" s="207">
        <v>567.36993618999998</v>
      </c>
      <c r="AC22" s="207">
        <v>422.57833148999998</v>
      </c>
      <c r="AD22" s="207">
        <v>180.97623439</v>
      </c>
      <c r="AE22" s="207">
        <v>49.329661274000003</v>
      </c>
      <c r="AF22" s="207">
        <v>1.5344273224</v>
      </c>
      <c r="AG22" s="207">
        <v>7.0422710427000004E-2</v>
      </c>
      <c r="AH22" s="207">
        <v>0.18726204724000001</v>
      </c>
      <c r="AI22" s="207">
        <v>15.728280531999999</v>
      </c>
      <c r="AJ22" s="207">
        <v>162.20991452999999</v>
      </c>
      <c r="AK22" s="207">
        <v>462.14750335000002</v>
      </c>
      <c r="AL22" s="207">
        <v>625.05163541000002</v>
      </c>
      <c r="AM22" s="207">
        <v>766.05419429000005</v>
      </c>
      <c r="AN22" s="207">
        <v>581.78814999999997</v>
      </c>
      <c r="AO22" s="207">
        <v>416.25330192000001</v>
      </c>
      <c r="AP22" s="207">
        <v>190.97103146000001</v>
      </c>
      <c r="AQ22" s="207">
        <v>51.265547763999997</v>
      </c>
      <c r="AR22" s="207">
        <v>1.5563011305000001</v>
      </c>
      <c r="AS22" s="207">
        <v>7.0422710427000004E-2</v>
      </c>
      <c r="AT22" s="207">
        <v>0.18726204724000001</v>
      </c>
      <c r="AU22" s="207">
        <v>14.489205731</v>
      </c>
      <c r="AV22" s="207">
        <v>148.67776997999999</v>
      </c>
      <c r="AW22" s="207">
        <v>476.43734158000001</v>
      </c>
      <c r="AX22" s="207">
        <v>603.61112142000002</v>
      </c>
      <c r="AY22" s="207">
        <v>786.64461410000001</v>
      </c>
      <c r="AZ22" s="207">
        <v>589.13485275000005</v>
      </c>
      <c r="BA22" s="207">
        <v>435.02621527999997</v>
      </c>
      <c r="BB22" s="207">
        <v>197.42642058999999</v>
      </c>
      <c r="BC22" s="207">
        <v>52.189479026000001</v>
      </c>
      <c r="BD22" s="207">
        <v>1.3915452564999999</v>
      </c>
      <c r="BE22" s="207">
        <v>7.0422710427000004E-2</v>
      </c>
      <c r="BF22" s="246">
        <v>0.18726200000000001</v>
      </c>
      <c r="BG22" s="246">
        <v>14.03317</v>
      </c>
      <c r="BH22" s="246">
        <v>149.54679999999999</v>
      </c>
      <c r="BI22" s="246">
        <v>466.3931</v>
      </c>
      <c r="BJ22" s="246">
        <v>614.71680000000003</v>
      </c>
      <c r="BK22" s="246">
        <v>776.27930000000003</v>
      </c>
      <c r="BL22" s="246">
        <v>568.30060000000003</v>
      </c>
      <c r="BM22" s="246">
        <v>412.14690000000002</v>
      </c>
      <c r="BN22" s="246">
        <v>194.81569999999999</v>
      </c>
      <c r="BO22" s="246">
        <v>51.458840000000002</v>
      </c>
      <c r="BP22" s="246">
        <v>1.8945209999999999</v>
      </c>
      <c r="BQ22" s="246">
        <v>7.0422700000000005E-2</v>
      </c>
      <c r="BR22" s="246">
        <v>0.20650370000000001</v>
      </c>
      <c r="BS22" s="246">
        <v>14.40893</v>
      </c>
      <c r="BT22" s="246">
        <v>149.52430000000001</v>
      </c>
      <c r="BU22" s="246">
        <v>454.74680000000001</v>
      </c>
      <c r="BV22" s="246">
        <v>609.52110000000005</v>
      </c>
    </row>
    <row r="23" spans="1:74" ht="11.15" customHeight="1" x14ac:dyDescent="0.25">
      <c r="A23" s="7" t="s">
        <v>138</v>
      </c>
      <c r="B23" s="166" t="s">
        <v>423</v>
      </c>
      <c r="C23" s="207">
        <v>564.09246109000003</v>
      </c>
      <c r="D23" s="207">
        <v>386.91023646999997</v>
      </c>
      <c r="E23" s="207">
        <v>231.92823308999999</v>
      </c>
      <c r="F23" s="207">
        <v>73.855491739000001</v>
      </c>
      <c r="G23" s="207">
        <v>10.751739377</v>
      </c>
      <c r="H23" s="207">
        <v>3.8229911339999999E-2</v>
      </c>
      <c r="I23" s="207">
        <v>1.5396015265E-2</v>
      </c>
      <c r="J23" s="207">
        <v>0.19113282235000001</v>
      </c>
      <c r="K23" s="207">
        <v>3.3873583761999999</v>
      </c>
      <c r="L23" s="207">
        <v>62.135239951000003</v>
      </c>
      <c r="M23" s="207">
        <v>260.19679477</v>
      </c>
      <c r="N23" s="207">
        <v>484.24892038000002</v>
      </c>
      <c r="O23" s="207">
        <v>564.81235294999999</v>
      </c>
      <c r="P23" s="207">
        <v>393.58612055999998</v>
      </c>
      <c r="Q23" s="207">
        <v>240.07614305999999</v>
      </c>
      <c r="R23" s="207">
        <v>72.629772458999994</v>
      </c>
      <c r="S23" s="207">
        <v>10.345604781</v>
      </c>
      <c r="T23" s="207">
        <v>6.2804032393000003E-2</v>
      </c>
      <c r="U23" s="207">
        <v>1.5396015265E-2</v>
      </c>
      <c r="V23" s="207">
        <v>0.14564715914000001</v>
      </c>
      <c r="W23" s="207">
        <v>2.5230404239999999</v>
      </c>
      <c r="X23" s="207">
        <v>58.929444011999998</v>
      </c>
      <c r="Y23" s="207">
        <v>271.88252319999998</v>
      </c>
      <c r="Z23" s="207">
        <v>461.85738850000001</v>
      </c>
      <c r="AA23" s="207">
        <v>543.6665653</v>
      </c>
      <c r="AB23" s="207">
        <v>374.28655141000002</v>
      </c>
      <c r="AC23" s="207">
        <v>221.21128192</v>
      </c>
      <c r="AD23" s="207">
        <v>74.761392541000006</v>
      </c>
      <c r="AE23" s="207">
        <v>10.839129541</v>
      </c>
      <c r="AF23" s="207">
        <v>7.0177633035000006E-2</v>
      </c>
      <c r="AG23" s="207">
        <v>1.5396015265E-2</v>
      </c>
      <c r="AH23" s="207">
        <v>0.17008685848999999</v>
      </c>
      <c r="AI23" s="207">
        <v>3.0813651819999999</v>
      </c>
      <c r="AJ23" s="207">
        <v>61.358619109999999</v>
      </c>
      <c r="AK23" s="207">
        <v>264.75644115</v>
      </c>
      <c r="AL23" s="207">
        <v>458.83692543000001</v>
      </c>
      <c r="AM23" s="207">
        <v>533.04166294000004</v>
      </c>
      <c r="AN23" s="207">
        <v>389.24317414000001</v>
      </c>
      <c r="AO23" s="207">
        <v>221.76802137999999</v>
      </c>
      <c r="AP23" s="207">
        <v>81.332944318000003</v>
      </c>
      <c r="AQ23" s="207">
        <v>11.493854869</v>
      </c>
      <c r="AR23" s="207">
        <v>7.7523726483000002E-2</v>
      </c>
      <c r="AS23" s="207">
        <v>1.5396015265E-2</v>
      </c>
      <c r="AT23" s="207">
        <v>0.17008685848999999</v>
      </c>
      <c r="AU23" s="207">
        <v>2.515652614</v>
      </c>
      <c r="AV23" s="207">
        <v>57.798177834999997</v>
      </c>
      <c r="AW23" s="207">
        <v>266.76415997999999</v>
      </c>
      <c r="AX23" s="207">
        <v>428.62600291000001</v>
      </c>
      <c r="AY23" s="207">
        <v>547.6249851</v>
      </c>
      <c r="AZ23" s="207">
        <v>404.54102065000001</v>
      </c>
      <c r="BA23" s="207">
        <v>235.67537596</v>
      </c>
      <c r="BB23" s="207">
        <v>83.320170275999999</v>
      </c>
      <c r="BC23" s="207">
        <v>11.638850584</v>
      </c>
      <c r="BD23" s="207">
        <v>7.7523726483000002E-2</v>
      </c>
      <c r="BE23" s="207">
        <v>1.5396015265E-2</v>
      </c>
      <c r="BF23" s="246">
        <v>0.17738090000000001</v>
      </c>
      <c r="BG23" s="246">
        <v>2.3867240000000001</v>
      </c>
      <c r="BH23" s="246">
        <v>55.99924</v>
      </c>
      <c r="BI23" s="246">
        <v>273.47199999999998</v>
      </c>
      <c r="BJ23" s="246">
        <v>432.34739999999999</v>
      </c>
      <c r="BK23" s="246">
        <v>538.12909999999999</v>
      </c>
      <c r="BL23" s="246">
        <v>400.7389</v>
      </c>
      <c r="BM23" s="246">
        <v>224.37979999999999</v>
      </c>
      <c r="BN23" s="246">
        <v>79.642960000000002</v>
      </c>
      <c r="BO23" s="246">
        <v>10.90414</v>
      </c>
      <c r="BP23" s="246">
        <v>7.6980499999999993E-2</v>
      </c>
      <c r="BQ23" s="246">
        <v>1.5396E-2</v>
      </c>
      <c r="BR23" s="246">
        <v>0.18200379999999999</v>
      </c>
      <c r="BS23" s="246">
        <v>2.7239100000000001</v>
      </c>
      <c r="BT23" s="246">
        <v>55.547620000000002</v>
      </c>
      <c r="BU23" s="246">
        <v>264.21440000000001</v>
      </c>
      <c r="BV23" s="246">
        <v>418.48759999999999</v>
      </c>
    </row>
    <row r="24" spans="1:74" ht="11.15" customHeight="1" x14ac:dyDescent="0.25">
      <c r="A24" s="7" t="s">
        <v>139</v>
      </c>
      <c r="B24" s="166" t="s">
        <v>424</v>
      </c>
      <c r="C24" s="207">
        <v>879.36462226000003</v>
      </c>
      <c r="D24" s="207">
        <v>716.43384555</v>
      </c>
      <c r="E24" s="207">
        <v>564.59340164000002</v>
      </c>
      <c r="F24" s="207">
        <v>407.77177983000001</v>
      </c>
      <c r="G24" s="207">
        <v>235.89000651000001</v>
      </c>
      <c r="H24" s="207">
        <v>68.443400557999993</v>
      </c>
      <c r="I24" s="207">
        <v>13.964643613</v>
      </c>
      <c r="J24" s="207">
        <v>24.600496587999999</v>
      </c>
      <c r="K24" s="207">
        <v>99.671676196999996</v>
      </c>
      <c r="L24" s="207">
        <v>336.40243144999999</v>
      </c>
      <c r="M24" s="207">
        <v>608.79573134999998</v>
      </c>
      <c r="N24" s="207">
        <v>907.58604565999997</v>
      </c>
      <c r="O24" s="207">
        <v>885.01712443999998</v>
      </c>
      <c r="P24" s="207">
        <v>734.22163181999997</v>
      </c>
      <c r="Q24" s="207">
        <v>570.07415531000004</v>
      </c>
      <c r="R24" s="207">
        <v>400.93433134000003</v>
      </c>
      <c r="S24" s="207">
        <v>248.23987210000001</v>
      </c>
      <c r="T24" s="207">
        <v>67.217271784000005</v>
      </c>
      <c r="U24" s="207">
        <v>13.229598905</v>
      </c>
      <c r="V24" s="207">
        <v>22.736998759999999</v>
      </c>
      <c r="W24" s="207">
        <v>98.862783915999998</v>
      </c>
      <c r="X24" s="207">
        <v>338.62261581000001</v>
      </c>
      <c r="Y24" s="207">
        <v>613.40852868000002</v>
      </c>
      <c r="Z24" s="207">
        <v>890.24673271999995</v>
      </c>
      <c r="AA24" s="207">
        <v>881.29824439000004</v>
      </c>
      <c r="AB24" s="207">
        <v>732.88002766</v>
      </c>
      <c r="AC24" s="207">
        <v>565.42166151000004</v>
      </c>
      <c r="AD24" s="207">
        <v>397.91355109</v>
      </c>
      <c r="AE24" s="207">
        <v>235.74146625</v>
      </c>
      <c r="AF24" s="207">
        <v>66.305110881000004</v>
      </c>
      <c r="AG24" s="207">
        <v>12.822980705000001</v>
      </c>
      <c r="AH24" s="207">
        <v>20.851228828</v>
      </c>
      <c r="AI24" s="207">
        <v>99.570087068999996</v>
      </c>
      <c r="AJ24" s="207">
        <v>341.75039031</v>
      </c>
      <c r="AK24" s="207">
        <v>601.19757063999998</v>
      </c>
      <c r="AL24" s="207">
        <v>899.51719644000002</v>
      </c>
      <c r="AM24" s="207">
        <v>875.05126839000002</v>
      </c>
      <c r="AN24" s="207">
        <v>726.47198818000004</v>
      </c>
      <c r="AO24" s="207">
        <v>571.05461601000002</v>
      </c>
      <c r="AP24" s="207">
        <v>394.16069021999999</v>
      </c>
      <c r="AQ24" s="207">
        <v>226.95299001000001</v>
      </c>
      <c r="AR24" s="207">
        <v>59.928921262000003</v>
      </c>
      <c r="AS24" s="207">
        <v>11.634166970000001</v>
      </c>
      <c r="AT24" s="207">
        <v>21.789989418000001</v>
      </c>
      <c r="AU24" s="207">
        <v>97.530458487999994</v>
      </c>
      <c r="AV24" s="207">
        <v>343.22607687999999</v>
      </c>
      <c r="AW24" s="207">
        <v>583.97386171999995</v>
      </c>
      <c r="AX24" s="207">
        <v>882.53361941000003</v>
      </c>
      <c r="AY24" s="207">
        <v>882.17071917999999</v>
      </c>
      <c r="AZ24" s="207">
        <v>732.06171115999996</v>
      </c>
      <c r="BA24" s="207">
        <v>578.56672356000001</v>
      </c>
      <c r="BB24" s="207">
        <v>403.40685062</v>
      </c>
      <c r="BC24" s="207">
        <v>231.40380565999999</v>
      </c>
      <c r="BD24" s="207">
        <v>61.550919678</v>
      </c>
      <c r="BE24" s="207">
        <v>11.571137152</v>
      </c>
      <c r="BF24" s="246">
        <v>21.568960000000001</v>
      </c>
      <c r="BG24" s="246">
        <v>94.684560000000005</v>
      </c>
      <c r="BH24" s="246">
        <v>340.03030000000001</v>
      </c>
      <c r="BI24" s="246">
        <v>607.9307</v>
      </c>
      <c r="BJ24" s="246">
        <v>885.75099999999998</v>
      </c>
      <c r="BK24" s="246">
        <v>876.57449999999994</v>
      </c>
      <c r="BL24" s="246">
        <v>733.83609999999999</v>
      </c>
      <c r="BM24" s="246">
        <v>596.62840000000006</v>
      </c>
      <c r="BN24" s="246">
        <v>402.01839999999999</v>
      </c>
      <c r="BO24" s="246">
        <v>227.89240000000001</v>
      </c>
      <c r="BP24" s="246">
        <v>65.991190000000003</v>
      </c>
      <c r="BQ24" s="246">
        <v>10.92449</v>
      </c>
      <c r="BR24" s="246">
        <v>21.764859999999999</v>
      </c>
      <c r="BS24" s="246">
        <v>96.103840000000005</v>
      </c>
      <c r="BT24" s="246">
        <v>332.49790000000002</v>
      </c>
      <c r="BU24" s="246">
        <v>607.69680000000005</v>
      </c>
      <c r="BV24" s="246">
        <v>876.16229999999996</v>
      </c>
    </row>
    <row r="25" spans="1:74" ht="11.15" customHeight="1" x14ac:dyDescent="0.25">
      <c r="A25" s="7" t="s">
        <v>140</v>
      </c>
      <c r="B25" s="166" t="s">
        <v>425</v>
      </c>
      <c r="C25" s="207">
        <v>542.85502543999996</v>
      </c>
      <c r="D25" s="207">
        <v>471.72101400999998</v>
      </c>
      <c r="E25" s="207">
        <v>430.93111297000002</v>
      </c>
      <c r="F25" s="207">
        <v>319.20768991</v>
      </c>
      <c r="G25" s="207">
        <v>192.77013980000001</v>
      </c>
      <c r="H25" s="207">
        <v>69.784757522999996</v>
      </c>
      <c r="I25" s="207">
        <v>16.403704139999999</v>
      </c>
      <c r="J25" s="207">
        <v>15.491759835</v>
      </c>
      <c r="K25" s="207">
        <v>50.479818709</v>
      </c>
      <c r="L25" s="207">
        <v>186.86529844</v>
      </c>
      <c r="M25" s="207">
        <v>398.29608031999999</v>
      </c>
      <c r="N25" s="207">
        <v>590.69608702999994</v>
      </c>
      <c r="O25" s="207">
        <v>543.55741159000002</v>
      </c>
      <c r="P25" s="207">
        <v>484.33519080000002</v>
      </c>
      <c r="Q25" s="207">
        <v>429.47249450999999</v>
      </c>
      <c r="R25" s="207">
        <v>310.86481536000002</v>
      </c>
      <c r="S25" s="207">
        <v>202.36800578</v>
      </c>
      <c r="T25" s="207">
        <v>67.176510313999998</v>
      </c>
      <c r="U25" s="207">
        <v>17.546654662000002</v>
      </c>
      <c r="V25" s="207">
        <v>14.786473614</v>
      </c>
      <c r="W25" s="207">
        <v>52.895508307999997</v>
      </c>
      <c r="X25" s="207">
        <v>186.05805968999999</v>
      </c>
      <c r="Y25" s="207">
        <v>394.61253063999999</v>
      </c>
      <c r="Z25" s="207">
        <v>582.19445167000003</v>
      </c>
      <c r="AA25" s="207">
        <v>546.17711543999997</v>
      </c>
      <c r="AB25" s="207">
        <v>481.73765852000002</v>
      </c>
      <c r="AC25" s="207">
        <v>435.33940754000002</v>
      </c>
      <c r="AD25" s="207">
        <v>300.03233993999999</v>
      </c>
      <c r="AE25" s="207">
        <v>188.48040205999999</v>
      </c>
      <c r="AF25" s="207">
        <v>64.302034151000001</v>
      </c>
      <c r="AG25" s="207">
        <v>16.894119710999998</v>
      </c>
      <c r="AH25" s="207">
        <v>13.566956239</v>
      </c>
      <c r="AI25" s="207">
        <v>50.000774325000002</v>
      </c>
      <c r="AJ25" s="207">
        <v>178.66219561</v>
      </c>
      <c r="AK25" s="207">
        <v>389.10464549</v>
      </c>
      <c r="AL25" s="207">
        <v>580.67544966000003</v>
      </c>
      <c r="AM25" s="207">
        <v>545.46761413000002</v>
      </c>
      <c r="AN25" s="207">
        <v>473.05357579999998</v>
      </c>
      <c r="AO25" s="207">
        <v>438.32118606</v>
      </c>
      <c r="AP25" s="207">
        <v>290.24663045</v>
      </c>
      <c r="AQ25" s="207">
        <v>177.45399513999999</v>
      </c>
      <c r="AR25" s="207">
        <v>55.494798426000003</v>
      </c>
      <c r="AS25" s="207">
        <v>14.651287272999999</v>
      </c>
      <c r="AT25" s="207">
        <v>12.8065686</v>
      </c>
      <c r="AU25" s="207">
        <v>51.332569239000001</v>
      </c>
      <c r="AV25" s="207">
        <v>183.75522021</v>
      </c>
      <c r="AW25" s="207">
        <v>373.52650438000001</v>
      </c>
      <c r="AX25" s="207">
        <v>580.30395290000001</v>
      </c>
      <c r="AY25" s="207">
        <v>544.94584454000005</v>
      </c>
      <c r="AZ25" s="207">
        <v>470.13569179000001</v>
      </c>
      <c r="BA25" s="207">
        <v>426.74507169999998</v>
      </c>
      <c r="BB25" s="207">
        <v>291.92787549000002</v>
      </c>
      <c r="BC25" s="207">
        <v>180.17433209999999</v>
      </c>
      <c r="BD25" s="207">
        <v>51.184869085999999</v>
      </c>
      <c r="BE25" s="207">
        <v>13.11974408</v>
      </c>
      <c r="BF25" s="246">
        <v>12.143050000000001</v>
      </c>
      <c r="BG25" s="246">
        <v>50.13111</v>
      </c>
      <c r="BH25" s="246">
        <v>179.1515</v>
      </c>
      <c r="BI25" s="246">
        <v>388.90440000000001</v>
      </c>
      <c r="BJ25" s="246">
        <v>582.14400000000001</v>
      </c>
      <c r="BK25" s="246">
        <v>543.59889999999996</v>
      </c>
      <c r="BL25" s="246">
        <v>477.5127</v>
      </c>
      <c r="BM25" s="246">
        <v>448.6474</v>
      </c>
      <c r="BN25" s="246">
        <v>298.61149999999998</v>
      </c>
      <c r="BO25" s="246">
        <v>183.84389999999999</v>
      </c>
      <c r="BP25" s="246">
        <v>57.242170000000002</v>
      </c>
      <c r="BQ25" s="246">
        <v>12.41389</v>
      </c>
      <c r="BR25" s="246">
        <v>12.398680000000001</v>
      </c>
      <c r="BS25" s="246">
        <v>50.181910000000002</v>
      </c>
      <c r="BT25" s="246">
        <v>174.72380000000001</v>
      </c>
      <c r="BU25" s="246">
        <v>388.93290000000002</v>
      </c>
      <c r="BV25" s="246">
        <v>578.59209999999996</v>
      </c>
    </row>
    <row r="26" spans="1:74" ht="11.15" customHeight="1" x14ac:dyDescent="0.25">
      <c r="A26" s="7" t="s">
        <v>141</v>
      </c>
      <c r="B26" s="166" t="s">
        <v>450</v>
      </c>
      <c r="C26" s="207">
        <v>882.50613751000003</v>
      </c>
      <c r="D26" s="207">
        <v>708.03239006000001</v>
      </c>
      <c r="E26" s="207">
        <v>562.57197055999995</v>
      </c>
      <c r="F26" s="207">
        <v>315.63436528</v>
      </c>
      <c r="G26" s="207">
        <v>130.56327752999999</v>
      </c>
      <c r="H26" s="207">
        <v>29.492624944999999</v>
      </c>
      <c r="I26" s="207">
        <v>6.9097149008000001</v>
      </c>
      <c r="J26" s="207">
        <v>10.531830749999999</v>
      </c>
      <c r="K26" s="207">
        <v>50.228024277999999</v>
      </c>
      <c r="L26" s="207">
        <v>243.89598753000001</v>
      </c>
      <c r="M26" s="207">
        <v>512.53374756000005</v>
      </c>
      <c r="N26" s="207">
        <v>763.09854070999995</v>
      </c>
      <c r="O26" s="207">
        <v>873.51468175000002</v>
      </c>
      <c r="P26" s="207">
        <v>710.74544174000005</v>
      </c>
      <c r="Q26" s="207">
        <v>568.22042493000004</v>
      </c>
      <c r="R26" s="207">
        <v>311.08496079999998</v>
      </c>
      <c r="S26" s="207">
        <v>132.78949082</v>
      </c>
      <c r="T26" s="207">
        <v>28.532744373</v>
      </c>
      <c r="U26" s="207">
        <v>5.9150717414000002</v>
      </c>
      <c r="V26" s="207">
        <v>10.107821425999999</v>
      </c>
      <c r="W26" s="207">
        <v>48.121027996999999</v>
      </c>
      <c r="X26" s="207">
        <v>236.16026547000001</v>
      </c>
      <c r="Y26" s="207">
        <v>526.94728891</v>
      </c>
      <c r="Z26" s="207">
        <v>747.74711431000003</v>
      </c>
      <c r="AA26" s="207">
        <v>854.91595508</v>
      </c>
      <c r="AB26" s="207">
        <v>695.28977141999997</v>
      </c>
      <c r="AC26" s="207">
        <v>561.70351718999996</v>
      </c>
      <c r="AD26" s="207">
        <v>319.87208704</v>
      </c>
      <c r="AE26" s="207">
        <v>134.34492857000001</v>
      </c>
      <c r="AF26" s="207">
        <v>27.975916454</v>
      </c>
      <c r="AG26" s="207">
        <v>5.7562891382999997</v>
      </c>
      <c r="AH26" s="207">
        <v>9.9174552277999997</v>
      </c>
      <c r="AI26" s="207">
        <v>48.698973017999997</v>
      </c>
      <c r="AJ26" s="207">
        <v>237.23610995999999</v>
      </c>
      <c r="AK26" s="207">
        <v>516.70632620000003</v>
      </c>
      <c r="AL26" s="207">
        <v>732.77602278999996</v>
      </c>
      <c r="AM26" s="207">
        <v>840.02909559</v>
      </c>
      <c r="AN26" s="207">
        <v>700.55318819000001</v>
      </c>
      <c r="AO26" s="207">
        <v>554.45436487999996</v>
      </c>
      <c r="AP26" s="207">
        <v>319.30001970000001</v>
      </c>
      <c r="AQ26" s="207">
        <v>133.72447047</v>
      </c>
      <c r="AR26" s="207">
        <v>25.327757088999999</v>
      </c>
      <c r="AS26" s="207">
        <v>5.5170538906999997</v>
      </c>
      <c r="AT26" s="207">
        <v>9.5857398818000004</v>
      </c>
      <c r="AU26" s="207">
        <v>46.966534566</v>
      </c>
      <c r="AV26" s="207">
        <v>229.63692068</v>
      </c>
      <c r="AW26" s="207">
        <v>520.36254846999998</v>
      </c>
      <c r="AX26" s="207">
        <v>721.97974040999998</v>
      </c>
      <c r="AY26" s="207">
        <v>855.04739118999998</v>
      </c>
      <c r="AZ26" s="207">
        <v>708.63767263</v>
      </c>
      <c r="BA26" s="207">
        <v>568.76221449000002</v>
      </c>
      <c r="BB26" s="207">
        <v>324.30356188000002</v>
      </c>
      <c r="BC26" s="207">
        <v>136.12625797000001</v>
      </c>
      <c r="BD26" s="207">
        <v>24.766925515000001</v>
      </c>
      <c r="BE26" s="207">
        <v>5.3800772335999998</v>
      </c>
      <c r="BF26" s="246">
        <v>9.3033239999999999</v>
      </c>
      <c r="BG26" s="246">
        <v>45.32629</v>
      </c>
      <c r="BH26" s="246">
        <v>229.108</v>
      </c>
      <c r="BI26" s="246">
        <v>517.54089999999997</v>
      </c>
      <c r="BJ26" s="246">
        <v>730.34059999999999</v>
      </c>
      <c r="BK26" s="246">
        <v>843.6807</v>
      </c>
      <c r="BL26" s="246">
        <v>697.3415</v>
      </c>
      <c r="BM26" s="246">
        <v>561.29629999999997</v>
      </c>
      <c r="BN26" s="246">
        <v>319.20929999999998</v>
      </c>
      <c r="BO26" s="246">
        <v>137.06649999999999</v>
      </c>
      <c r="BP26" s="246">
        <v>26.489519999999999</v>
      </c>
      <c r="BQ26" s="246">
        <v>5.17157</v>
      </c>
      <c r="BR26" s="246">
        <v>9.1386380000000003</v>
      </c>
      <c r="BS26" s="246">
        <v>45.027940000000001</v>
      </c>
      <c r="BT26" s="246">
        <v>227.54990000000001</v>
      </c>
      <c r="BU26" s="246">
        <v>509.2165</v>
      </c>
      <c r="BV26" s="246">
        <v>720.28930000000003</v>
      </c>
    </row>
    <row r="27" spans="1:74" ht="11.15" customHeight="1" x14ac:dyDescent="0.25">
      <c r="A27" s="7"/>
      <c r="B27" s="153" t="s">
        <v>154</v>
      </c>
      <c r="C27" s="200"/>
      <c r="D27" s="200"/>
      <c r="E27" s="200"/>
      <c r="F27" s="200"/>
      <c r="G27" s="200"/>
      <c r="H27" s="200"/>
      <c r="I27" s="200"/>
      <c r="J27" s="200"/>
      <c r="K27" s="200"/>
      <c r="L27" s="200"/>
      <c r="M27" s="200"/>
      <c r="N27" s="200"/>
      <c r="O27" s="200"/>
      <c r="P27" s="200"/>
      <c r="Q27" s="200"/>
      <c r="R27" s="200"/>
      <c r="S27" s="200"/>
      <c r="T27" s="200"/>
      <c r="U27" s="200"/>
      <c r="V27" s="200"/>
      <c r="W27" s="200"/>
      <c r="X27" s="200"/>
      <c r="Y27" s="200"/>
      <c r="Z27" s="200"/>
      <c r="AA27" s="200"/>
      <c r="AB27" s="200"/>
      <c r="AC27" s="200"/>
      <c r="AD27" s="200"/>
      <c r="AE27" s="200"/>
      <c r="AF27" s="200"/>
      <c r="AG27" s="200"/>
      <c r="AH27" s="200"/>
      <c r="AI27" s="200"/>
      <c r="AJ27" s="200"/>
      <c r="AK27" s="200"/>
      <c r="AL27" s="200"/>
      <c r="AM27" s="200"/>
      <c r="AN27" s="200"/>
      <c r="AO27" s="200"/>
      <c r="AP27" s="200"/>
      <c r="AQ27" s="200"/>
      <c r="AR27" s="200"/>
      <c r="AS27" s="200"/>
      <c r="AT27" s="200"/>
      <c r="AU27" s="200"/>
      <c r="AV27" s="200"/>
      <c r="AW27" s="200"/>
      <c r="AX27" s="200"/>
      <c r="AY27" s="200"/>
      <c r="AZ27" s="200"/>
      <c r="BA27" s="200"/>
      <c r="BB27" s="200"/>
      <c r="BC27" s="200"/>
      <c r="BD27" s="200"/>
      <c r="BE27" s="200"/>
      <c r="BF27" s="599"/>
      <c r="BG27" s="599"/>
      <c r="BH27" s="599"/>
      <c r="BI27" s="599"/>
      <c r="BJ27" s="248"/>
      <c r="BK27" s="248"/>
      <c r="BL27" s="248"/>
      <c r="BM27" s="248"/>
      <c r="BN27" s="248"/>
      <c r="BO27" s="248"/>
      <c r="BP27" s="248"/>
      <c r="BQ27" s="248"/>
      <c r="BR27" s="248"/>
      <c r="BS27" s="248"/>
      <c r="BT27" s="248"/>
      <c r="BU27" s="248"/>
      <c r="BV27" s="248"/>
    </row>
    <row r="28" spans="1:74" ht="11.15" customHeight="1" x14ac:dyDescent="0.25">
      <c r="A28" s="7" t="s">
        <v>37</v>
      </c>
      <c r="B28" s="166" t="s">
        <v>418</v>
      </c>
      <c r="C28" s="207">
        <v>1E-10</v>
      </c>
      <c r="D28" s="207">
        <v>1E-10</v>
      </c>
      <c r="E28" s="207">
        <v>1E-10</v>
      </c>
      <c r="F28" s="207">
        <v>1E-10</v>
      </c>
      <c r="G28" s="207">
        <v>3.3074362306</v>
      </c>
      <c r="H28" s="207">
        <v>63.223032996999997</v>
      </c>
      <c r="I28" s="207">
        <v>274.62129093999999</v>
      </c>
      <c r="J28" s="207">
        <v>165.74807242</v>
      </c>
      <c r="K28" s="207">
        <v>28.685900367999999</v>
      </c>
      <c r="L28" s="207">
        <v>1E-10</v>
      </c>
      <c r="M28" s="207">
        <v>1E-10</v>
      </c>
      <c r="N28" s="207">
        <v>1E-10</v>
      </c>
      <c r="O28" s="207">
        <v>1E-10</v>
      </c>
      <c r="P28" s="207">
        <v>1E-10</v>
      </c>
      <c r="Q28" s="207">
        <v>1E-10</v>
      </c>
      <c r="R28" s="207">
        <v>1E-10</v>
      </c>
      <c r="S28" s="207">
        <v>3.2880538221000002</v>
      </c>
      <c r="T28" s="207">
        <v>99.525859823999994</v>
      </c>
      <c r="U28" s="207">
        <v>292.20187553</v>
      </c>
      <c r="V28" s="207">
        <v>215.08240033000001</v>
      </c>
      <c r="W28" s="207">
        <v>34.865844713999998</v>
      </c>
      <c r="X28" s="207">
        <v>1E-10</v>
      </c>
      <c r="Y28" s="207">
        <v>1E-10</v>
      </c>
      <c r="Z28" s="207">
        <v>1E-10</v>
      </c>
      <c r="AA28" s="207">
        <v>1E-10</v>
      </c>
      <c r="AB28" s="207">
        <v>1E-10</v>
      </c>
      <c r="AC28" s="207">
        <v>1E-10</v>
      </c>
      <c r="AD28" s="207">
        <v>1E-10</v>
      </c>
      <c r="AE28" s="207">
        <v>7.8154125725999997</v>
      </c>
      <c r="AF28" s="207">
        <v>132.84542980000001</v>
      </c>
      <c r="AG28" s="207">
        <v>159.12620193000001</v>
      </c>
      <c r="AH28" s="207">
        <v>237.68950516000001</v>
      </c>
      <c r="AI28" s="207">
        <v>59.897912591999997</v>
      </c>
      <c r="AJ28" s="207">
        <v>6.8892155235999999</v>
      </c>
      <c r="AK28" s="207">
        <v>1E-10</v>
      </c>
      <c r="AL28" s="207">
        <v>1E-10</v>
      </c>
      <c r="AM28" s="207">
        <v>1E-10</v>
      </c>
      <c r="AN28" s="207">
        <v>1E-10</v>
      </c>
      <c r="AO28" s="207">
        <v>1E-10</v>
      </c>
      <c r="AP28" s="207">
        <v>1E-10</v>
      </c>
      <c r="AQ28" s="207">
        <v>18.061919584999998</v>
      </c>
      <c r="AR28" s="207">
        <v>62.496774303000002</v>
      </c>
      <c r="AS28" s="207">
        <v>260.27304085999998</v>
      </c>
      <c r="AT28" s="207">
        <v>272.13883129999999</v>
      </c>
      <c r="AU28" s="207">
        <v>33.147572306000001</v>
      </c>
      <c r="AV28" s="207">
        <v>1E-10</v>
      </c>
      <c r="AW28" s="207">
        <v>1E-10</v>
      </c>
      <c r="AX28" s="207">
        <v>1E-10</v>
      </c>
      <c r="AY28" s="207">
        <v>1E-10</v>
      </c>
      <c r="AZ28" s="207">
        <v>1E-10</v>
      </c>
      <c r="BA28" s="207">
        <v>1E-10</v>
      </c>
      <c r="BB28" s="207">
        <v>1E-10</v>
      </c>
      <c r="BC28" s="207">
        <v>3.5204855885000002</v>
      </c>
      <c r="BD28" s="207">
        <v>48.587270396000001</v>
      </c>
      <c r="BE28" s="207">
        <v>274.10336755999998</v>
      </c>
      <c r="BF28" s="246">
        <v>170.55980051</v>
      </c>
      <c r="BG28" s="246">
        <v>43.438942539000003</v>
      </c>
      <c r="BH28" s="246">
        <v>0.96608566592</v>
      </c>
      <c r="BI28" s="246">
        <v>0</v>
      </c>
      <c r="BJ28" s="246">
        <v>0</v>
      </c>
      <c r="BK28" s="246">
        <v>0</v>
      </c>
      <c r="BL28" s="246">
        <v>0</v>
      </c>
      <c r="BM28" s="246">
        <v>0</v>
      </c>
      <c r="BN28" s="246">
        <v>0</v>
      </c>
      <c r="BO28" s="246">
        <v>10.619930663</v>
      </c>
      <c r="BP28" s="246">
        <v>88.622645273000003</v>
      </c>
      <c r="BQ28" s="246">
        <v>257.06409671</v>
      </c>
      <c r="BR28" s="246">
        <v>208.47667283999999</v>
      </c>
      <c r="BS28" s="246">
        <v>43.892715158000001</v>
      </c>
      <c r="BT28" s="246">
        <v>0.97618067368000006</v>
      </c>
      <c r="BU28" s="246">
        <v>0</v>
      </c>
      <c r="BV28" s="246">
        <v>0</v>
      </c>
    </row>
    <row r="29" spans="1:74" ht="11.15" customHeight="1" x14ac:dyDescent="0.25">
      <c r="A29" s="7" t="s">
        <v>38</v>
      </c>
      <c r="B29" s="166" t="s">
        <v>448</v>
      </c>
      <c r="C29" s="207">
        <v>1E-10</v>
      </c>
      <c r="D29" s="207">
        <v>1E-10</v>
      </c>
      <c r="E29" s="207">
        <v>1E-10</v>
      </c>
      <c r="F29" s="207">
        <v>0.43602932162000002</v>
      </c>
      <c r="G29" s="207">
        <v>31.217047353000002</v>
      </c>
      <c r="H29" s="207">
        <v>113.14128273</v>
      </c>
      <c r="I29" s="207">
        <v>327.38617534000002</v>
      </c>
      <c r="J29" s="207">
        <v>219.28832598</v>
      </c>
      <c r="K29" s="207">
        <v>88.044938584999997</v>
      </c>
      <c r="L29" s="207">
        <v>7.9313129718999997</v>
      </c>
      <c r="M29" s="207">
        <v>1E-10</v>
      </c>
      <c r="N29" s="207">
        <v>1E-10</v>
      </c>
      <c r="O29" s="207">
        <v>1E-10</v>
      </c>
      <c r="P29" s="207">
        <v>1E-10</v>
      </c>
      <c r="Q29" s="207">
        <v>1E-10</v>
      </c>
      <c r="R29" s="207">
        <v>1E-10</v>
      </c>
      <c r="S29" s="207">
        <v>11.459441680999999</v>
      </c>
      <c r="T29" s="207">
        <v>145.96346560000001</v>
      </c>
      <c r="U29" s="207">
        <v>364.12698082999998</v>
      </c>
      <c r="V29" s="207">
        <v>262.54982246999998</v>
      </c>
      <c r="W29" s="207">
        <v>59.593662373999997</v>
      </c>
      <c r="X29" s="207">
        <v>4.4039401304999997</v>
      </c>
      <c r="Y29" s="207">
        <v>1E-10</v>
      </c>
      <c r="Z29" s="207">
        <v>1E-10</v>
      </c>
      <c r="AA29" s="207">
        <v>1E-10</v>
      </c>
      <c r="AB29" s="207">
        <v>1E-10</v>
      </c>
      <c r="AC29" s="207">
        <v>1E-10</v>
      </c>
      <c r="AD29" s="207">
        <v>1E-10</v>
      </c>
      <c r="AE29" s="207">
        <v>17.256184914999999</v>
      </c>
      <c r="AF29" s="207">
        <v>165.31539594</v>
      </c>
      <c r="AG29" s="207">
        <v>250.45798385000001</v>
      </c>
      <c r="AH29" s="207">
        <v>286.33543329999998</v>
      </c>
      <c r="AI29" s="207">
        <v>94.298499590000006</v>
      </c>
      <c r="AJ29" s="207">
        <v>23.160949845000001</v>
      </c>
      <c r="AK29" s="207">
        <v>1E-10</v>
      </c>
      <c r="AL29" s="207">
        <v>1E-10</v>
      </c>
      <c r="AM29" s="207">
        <v>1E-10</v>
      </c>
      <c r="AN29" s="207">
        <v>1E-10</v>
      </c>
      <c r="AO29" s="207">
        <v>1E-10</v>
      </c>
      <c r="AP29" s="207">
        <v>1E-10</v>
      </c>
      <c r="AQ29" s="207">
        <v>38.858508258999997</v>
      </c>
      <c r="AR29" s="207">
        <v>113.94928409000001</v>
      </c>
      <c r="AS29" s="207">
        <v>311.54709184000001</v>
      </c>
      <c r="AT29" s="207">
        <v>302.58359965</v>
      </c>
      <c r="AU29" s="207">
        <v>71.780567125999994</v>
      </c>
      <c r="AV29" s="207">
        <v>0.66405459716000004</v>
      </c>
      <c r="AW29" s="207">
        <v>1E-10</v>
      </c>
      <c r="AX29" s="207">
        <v>1E-10</v>
      </c>
      <c r="AY29" s="207">
        <v>1E-10</v>
      </c>
      <c r="AZ29" s="207">
        <v>1E-10</v>
      </c>
      <c r="BA29" s="207">
        <v>1E-10</v>
      </c>
      <c r="BB29" s="207">
        <v>0.44332628419999998</v>
      </c>
      <c r="BC29" s="207">
        <v>11.969138662000001</v>
      </c>
      <c r="BD29" s="207">
        <v>79.310394298999995</v>
      </c>
      <c r="BE29" s="207">
        <v>315.17107919</v>
      </c>
      <c r="BF29" s="246">
        <v>212.50501206000001</v>
      </c>
      <c r="BG29" s="246">
        <v>82.241054844000004</v>
      </c>
      <c r="BH29" s="246">
        <v>5.0758615435000003</v>
      </c>
      <c r="BI29" s="246">
        <v>0</v>
      </c>
      <c r="BJ29" s="246">
        <v>0</v>
      </c>
      <c r="BK29" s="246">
        <v>0</v>
      </c>
      <c r="BL29" s="246">
        <v>0</v>
      </c>
      <c r="BM29" s="246">
        <v>0</v>
      </c>
      <c r="BN29" s="246">
        <v>0</v>
      </c>
      <c r="BO29" s="246">
        <v>33.791911915999997</v>
      </c>
      <c r="BP29" s="246">
        <v>150.86752232000001</v>
      </c>
      <c r="BQ29" s="246">
        <v>318.28151192000001</v>
      </c>
      <c r="BR29" s="246">
        <v>262.08278891999998</v>
      </c>
      <c r="BS29" s="246">
        <v>83.064255044000006</v>
      </c>
      <c r="BT29" s="246">
        <v>5.1278526212999997</v>
      </c>
      <c r="BU29" s="246">
        <v>0</v>
      </c>
      <c r="BV29" s="246">
        <v>0</v>
      </c>
    </row>
    <row r="30" spans="1:74" ht="11.15" customHeight="1" x14ac:dyDescent="0.25">
      <c r="A30" s="7" t="s">
        <v>39</v>
      </c>
      <c r="B30" s="166" t="s">
        <v>419</v>
      </c>
      <c r="C30" s="207">
        <v>1E-10</v>
      </c>
      <c r="D30" s="207">
        <v>1E-10</v>
      </c>
      <c r="E30" s="207">
        <v>1E-10</v>
      </c>
      <c r="F30" s="207">
        <v>0.66305484898</v>
      </c>
      <c r="G30" s="207">
        <v>47.529637461999997</v>
      </c>
      <c r="H30" s="207">
        <v>127.32882555</v>
      </c>
      <c r="I30" s="207">
        <v>320.06242122999998</v>
      </c>
      <c r="J30" s="207">
        <v>194.59743759</v>
      </c>
      <c r="K30" s="207">
        <v>134.97227143000001</v>
      </c>
      <c r="L30" s="207">
        <v>6.6535572799000002</v>
      </c>
      <c r="M30" s="207">
        <v>1E-10</v>
      </c>
      <c r="N30" s="207">
        <v>1E-10</v>
      </c>
      <c r="O30" s="207">
        <v>1E-10</v>
      </c>
      <c r="P30" s="207">
        <v>1E-10</v>
      </c>
      <c r="Q30" s="207">
        <v>2.0046543021000001</v>
      </c>
      <c r="R30" s="207">
        <v>1E-10</v>
      </c>
      <c r="S30" s="207">
        <v>31.786700347</v>
      </c>
      <c r="T30" s="207">
        <v>186.87391915000001</v>
      </c>
      <c r="U30" s="207">
        <v>335.15396098999997</v>
      </c>
      <c r="V30" s="207">
        <v>218.37821076</v>
      </c>
      <c r="W30" s="207">
        <v>54.827441284999999</v>
      </c>
      <c r="X30" s="207">
        <v>1.9856899775000001</v>
      </c>
      <c r="Y30" s="207">
        <v>1E-10</v>
      </c>
      <c r="Z30" s="207">
        <v>1E-10</v>
      </c>
      <c r="AA30" s="207">
        <v>1E-10</v>
      </c>
      <c r="AB30" s="207">
        <v>1E-10</v>
      </c>
      <c r="AC30" s="207">
        <v>2.1714056882000001</v>
      </c>
      <c r="AD30" s="207">
        <v>0.26900898244999999</v>
      </c>
      <c r="AE30" s="207">
        <v>35.171950996</v>
      </c>
      <c r="AF30" s="207">
        <v>214.93395319999999</v>
      </c>
      <c r="AG30" s="207">
        <v>238.11741198000001</v>
      </c>
      <c r="AH30" s="207">
        <v>285.40391503000001</v>
      </c>
      <c r="AI30" s="207">
        <v>105.46091945000001</v>
      </c>
      <c r="AJ30" s="207">
        <v>29.278582743000001</v>
      </c>
      <c r="AK30" s="207">
        <v>1E-10</v>
      </c>
      <c r="AL30" s="207">
        <v>0.41280769519999999</v>
      </c>
      <c r="AM30" s="207">
        <v>1E-10</v>
      </c>
      <c r="AN30" s="207">
        <v>1E-10</v>
      </c>
      <c r="AO30" s="207">
        <v>1.0564928688999999</v>
      </c>
      <c r="AP30" s="207">
        <v>1E-10</v>
      </c>
      <c r="AQ30" s="207">
        <v>78.854367938999999</v>
      </c>
      <c r="AR30" s="207">
        <v>176.78670643000001</v>
      </c>
      <c r="AS30" s="207">
        <v>263.86094092000002</v>
      </c>
      <c r="AT30" s="207">
        <v>219.98087796999999</v>
      </c>
      <c r="AU30" s="207">
        <v>74.066137545000004</v>
      </c>
      <c r="AV30" s="207">
        <v>1.6136001139</v>
      </c>
      <c r="AW30" s="207">
        <v>1E-10</v>
      </c>
      <c r="AX30" s="207">
        <v>1E-10</v>
      </c>
      <c r="AY30" s="207">
        <v>1E-10</v>
      </c>
      <c r="AZ30" s="207">
        <v>1E-10</v>
      </c>
      <c r="BA30" s="207">
        <v>1E-10</v>
      </c>
      <c r="BB30" s="207">
        <v>0.67670596078</v>
      </c>
      <c r="BC30" s="207">
        <v>48.176819600000002</v>
      </c>
      <c r="BD30" s="207">
        <v>131.10754062000001</v>
      </c>
      <c r="BE30" s="207">
        <v>248.93007241999999</v>
      </c>
      <c r="BF30" s="246">
        <v>219.50844803999999</v>
      </c>
      <c r="BG30" s="246">
        <v>81.211325990999995</v>
      </c>
      <c r="BH30" s="246">
        <v>7.0447823945000003</v>
      </c>
      <c r="BI30" s="246">
        <v>0</v>
      </c>
      <c r="BJ30" s="246">
        <v>0</v>
      </c>
      <c r="BK30" s="246">
        <v>0</v>
      </c>
      <c r="BL30" s="246">
        <v>0</v>
      </c>
      <c r="BM30" s="246">
        <v>1.2062006625999999</v>
      </c>
      <c r="BN30" s="246">
        <v>1.3690069852</v>
      </c>
      <c r="BO30" s="246">
        <v>65.315481702</v>
      </c>
      <c r="BP30" s="246">
        <v>182.03136574999999</v>
      </c>
      <c r="BQ30" s="246">
        <v>287.03018608999997</v>
      </c>
      <c r="BR30" s="246">
        <v>239.22602990999999</v>
      </c>
      <c r="BS30" s="246">
        <v>81.737985365</v>
      </c>
      <c r="BT30" s="246">
        <v>7.0896193801000003</v>
      </c>
      <c r="BU30" s="246">
        <v>0</v>
      </c>
      <c r="BV30" s="246">
        <v>0</v>
      </c>
    </row>
    <row r="31" spans="1:74" ht="11.15" customHeight="1" x14ac:dyDescent="0.25">
      <c r="A31" s="7" t="s">
        <v>40</v>
      </c>
      <c r="B31" s="166" t="s">
        <v>420</v>
      </c>
      <c r="C31" s="207">
        <v>1E-10</v>
      </c>
      <c r="D31" s="207">
        <v>1E-10</v>
      </c>
      <c r="E31" s="207">
        <v>1E-10</v>
      </c>
      <c r="F31" s="207">
        <v>6.0641569995999998</v>
      </c>
      <c r="G31" s="207">
        <v>41.783865751999997</v>
      </c>
      <c r="H31" s="207">
        <v>174.78717037999999</v>
      </c>
      <c r="I31" s="207">
        <v>320.17476785000002</v>
      </c>
      <c r="J31" s="207">
        <v>223.97892207000001</v>
      </c>
      <c r="K31" s="207">
        <v>182.03720100999999</v>
      </c>
      <c r="L31" s="207">
        <v>2.4016404411000001</v>
      </c>
      <c r="M31" s="207">
        <v>1E-10</v>
      </c>
      <c r="N31" s="207">
        <v>1E-10</v>
      </c>
      <c r="O31" s="207">
        <v>1E-10</v>
      </c>
      <c r="P31" s="207">
        <v>1E-10</v>
      </c>
      <c r="Q31" s="207">
        <v>6.0689747360000004</v>
      </c>
      <c r="R31" s="207">
        <v>1.384574685</v>
      </c>
      <c r="S31" s="207">
        <v>36.901561934</v>
      </c>
      <c r="T31" s="207">
        <v>255.44473517</v>
      </c>
      <c r="U31" s="207">
        <v>343.01650346999998</v>
      </c>
      <c r="V31" s="207">
        <v>246.48647026</v>
      </c>
      <c r="W31" s="207">
        <v>71.771258067000005</v>
      </c>
      <c r="X31" s="207">
        <v>2.5230550476000002</v>
      </c>
      <c r="Y31" s="207">
        <v>0.28473549538999998</v>
      </c>
      <c r="Z31" s="207">
        <v>1E-10</v>
      </c>
      <c r="AA31" s="207">
        <v>1E-10</v>
      </c>
      <c r="AB31" s="207">
        <v>1E-10</v>
      </c>
      <c r="AC31" s="207">
        <v>8.3622797659000003</v>
      </c>
      <c r="AD31" s="207">
        <v>2.9441973271999999</v>
      </c>
      <c r="AE31" s="207">
        <v>43.061410059000004</v>
      </c>
      <c r="AF31" s="207">
        <v>266.56853460999997</v>
      </c>
      <c r="AG31" s="207">
        <v>302.32988119999999</v>
      </c>
      <c r="AH31" s="207">
        <v>299.74223004999999</v>
      </c>
      <c r="AI31" s="207">
        <v>147.16975644999999</v>
      </c>
      <c r="AJ31" s="207">
        <v>21.876885031</v>
      </c>
      <c r="AK31" s="207">
        <v>1E-10</v>
      </c>
      <c r="AL31" s="207">
        <v>1.2751505083000001</v>
      </c>
      <c r="AM31" s="207">
        <v>1E-10</v>
      </c>
      <c r="AN31" s="207">
        <v>1E-10</v>
      </c>
      <c r="AO31" s="207">
        <v>2.8066853179</v>
      </c>
      <c r="AP31" s="207">
        <v>2.2088672245000001</v>
      </c>
      <c r="AQ31" s="207">
        <v>71.784712987000006</v>
      </c>
      <c r="AR31" s="207">
        <v>231.49602483000001</v>
      </c>
      <c r="AS31" s="207">
        <v>337.09855399999998</v>
      </c>
      <c r="AT31" s="207">
        <v>275.81373830000001</v>
      </c>
      <c r="AU31" s="207">
        <v>120.45294748000001</v>
      </c>
      <c r="AV31" s="207">
        <v>7.9372688054999996</v>
      </c>
      <c r="AW31" s="207">
        <v>1E-10</v>
      </c>
      <c r="AX31" s="207">
        <v>1E-10</v>
      </c>
      <c r="AY31" s="207">
        <v>1E-10</v>
      </c>
      <c r="AZ31" s="207">
        <v>1E-10</v>
      </c>
      <c r="BA31" s="207">
        <v>0.98936031086999998</v>
      </c>
      <c r="BB31" s="207">
        <v>4.8895800567999999</v>
      </c>
      <c r="BC31" s="207">
        <v>88.521514952000004</v>
      </c>
      <c r="BD31" s="207">
        <v>226.10461498000001</v>
      </c>
      <c r="BE31" s="207">
        <v>293.05921511999998</v>
      </c>
      <c r="BF31" s="246">
        <v>281.12786951999999</v>
      </c>
      <c r="BG31" s="246">
        <v>108.54135174</v>
      </c>
      <c r="BH31" s="246">
        <v>10.427634914</v>
      </c>
      <c r="BI31" s="246">
        <v>0.31450650908</v>
      </c>
      <c r="BJ31" s="246">
        <v>0</v>
      </c>
      <c r="BK31" s="246">
        <v>0</v>
      </c>
      <c r="BL31" s="246">
        <v>0.14861739357000001</v>
      </c>
      <c r="BM31" s="246">
        <v>4.5583085540999999</v>
      </c>
      <c r="BN31" s="246">
        <v>6.4553830932</v>
      </c>
      <c r="BO31" s="246">
        <v>72.101914574000006</v>
      </c>
      <c r="BP31" s="246">
        <v>219.71358459999999</v>
      </c>
      <c r="BQ31" s="246">
        <v>342.35164501000003</v>
      </c>
      <c r="BR31" s="246">
        <v>283.99424300999999</v>
      </c>
      <c r="BS31" s="246">
        <v>109.10693668</v>
      </c>
      <c r="BT31" s="246">
        <v>10.474763168000001</v>
      </c>
      <c r="BU31" s="246">
        <v>0.31598613939999998</v>
      </c>
      <c r="BV31" s="246">
        <v>0</v>
      </c>
    </row>
    <row r="32" spans="1:74" ht="11.15" customHeight="1" x14ac:dyDescent="0.25">
      <c r="A32" s="7" t="s">
        <v>323</v>
      </c>
      <c r="B32" s="166" t="s">
        <v>449</v>
      </c>
      <c r="C32" s="207">
        <v>29.034512073999998</v>
      </c>
      <c r="D32" s="207">
        <v>66.407954673999996</v>
      </c>
      <c r="E32" s="207">
        <v>55.447704469999998</v>
      </c>
      <c r="F32" s="207">
        <v>100.55313303</v>
      </c>
      <c r="G32" s="207">
        <v>292.60303783000001</v>
      </c>
      <c r="H32" s="207">
        <v>359.96428966000002</v>
      </c>
      <c r="I32" s="207">
        <v>480.26507802999998</v>
      </c>
      <c r="J32" s="207">
        <v>440.62859555</v>
      </c>
      <c r="K32" s="207">
        <v>373.55965622999997</v>
      </c>
      <c r="L32" s="207">
        <v>202.57965433000001</v>
      </c>
      <c r="M32" s="207">
        <v>52.744016520999999</v>
      </c>
      <c r="N32" s="207">
        <v>49.951324636999999</v>
      </c>
      <c r="O32" s="207">
        <v>46.713888334000004</v>
      </c>
      <c r="P32" s="207">
        <v>46.151147166999998</v>
      </c>
      <c r="Q32" s="207">
        <v>101.50915464000001</v>
      </c>
      <c r="R32" s="207">
        <v>108.46943622000001</v>
      </c>
      <c r="S32" s="207">
        <v>166.15650955000001</v>
      </c>
      <c r="T32" s="207">
        <v>341.54681993999998</v>
      </c>
      <c r="U32" s="207">
        <v>501.52012865</v>
      </c>
      <c r="V32" s="207">
        <v>453.67861898000001</v>
      </c>
      <c r="W32" s="207">
        <v>271.99453283000003</v>
      </c>
      <c r="X32" s="207">
        <v>183.28839363</v>
      </c>
      <c r="Y32" s="207">
        <v>93.242827261000002</v>
      </c>
      <c r="Z32" s="207">
        <v>20.834593982000001</v>
      </c>
      <c r="AA32" s="207">
        <v>30.036889796000001</v>
      </c>
      <c r="AB32" s="207">
        <v>50.362481187999997</v>
      </c>
      <c r="AC32" s="207">
        <v>73.404106558999999</v>
      </c>
      <c r="AD32" s="207">
        <v>80.610350771</v>
      </c>
      <c r="AE32" s="207">
        <v>187.50697586000001</v>
      </c>
      <c r="AF32" s="207">
        <v>346.78601838999998</v>
      </c>
      <c r="AG32" s="207">
        <v>437.10495200999998</v>
      </c>
      <c r="AH32" s="207">
        <v>455.52471778</v>
      </c>
      <c r="AI32" s="207">
        <v>280.00039163999998</v>
      </c>
      <c r="AJ32" s="207">
        <v>177.69342531000001</v>
      </c>
      <c r="AK32" s="207">
        <v>40.546117080000002</v>
      </c>
      <c r="AL32" s="207">
        <v>65.960142192000006</v>
      </c>
      <c r="AM32" s="207">
        <v>28.167055913999999</v>
      </c>
      <c r="AN32" s="207">
        <v>45.106762668000002</v>
      </c>
      <c r="AO32" s="207">
        <v>83.298789642000003</v>
      </c>
      <c r="AP32" s="207">
        <v>97.603007089000002</v>
      </c>
      <c r="AQ32" s="207">
        <v>240.93229115</v>
      </c>
      <c r="AR32" s="207">
        <v>375.47796256999999</v>
      </c>
      <c r="AS32" s="207">
        <v>481.16766037999997</v>
      </c>
      <c r="AT32" s="207">
        <v>439.01017087000002</v>
      </c>
      <c r="AU32" s="207">
        <v>278.23152563000002</v>
      </c>
      <c r="AV32" s="207">
        <v>106.61126778000001</v>
      </c>
      <c r="AW32" s="207">
        <v>88.223563265999999</v>
      </c>
      <c r="AX32" s="207">
        <v>37.409747557000003</v>
      </c>
      <c r="AY32" s="207">
        <v>49.773532152999998</v>
      </c>
      <c r="AZ32" s="207">
        <v>69.947979391999993</v>
      </c>
      <c r="BA32" s="207">
        <v>83.462090266000004</v>
      </c>
      <c r="BB32" s="207">
        <v>117.69661533</v>
      </c>
      <c r="BC32" s="207">
        <v>175.97624593</v>
      </c>
      <c r="BD32" s="207">
        <v>296.64225944999998</v>
      </c>
      <c r="BE32" s="207">
        <v>472.82470376999999</v>
      </c>
      <c r="BF32" s="246">
        <v>435.35031864000001</v>
      </c>
      <c r="BG32" s="246">
        <v>313.69870601000002</v>
      </c>
      <c r="BH32" s="246">
        <v>150.10781571999999</v>
      </c>
      <c r="BI32" s="246">
        <v>62.342109432000001</v>
      </c>
      <c r="BJ32" s="246">
        <v>42.111690017000001</v>
      </c>
      <c r="BK32" s="246">
        <v>35.452724686000003</v>
      </c>
      <c r="BL32" s="246">
        <v>39.531203834999999</v>
      </c>
      <c r="BM32" s="246">
        <v>62.980160118000001</v>
      </c>
      <c r="BN32" s="246">
        <v>95.735885512999999</v>
      </c>
      <c r="BO32" s="246">
        <v>227.75859255</v>
      </c>
      <c r="BP32" s="246">
        <v>387.96058195000001</v>
      </c>
      <c r="BQ32" s="246">
        <v>501.01527706000002</v>
      </c>
      <c r="BR32" s="246">
        <v>468.83249110000003</v>
      </c>
      <c r="BS32" s="246">
        <v>316.01780811999998</v>
      </c>
      <c r="BT32" s="246">
        <v>151.43887380999999</v>
      </c>
      <c r="BU32" s="246">
        <v>62.938660370999997</v>
      </c>
      <c r="BV32" s="246">
        <v>42.511254596000001</v>
      </c>
    </row>
    <row r="33" spans="1:74" ht="11.15" customHeight="1" x14ac:dyDescent="0.25">
      <c r="A33" s="7" t="s">
        <v>41</v>
      </c>
      <c r="B33" s="166" t="s">
        <v>422</v>
      </c>
      <c r="C33" s="207">
        <v>4.9511882444999999</v>
      </c>
      <c r="D33" s="207">
        <v>14.093217715</v>
      </c>
      <c r="E33" s="207">
        <v>9.8708159029000004</v>
      </c>
      <c r="F33" s="207">
        <v>31.129629464000001</v>
      </c>
      <c r="G33" s="207">
        <v>219.82771774</v>
      </c>
      <c r="H33" s="207">
        <v>299.86272898999999</v>
      </c>
      <c r="I33" s="207">
        <v>428.73536438999997</v>
      </c>
      <c r="J33" s="207">
        <v>408.18124177999999</v>
      </c>
      <c r="K33" s="207">
        <v>381.69774897000002</v>
      </c>
      <c r="L33" s="207">
        <v>80.797322979</v>
      </c>
      <c r="M33" s="207">
        <v>0.82372045329999999</v>
      </c>
      <c r="N33" s="207">
        <v>5.5001919780000001</v>
      </c>
      <c r="O33" s="207">
        <v>12.880725753</v>
      </c>
      <c r="P33" s="207">
        <v>4.3147231531000001</v>
      </c>
      <c r="Q33" s="207">
        <v>55.614100162</v>
      </c>
      <c r="R33" s="207">
        <v>20.178305871999999</v>
      </c>
      <c r="S33" s="207">
        <v>105.72582010000001</v>
      </c>
      <c r="T33" s="207">
        <v>296.22367772000001</v>
      </c>
      <c r="U33" s="207">
        <v>462.72396170000002</v>
      </c>
      <c r="V33" s="207">
        <v>388.61764037</v>
      </c>
      <c r="W33" s="207">
        <v>209.44347711</v>
      </c>
      <c r="X33" s="207">
        <v>66.254894820000004</v>
      </c>
      <c r="Y33" s="207">
        <v>12.573821604999999</v>
      </c>
      <c r="Z33" s="207">
        <v>0.97394261682000005</v>
      </c>
      <c r="AA33" s="207">
        <v>5.4947222603999997</v>
      </c>
      <c r="AB33" s="207">
        <v>1.0811598726</v>
      </c>
      <c r="AC33" s="207">
        <v>33.596518408999998</v>
      </c>
      <c r="AD33" s="207">
        <v>17.270586297000001</v>
      </c>
      <c r="AE33" s="207">
        <v>108.08903907</v>
      </c>
      <c r="AF33" s="207">
        <v>306.45378776000001</v>
      </c>
      <c r="AG33" s="207">
        <v>396.66704163000003</v>
      </c>
      <c r="AH33" s="207">
        <v>410.42895906000001</v>
      </c>
      <c r="AI33" s="207">
        <v>206.84822564000001</v>
      </c>
      <c r="AJ33" s="207">
        <v>97.806713682999998</v>
      </c>
      <c r="AK33" s="207">
        <v>1.9422794194999999</v>
      </c>
      <c r="AL33" s="207">
        <v>25.192189285000001</v>
      </c>
      <c r="AM33" s="207">
        <v>2.7605394674000001</v>
      </c>
      <c r="AN33" s="207">
        <v>3.0187668513000001</v>
      </c>
      <c r="AO33" s="207">
        <v>22.082547634000001</v>
      </c>
      <c r="AP33" s="207">
        <v>24.677171269999999</v>
      </c>
      <c r="AQ33" s="207">
        <v>205.75058584000001</v>
      </c>
      <c r="AR33" s="207">
        <v>367.70688197999999</v>
      </c>
      <c r="AS33" s="207">
        <v>479.93237297000002</v>
      </c>
      <c r="AT33" s="207">
        <v>385.80879997</v>
      </c>
      <c r="AU33" s="207">
        <v>200.99759345999999</v>
      </c>
      <c r="AV33" s="207">
        <v>29.256288968</v>
      </c>
      <c r="AW33" s="207">
        <v>4.9430055483000004</v>
      </c>
      <c r="AX33" s="207">
        <v>3.0483706508999999</v>
      </c>
      <c r="AY33" s="207">
        <v>19.527238816000001</v>
      </c>
      <c r="AZ33" s="207">
        <v>16.842272197</v>
      </c>
      <c r="BA33" s="207">
        <v>27.196171535000001</v>
      </c>
      <c r="BB33" s="207">
        <v>29.155909327</v>
      </c>
      <c r="BC33" s="207">
        <v>140.71575811</v>
      </c>
      <c r="BD33" s="207">
        <v>272.28002199000002</v>
      </c>
      <c r="BE33" s="207">
        <v>425.65092376000001</v>
      </c>
      <c r="BF33" s="246">
        <v>416.05103716000002</v>
      </c>
      <c r="BG33" s="246">
        <v>245.05504816999999</v>
      </c>
      <c r="BH33" s="246">
        <v>58.707507935000002</v>
      </c>
      <c r="BI33" s="246">
        <v>5.4340947499999999</v>
      </c>
      <c r="BJ33" s="246">
        <v>3.1960446425</v>
      </c>
      <c r="BK33" s="246">
        <v>6.2313249559999999</v>
      </c>
      <c r="BL33" s="246">
        <v>4.8526257221</v>
      </c>
      <c r="BM33" s="246">
        <v>22.620475377000002</v>
      </c>
      <c r="BN33" s="246">
        <v>36.011183645999999</v>
      </c>
      <c r="BO33" s="246">
        <v>167.60320486000001</v>
      </c>
      <c r="BP33" s="246">
        <v>341.90496805999999</v>
      </c>
      <c r="BQ33" s="246">
        <v>456.91666834</v>
      </c>
      <c r="BR33" s="246">
        <v>426.30124489999997</v>
      </c>
      <c r="BS33" s="246">
        <v>246.08161862</v>
      </c>
      <c r="BT33" s="246">
        <v>58.910726183999998</v>
      </c>
      <c r="BU33" s="246">
        <v>5.4438245065000004</v>
      </c>
      <c r="BV33" s="246">
        <v>3.203912978</v>
      </c>
    </row>
    <row r="34" spans="1:74" ht="11.15" customHeight="1" x14ac:dyDescent="0.25">
      <c r="A34" s="7" t="s">
        <v>42</v>
      </c>
      <c r="B34" s="166" t="s">
        <v>423</v>
      </c>
      <c r="C34" s="207">
        <v>12.035775402000001</v>
      </c>
      <c r="D34" s="207">
        <v>24.472786805999998</v>
      </c>
      <c r="E34" s="207">
        <v>36.101457848000003</v>
      </c>
      <c r="F34" s="207">
        <v>91.101365049999998</v>
      </c>
      <c r="G34" s="207">
        <v>291.04948035000001</v>
      </c>
      <c r="H34" s="207">
        <v>438.93935349999998</v>
      </c>
      <c r="I34" s="207">
        <v>548.33568333999995</v>
      </c>
      <c r="J34" s="207">
        <v>624.95579385999997</v>
      </c>
      <c r="K34" s="207">
        <v>523.81007074000001</v>
      </c>
      <c r="L34" s="207">
        <v>139.31103852000001</v>
      </c>
      <c r="M34" s="207">
        <v>15.888920809</v>
      </c>
      <c r="N34" s="207">
        <v>12.594162933</v>
      </c>
      <c r="O34" s="207">
        <v>28.802180332999999</v>
      </c>
      <c r="P34" s="207">
        <v>12.863113351999999</v>
      </c>
      <c r="Q34" s="207">
        <v>132.45829443</v>
      </c>
      <c r="R34" s="207">
        <v>105.18259096</v>
      </c>
      <c r="S34" s="207">
        <v>279.28066037999997</v>
      </c>
      <c r="T34" s="207">
        <v>456.68827758999998</v>
      </c>
      <c r="U34" s="207">
        <v>602.75682045999997</v>
      </c>
      <c r="V34" s="207">
        <v>578.70331069999997</v>
      </c>
      <c r="W34" s="207">
        <v>326.63781949999998</v>
      </c>
      <c r="X34" s="207">
        <v>133.1428664</v>
      </c>
      <c r="Y34" s="207">
        <v>70.157902479000001</v>
      </c>
      <c r="Z34" s="207">
        <v>8.1820452770000003</v>
      </c>
      <c r="AA34" s="207">
        <v>15.117663979</v>
      </c>
      <c r="AB34" s="207">
        <v>4.3732148941000002</v>
      </c>
      <c r="AC34" s="207">
        <v>70.360214210999999</v>
      </c>
      <c r="AD34" s="207">
        <v>84.031147790999995</v>
      </c>
      <c r="AE34" s="207">
        <v>228.92606849000001</v>
      </c>
      <c r="AF34" s="207">
        <v>456.62802907000003</v>
      </c>
      <c r="AG34" s="207">
        <v>514.10390493</v>
      </c>
      <c r="AH34" s="207">
        <v>554.52423854999995</v>
      </c>
      <c r="AI34" s="207">
        <v>401.40237915</v>
      </c>
      <c r="AJ34" s="207">
        <v>208.64099461999999</v>
      </c>
      <c r="AK34" s="207">
        <v>31.489022562999999</v>
      </c>
      <c r="AL34" s="207">
        <v>74.580450247000002</v>
      </c>
      <c r="AM34" s="207">
        <v>9.7974420943999991</v>
      </c>
      <c r="AN34" s="207">
        <v>5.2582481639000003</v>
      </c>
      <c r="AO34" s="207">
        <v>41.928561690999999</v>
      </c>
      <c r="AP34" s="207">
        <v>158.19023374</v>
      </c>
      <c r="AQ34" s="207">
        <v>385.62523024000001</v>
      </c>
      <c r="AR34" s="207">
        <v>553.16727055000001</v>
      </c>
      <c r="AS34" s="207">
        <v>679.38904554999999</v>
      </c>
      <c r="AT34" s="207">
        <v>581.92166099999997</v>
      </c>
      <c r="AU34" s="207">
        <v>405.55397024000001</v>
      </c>
      <c r="AV34" s="207">
        <v>132.79043812</v>
      </c>
      <c r="AW34" s="207">
        <v>25.584838906000002</v>
      </c>
      <c r="AX34" s="207">
        <v>13.229028270000001</v>
      </c>
      <c r="AY34" s="207">
        <v>35.281965431000003</v>
      </c>
      <c r="AZ34" s="207">
        <v>27.294946456000002</v>
      </c>
      <c r="BA34" s="207">
        <v>88.969345661000006</v>
      </c>
      <c r="BB34" s="207">
        <v>93.166355306</v>
      </c>
      <c r="BC34" s="207">
        <v>292.23857996999999</v>
      </c>
      <c r="BD34" s="207">
        <v>512.25075486000003</v>
      </c>
      <c r="BE34" s="207">
        <v>636.33842351999999</v>
      </c>
      <c r="BF34" s="246">
        <v>603.62466459999996</v>
      </c>
      <c r="BG34" s="246">
        <v>401.93823114999998</v>
      </c>
      <c r="BH34" s="246">
        <v>159.03217205999999</v>
      </c>
      <c r="BI34" s="246">
        <v>39.712127590999998</v>
      </c>
      <c r="BJ34" s="246">
        <v>10.482882619</v>
      </c>
      <c r="BK34" s="246">
        <v>16.607583525999999</v>
      </c>
      <c r="BL34" s="246">
        <v>21.439358017</v>
      </c>
      <c r="BM34" s="246">
        <v>65.799595171000007</v>
      </c>
      <c r="BN34" s="246">
        <v>117.65553695</v>
      </c>
      <c r="BO34" s="246">
        <v>304.27979871999997</v>
      </c>
      <c r="BP34" s="246">
        <v>500.9795355</v>
      </c>
      <c r="BQ34" s="246">
        <v>613.09297015000004</v>
      </c>
      <c r="BR34" s="246">
        <v>609.28085137999994</v>
      </c>
      <c r="BS34" s="246">
        <v>403.76031813999998</v>
      </c>
      <c r="BT34" s="246">
        <v>159.83107963</v>
      </c>
      <c r="BU34" s="246">
        <v>39.929873024999999</v>
      </c>
      <c r="BV34" s="246">
        <v>10.531691068000001</v>
      </c>
    </row>
    <row r="35" spans="1:74" ht="11.15" customHeight="1" x14ac:dyDescent="0.25">
      <c r="A35" s="7" t="s">
        <v>44</v>
      </c>
      <c r="B35" s="166" t="s">
        <v>424</v>
      </c>
      <c r="C35" s="207">
        <v>4.3668137454999999E-2</v>
      </c>
      <c r="D35" s="207">
        <v>1E-10</v>
      </c>
      <c r="E35" s="207">
        <v>10.288582764999999</v>
      </c>
      <c r="F35" s="207">
        <v>50.810357332000002</v>
      </c>
      <c r="G35" s="207">
        <v>57.073467401000002</v>
      </c>
      <c r="H35" s="207">
        <v>232.98639761999999</v>
      </c>
      <c r="I35" s="207">
        <v>395.24482096999998</v>
      </c>
      <c r="J35" s="207">
        <v>385.04280691999998</v>
      </c>
      <c r="K35" s="207">
        <v>206.58607588000001</v>
      </c>
      <c r="L35" s="207">
        <v>48.661241906000001</v>
      </c>
      <c r="M35" s="207">
        <v>10.500659885999999</v>
      </c>
      <c r="N35" s="207">
        <v>1E-10</v>
      </c>
      <c r="O35" s="207">
        <v>1E-10</v>
      </c>
      <c r="P35" s="207">
        <v>2.0088860114</v>
      </c>
      <c r="Q35" s="207">
        <v>8.1334826972999998</v>
      </c>
      <c r="R35" s="207">
        <v>43.329237171000003</v>
      </c>
      <c r="S35" s="207">
        <v>160.36009761</v>
      </c>
      <c r="T35" s="207">
        <v>264.32346739000002</v>
      </c>
      <c r="U35" s="207">
        <v>415.56087497999999</v>
      </c>
      <c r="V35" s="207">
        <v>442.06273353</v>
      </c>
      <c r="W35" s="207">
        <v>229.11100243000001</v>
      </c>
      <c r="X35" s="207">
        <v>102.45752976</v>
      </c>
      <c r="Y35" s="207">
        <v>14.832375596</v>
      </c>
      <c r="Z35" s="207">
        <v>1E-10</v>
      </c>
      <c r="AA35" s="207">
        <v>4.3660696753000001E-2</v>
      </c>
      <c r="AB35" s="207">
        <v>2.8740629571</v>
      </c>
      <c r="AC35" s="207">
        <v>7.0705561714999998</v>
      </c>
      <c r="AD35" s="207">
        <v>59.408980241000002</v>
      </c>
      <c r="AE35" s="207">
        <v>125.50183684</v>
      </c>
      <c r="AF35" s="207">
        <v>347.48353519</v>
      </c>
      <c r="AG35" s="207">
        <v>417.43153981</v>
      </c>
      <c r="AH35" s="207">
        <v>330.92220011000001</v>
      </c>
      <c r="AI35" s="207">
        <v>222.26853829999999</v>
      </c>
      <c r="AJ35" s="207">
        <v>45.091892874000003</v>
      </c>
      <c r="AK35" s="207">
        <v>24.293066360000001</v>
      </c>
      <c r="AL35" s="207">
        <v>1E-10</v>
      </c>
      <c r="AM35" s="207">
        <v>1.1522466981999999</v>
      </c>
      <c r="AN35" s="207">
        <v>1.7288904802</v>
      </c>
      <c r="AO35" s="207">
        <v>13.810322600999999</v>
      </c>
      <c r="AP35" s="207">
        <v>55.282087265999998</v>
      </c>
      <c r="AQ35" s="207">
        <v>129.18554184000001</v>
      </c>
      <c r="AR35" s="207">
        <v>288.9102504</v>
      </c>
      <c r="AS35" s="207">
        <v>428.24895523999999</v>
      </c>
      <c r="AT35" s="207">
        <v>352.38811545999999</v>
      </c>
      <c r="AU35" s="207">
        <v>243.06546316000001</v>
      </c>
      <c r="AV35" s="207">
        <v>64.129301350000006</v>
      </c>
      <c r="AW35" s="207">
        <v>1.7338962182</v>
      </c>
      <c r="AX35" s="207">
        <v>1E-10</v>
      </c>
      <c r="AY35" s="207">
        <v>1E-10</v>
      </c>
      <c r="AZ35" s="207">
        <v>1E-10</v>
      </c>
      <c r="BA35" s="207">
        <v>3.1827182801</v>
      </c>
      <c r="BB35" s="207">
        <v>42.415576287</v>
      </c>
      <c r="BC35" s="207">
        <v>117.45491129</v>
      </c>
      <c r="BD35" s="207">
        <v>197.87659174999999</v>
      </c>
      <c r="BE35" s="207">
        <v>430.16846994000002</v>
      </c>
      <c r="BF35" s="246">
        <v>351.43510951000002</v>
      </c>
      <c r="BG35" s="246">
        <v>218.89523646000001</v>
      </c>
      <c r="BH35" s="246">
        <v>73.090306536</v>
      </c>
      <c r="BI35" s="246">
        <v>10.260482227000001</v>
      </c>
      <c r="BJ35" s="246">
        <v>0</v>
      </c>
      <c r="BK35" s="246">
        <v>1.0678734953</v>
      </c>
      <c r="BL35" s="246">
        <v>3.8248376633999999</v>
      </c>
      <c r="BM35" s="246">
        <v>15.680099546999999</v>
      </c>
      <c r="BN35" s="246">
        <v>44.031327079</v>
      </c>
      <c r="BO35" s="246">
        <v>126.84801859</v>
      </c>
      <c r="BP35" s="246">
        <v>285.59998105</v>
      </c>
      <c r="BQ35" s="246">
        <v>430.74727486</v>
      </c>
      <c r="BR35" s="246">
        <v>380.36717668</v>
      </c>
      <c r="BS35" s="246">
        <v>220.26776018999999</v>
      </c>
      <c r="BT35" s="246">
        <v>73.548818619000002</v>
      </c>
      <c r="BU35" s="246">
        <v>10.32700855</v>
      </c>
      <c r="BV35" s="246">
        <v>0</v>
      </c>
    </row>
    <row r="36" spans="1:74" ht="11.15" customHeight="1" x14ac:dyDescent="0.25">
      <c r="A36" s="7" t="s">
        <v>45</v>
      </c>
      <c r="B36" s="166" t="s">
        <v>425</v>
      </c>
      <c r="C36" s="207">
        <v>8.4961627516</v>
      </c>
      <c r="D36" s="207">
        <v>5.6347194716000004</v>
      </c>
      <c r="E36" s="207">
        <v>8.4387242694999998</v>
      </c>
      <c r="F36" s="207">
        <v>26.001520970000001</v>
      </c>
      <c r="G36" s="207">
        <v>23.872504261</v>
      </c>
      <c r="H36" s="207">
        <v>116.67371478</v>
      </c>
      <c r="I36" s="207">
        <v>209.62203299999999</v>
      </c>
      <c r="J36" s="207">
        <v>246.84924477999999</v>
      </c>
      <c r="K36" s="207">
        <v>131.83304803999999</v>
      </c>
      <c r="L36" s="207">
        <v>40.629407289</v>
      </c>
      <c r="M36" s="207">
        <v>16.281744938999999</v>
      </c>
      <c r="N36" s="207">
        <v>10.309329324</v>
      </c>
      <c r="O36" s="207">
        <v>9.0614621461000002</v>
      </c>
      <c r="P36" s="207">
        <v>7.7555513237999998</v>
      </c>
      <c r="Q36" s="207">
        <v>8.2381057347999995</v>
      </c>
      <c r="R36" s="207">
        <v>19.205589529000001</v>
      </c>
      <c r="S36" s="207">
        <v>66.423558663999998</v>
      </c>
      <c r="T36" s="207">
        <v>111.3683868</v>
      </c>
      <c r="U36" s="207">
        <v>213.36004804999999</v>
      </c>
      <c r="V36" s="207">
        <v>294.75623351000002</v>
      </c>
      <c r="W36" s="207">
        <v>213.91209445000001</v>
      </c>
      <c r="X36" s="207">
        <v>101.11834705</v>
      </c>
      <c r="Y36" s="207">
        <v>15.506756378</v>
      </c>
      <c r="Z36" s="207">
        <v>10.211840992000001</v>
      </c>
      <c r="AA36" s="207">
        <v>9.5690114489999996</v>
      </c>
      <c r="AB36" s="207">
        <v>7.078327013</v>
      </c>
      <c r="AC36" s="207">
        <v>7.5691913902000003</v>
      </c>
      <c r="AD36" s="207">
        <v>23.585113010000001</v>
      </c>
      <c r="AE36" s="207">
        <v>50.813562869999998</v>
      </c>
      <c r="AF36" s="207">
        <v>175.47741843</v>
      </c>
      <c r="AG36" s="207">
        <v>296.23072915</v>
      </c>
      <c r="AH36" s="207">
        <v>251.56741943</v>
      </c>
      <c r="AI36" s="207">
        <v>158.25528836000001</v>
      </c>
      <c r="AJ36" s="207">
        <v>26.906563614</v>
      </c>
      <c r="AK36" s="207">
        <v>24.541415701999998</v>
      </c>
      <c r="AL36" s="207">
        <v>8.2144174217000003</v>
      </c>
      <c r="AM36" s="207">
        <v>9.4373574715000004</v>
      </c>
      <c r="AN36" s="207">
        <v>7.4783668396999996</v>
      </c>
      <c r="AO36" s="207">
        <v>13.744181609</v>
      </c>
      <c r="AP36" s="207">
        <v>23.431252681</v>
      </c>
      <c r="AQ36" s="207">
        <v>43.057828432999997</v>
      </c>
      <c r="AR36" s="207">
        <v>153.16789094000001</v>
      </c>
      <c r="AS36" s="207">
        <v>248.34749509</v>
      </c>
      <c r="AT36" s="207">
        <v>297.17282045000002</v>
      </c>
      <c r="AU36" s="207">
        <v>210.40879699000001</v>
      </c>
      <c r="AV36" s="207">
        <v>60.292656473000001</v>
      </c>
      <c r="AW36" s="207">
        <v>10.632005900999999</v>
      </c>
      <c r="AX36" s="207">
        <v>8.6851749986000009</v>
      </c>
      <c r="AY36" s="207">
        <v>7.7645983849000002</v>
      </c>
      <c r="AZ36" s="207">
        <v>8.2461445692000002</v>
      </c>
      <c r="BA36" s="207">
        <v>9.6700007678999995</v>
      </c>
      <c r="BB36" s="207">
        <v>17.341837341000002</v>
      </c>
      <c r="BC36" s="207">
        <v>33.135466731999998</v>
      </c>
      <c r="BD36" s="207">
        <v>55.747816708999999</v>
      </c>
      <c r="BE36" s="207">
        <v>271.05801649</v>
      </c>
      <c r="BF36" s="246">
        <v>226.91475005000001</v>
      </c>
      <c r="BG36" s="246">
        <v>171.15620684999999</v>
      </c>
      <c r="BH36" s="246">
        <v>54.780617554000003</v>
      </c>
      <c r="BI36" s="246">
        <v>14.842689461999999</v>
      </c>
      <c r="BJ36" s="246">
        <v>8.7209308996000008</v>
      </c>
      <c r="BK36" s="246">
        <v>8.1268781272999995</v>
      </c>
      <c r="BL36" s="246">
        <v>7.6039016307000002</v>
      </c>
      <c r="BM36" s="246">
        <v>12.530710615</v>
      </c>
      <c r="BN36" s="246">
        <v>21.018844585</v>
      </c>
      <c r="BO36" s="246">
        <v>54.280856724000003</v>
      </c>
      <c r="BP36" s="246">
        <v>129.26586721999999</v>
      </c>
      <c r="BQ36" s="246">
        <v>270.46563153</v>
      </c>
      <c r="BR36" s="246">
        <v>275.83231202000002</v>
      </c>
      <c r="BS36" s="246">
        <v>172.66603651</v>
      </c>
      <c r="BT36" s="246">
        <v>55.127756351999999</v>
      </c>
      <c r="BU36" s="246">
        <v>14.840086603</v>
      </c>
      <c r="BV36" s="246">
        <v>8.6829580405000009</v>
      </c>
    </row>
    <row r="37" spans="1:74" ht="11.15" customHeight="1" x14ac:dyDescent="0.25">
      <c r="A37" s="7" t="s">
        <v>550</v>
      </c>
      <c r="B37" s="166" t="s">
        <v>450</v>
      </c>
      <c r="C37" s="207">
        <v>8.9144894639000007</v>
      </c>
      <c r="D37" s="207">
        <v>17.933274304000001</v>
      </c>
      <c r="E37" s="207">
        <v>18.159793876999998</v>
      </c>
      <c r="F37" s="207">
        <v>41.541290812</v>
      </c>
      <c r="G37" s="207">
        <v>128.59025964</v>
      </c>
      <c r="H37" s="207">
        <v>226.44062578</v>
      </c>
      <c r="I37" s="207">
        <v>372.89357271</v>
      </c>
      <c r="J37" s="207">
        <v>335.39474042000001</v>
      </c>
      <c r="K37" s="207">
        <v>241.70618193999999</v>
      </c>
      <c r="L37" s="207">
        <v>74.547790745</v>
      </c>
      <c r="M37" s="207">
        <v>15.934501523</v>
      </c>
      <c r="N37" s="207">
        <v>13.494495712999999</v>
      </c>
      <c r="O37" s="207">
        <v>15.074575816999999</v>
      </c>
      <c r="P37" s="207">
        <v>12.444076093</v>
      </c>
      <c r="Q37" s="207">
        <v>42.434318197000003</v>
      </c>
      <c r="R37" s="207">
        <v>42.244939791</v>
      </c>
      <c r="S37" s="207">
        <v>105.18496702</v>
      </c>
      <c r="T37" s="207">
        <v>246.34604156</v>
      </c>
      <c r="U37" s="207">
        <v>397.51327316999999</v>
      </c>
      <c r="V37" s="207">
        <v>356.42037372999999</v>
      </c>
      <c r="W37" s="207">
        <v>180.55449242</v>
      </c>
      <c r="X37" s="207">
        <v>82.085980320999994</v>
      </c>
      <c r="Y37" s="207">
        <v>31.716281575</v>
      </c>
      <c r="Z37" s="207">
        <v>6.8869986407999999</v>
      </c>
      <c r="AA37" s="207">
        <v>9.7552211870000001</v>
      </c>
      <c r="AB37" s="207">
        <v>12.056969129000001</v>
      </c>
      <c r="AC37" s="207">
        <v>28.020952163</v>
      </c>
      <c r="AD37" s="207">
        <v>36.149765606000003</v>
      </c>
      <c r="AE37" s="207">
        <v>100.461552</v>
      </c>
      <c r="AF37" s="207">
        <v>273.89820623999998</v>
      </c>
      <c r="AG37" s="207">
        <v>346.83362018000003</v>
      </c>
      <c r="AH37" s="207">
        <v>357.32434942999998</v>
      </c>
      <c r="AI37" s="207">
        <v>199.94210047000001</v>
      </c>
      <c r="AJ37" s="207">
        <v>84.065209100999994</v>
      </c>
      <c r="AK37" s="207">
        <v>17.991962337</v>
      </c>
      <c r="AL37" s="207">
        <v>25.533071149000001</v>
      </c>
      <c r="AM37" s="207">
        <v>8.6666056068999993</v>
      </c>
      <c r="AN37" s="207">
        <v>11.271428905</v>
      </c>
      <c r="AO37" s="207">
        <v>26.953736404000001</v>
      </c>
      <c r="AP37" s="207">
        <v>49.078948367000002</v>
      </c>
      <c r="AQ37" s="207">
        <v>147.36688426000001</v>
      </c>
      <c r="AR37" s="207">
        <v>270.64551996</v>
      </c>
      <c r="AS37" s="207">
        <v>393.34451974000001</v>
      </c>
      <c r="AT37" s="207">
        <v>358.32309663000001</v>
      </c>
      <c r="AU37" s="207">
        <v>200.10069114999999</v>
      </c>
      <c r="AV37" s="207">
        <v>55.386461779999998</v>
      </c>
      <c r="AW37" s="207">
        <v>23.253729714999999</v>
      </c>
      <c r="AX37" s="207">
        <v>10.829334697</v>
      </c>
      <c r="AY37" s="207">
        <v>16.944254291</v>
      </c>
      <c r="AZ37" s="207">
        <v>19.972097519999998</v>
      </c>
      <c r="BA37" s="207">
        <v>31.641149959</v>
      </c>
      <c r="BB37" s="207">
        <v>43.917637294000002</v>
      </c>
      <c r="BC37" s="207">
        <v>109.45620504</v>
      </c>
      <c r="BD37" s="207">
        <v>210.38058236000001</v>
      </c>
      <c r="BE37" s="207">
        <v>383.62086570999998</v>
      </c>
      <c r="BF37" s="246">
        <v>335.88765123000002</v>
      </c>
      <c r="BG37" s="246">
        <v>203.9426958</v>
      </c>
      <c r="BH37" s="246">
        <v>70.898188634999997</v>
      </c>
      <c r="BI37" s="246">
        <v>21.253257701999999</v>
      </c>
      <c r="BJ37" s="246">
        <v>11.510763026999999</v>
      </c>
      <c r="BK37" s="246">
        <v>11.094222926</v>
      </c>
      <c r="BL37" s="246">
        <v>12.603236237000001</v>
      </c>
      <c r="BM37" s="246">
        <v>26.226921793999999</v>
      </c>
      <c r="BN37" s="246">
        <v>43.990657486000003</v>
      </c>
      <c r="BO37" s="246">
        <v>132.01236807999999</v>
      </c>
      <c r="BP37" s="246">
        <v>268.15884899999998</v>
      </c>
      <c r="BQ37" s="246">
        <v>396.90924489000002</v>
      </c>
      <c r="BR37" s="246">
        <v>365.40834511000003</v>
      </c>
      <c r="BS37" s="246">
        <v>205.77250161000001</v>
      </c>
      <c r="BT37" s="246">
        <v>71.647956045000001</v>
      </c>
      <c r="BU37" s="246">
        <v>21.493839673</v>
      </c>
      <c r="BV37" s="246">
        <v>11.636331756000001</v>
      </c>
    </row>
    <row r="38" spans="1:74" ht="11.15" customHeight="1" x14ac:dyDescent="0.25">
      <c r="A38" s="7"/>
      <c r="B38" s="153" t="s">
        <v>155</v>
      </c>
      <c r="C38" s="199"/>
      <c r="D38" s="199"/>
      <c r="E38" s="199"/>
      <c r="F38" s="199"/>
      <c r="G38" s="199"/>
      <c r="H38" s="199"/>
      <c r="I38" s="199"/>
      <c r="J38" s="199"/>
      <c r="K38" s="199"/>
      <c r="L38" s="199"/>
      <c r="M38" s="199"/>
      <c r="N38" s="199"/>
      <c r="O38" s="199"/>
      <c r="P38" s="199"/>
      <c r="Q38" s="199"/>
      <c r="R38" s="199"/>
      <c r="S38" s="199"/>
      <c r="T38" s="199"/>
      <c r="U38" s="199"/>
      <c r="V38" s="199"/>
      <c r="W38" s="199"/>
      <c r="X38" s="199"/>
      <c r="Y38" s="199"/>
      <c r="Z38" s="199"/>
      <c r="AA38" s="199"/>
      <c r="AB38" s="199"/>
      <c r="AC38" s="199"/>
      <c r="AD38" s="199"/>
      <c r="AE38" s="199"/>
      <c r="AF38" s="199"/>
      <c r="AG38" s="199"/>
      <c r="AH38" s="199"/>
      <c r="AI38" s="199"/>
      <c r="AJ38" s="199"/>
      <c r="AK38" s="199"/>
      <c r="AL38" s="199"/>
      <c r="AM38" s="199"/>
      <c r="AN38" s="199"/>
      <c r="AO38" s="199"/>
      <c r="AP38" s="199"/>
      <c r="AQ38" s="199"/>
      <c r="AR38" s="199"/>
      <c r="AS38" s="199"/>
      <c r="AT38" s="199"/>
      <c r="AU38" s="199"/>
      <c r="AV38" s="199"/>
      <c r="AW38" s="199"/>
      <c r="AX38" s="199"/>
      <c r="AY38" s="199"/>
      <c r="AZ38" s="199"/>
      <c r="BA38" s="199"/>
      <c r="BB38" s="199"/>
      <c r="BC38" s="199"/>
      <c r="BD38" s="199"/>
      <c r="BE38" s="199"/>
      <c r="BF38" s="247"/>
      <c r="BG38" s="247"/>
      <c r="BH38" s="247"/>
      <c r="BI38" s="247"/>
      <c r="BJ38" s="247"/>
      <c r="BK38" s="247"/>
      <c r="BL38" s="247"/>
      <c r="BM38" s="247"/>
      <c r="BN38" s="247"/>
      <c r="BO38" s="247"/>
      <c r="BP38" s="247"/>
      <c r="BQ38" s="247"/>
      <c r="BR38" s="247"/>
      <c r="BS38" s="247"/>
      <c r="BT38" s="247"/>
      <c r="BU38" s="247"/>
      <c r="BV38" s="247"/>
    </row>
    <row r="39" spans="1:74" ht="11.15" customHeight="1" x14ac:dyDescent="0.25">
      <c r="A39" s="7" t="s">
        <v>142</v>
      </c>
      <c r="B39" s="166" t="s">
        <v>418</v>
      </c>
      <c r="C39" s="207">
        <v>1E-10</v>
      </c>
      <c r="D39" s="207">
        <v>1E-10</v>
      </c>
      <c r="E39" s="207">
        <v>1E-10</v>
      </c>
      <c r="F39" s="207">
        <v>1E-10</v>
      </c>
      <c r="G39" s="207">
        <v>13.986853927</v>
      </c>
      <c r="H39" s="207">
        <v>65.179209121</v>
      </c>
      <c r="I39" s="207">
        <v>224.94380545000001</v>
      </c>
      <c r="J39" s="207">
        <v>182.14946964999999</v>
      </c>
      <c r="K39" s="207">
        <v>48.684522868000002</v>
      </c>
      <c r="L39" s="207">
        <v>1.2106814105000001</v>
      </c>
      <c r="M39" s="207">
        <v>1E-10</v>
      </c>
      <c r="N39" s="207">
        <v>1E-10</v>
      </c>
      <c r="O39" s="207">
        <v>1E-10</v>
      </c>
      <c r="P39" s="207">
        <v>1E-10</v>
      </c>
      <c r="Q39" s="207">
        <v>1E-10</v>
      </c>
      <c r="R39" s="207">
        <v>1E-10</v>
      </c>
      <c r="S39" s="207">
        <v>13.792855429999999</v>
      </c>
      <c r="T39" s="207">
        <v>68.752129440000004</v>
      </c>
      <c r="U39" s="207">
        <v>241.57098636000001</v>
      </c>
      <c r="V39" s="207">
        <v>179.02040535</v>
      </c>
      <c r="W39" s="207">
        <v>50.376233521000003</v>
      </c>
      <c r="X39" s="207">
        <v>1.2106814105000001</v>
      </c>
      <c r="Y39" s="207">
        <v>1E-10</v>
      </c>
      <c r="Z39" s="207">
        <v>1E-10</v>
      </c>
      <c r="AA39" s="207">
        <v>1E-10</v>
      </c>
      <c r="AB39" s="207">
        <v>1E-10</v>
      </c>
      <c r="AC39" s="207">
        <v>1E-10</v>
      </c>
      <c r="AD39" s="207">
        <v>1E-10</v>
      </c>
      <c r="AE39" s="207">
        <v>12.086127217</v>
      </c>
      <c r="AF39" s="207">
        <v>68.390540372000004</v>
      </c>
      <c r="AG39" s="207">
        <v>242.45992534999999</v>
      </c>
      <c r="AH39" s="207">
        <v>183.45205533000001</v>
      </c>
      <c r="AI39" s="207">
        <v>48.176588844000001</v>
      </c>
      <c r="AJ39" s="207">
        <v>1.2106814105000001</v>
      </c>
      <c r="AK39" s="207">
        <v>1E-10</v>
      </c>
      <c r="AL39" s="207">
        <v>1E-10</v>
      </c>
      <c r="AM39" s="207">
        <v>1E-10</v>
      </c>
      <c r="AN39" s="207">
        <v>1E-10</v>
      </c>
      <c r="AO39" s="207">
        <v>1E-10</v>
      </c>
      <c r="AP39" s="207">
        <v>1E-10</v>
      </c>
      <c r="AQ39" s="207">
        <v>11.697922776</v>
      </c>
      <c r="AR39" s="207">
        <v>75.392574018000005</v>
      </c>
      <c r="AS39" s="207">
        <v>233.64322010000001</v>
      </c>
      <c r="AT39" s="207">
        <v>190.31671732000001</v>
      </c>
      <c r="AU39" s="207">
        <v>47.920578319999997</v>
      </c>
      <c r="AV39" s="207">
        <v>1.8996029628</v>
      </c>
      <c r="AW39" s="207">
        <v>1E-10</v>
      </c>
      <c r="AX39" s="207">
        <v>1E-10</v>
      </c>
      <c r="AY39" s="207">
        <v>1E-10</v>
      </c>
      <c r="AZ39" s="207">
        <v>1E-10</v>
      </c>
      <c r="BA39" s="207">
        <v>1E-10</v>
      </c>
      <c r="BB39" s="207">
        <v>1E-10</v>
      </c>
      <c r="BC39" s="207">
        <v>11.408548072</v>
      </c>
      <c r="BD39" s="207">
        <v>75.845669876000002</v>
      </c>
      <c r="BE39" s="207">
        <v>235.11579664999999</v>
      </c>
      <c r="BF39" s="246">
        <v>196.42850000000001</v>
      </c>
      <c r="BG39" s="246">
        <v>48.52487</v>
      </c>
      <c r="BH39" s="246">
        <v>1.8504700000000001</v>
      </c>
      <c r="BI39" s="246">
        <v>0</v>
      </c>
      <c r="BJ39" s="246">
        <v>0</v>
      </c>
      <c r="BK39" s="246">
        <v>0</v>
      </c>
      <c r="BL39" s="246">
        <v>0</v>
      </c>
      <c r="BM39" s="246">
        <v>0</v>
      </c>
      <c r="BN39" s="246">
        <v>0</v>
      </c>
      <c r="BO39" s="246">
        <v>10.924390000000001</v>
      </c>
      <c r="BP39" s="246">
        <v>71.933790000000002</v>
      </c>
      <c r="BQ39" s="246">
        <v>232.18629999999999</v>
      </c>
      <c r="BR39" s="246">
        <v>201.17339999999999</v>
      </c>
      <c r="BS39" s="246">
        <v>51.148449999999997</v>
      </c>
      <c r="BT39" s="246">
        <v>1.947079</v>
      </c>
      <c r="BU39" s="246">
        <v>0</v>
      </c>
      <c r="BV39" s="246">
        <v>0</v>
      </c>
    </row>
    <row r="40" spans="1:74" ht="11.15" customHeight="1" x14ac:dyDescent="0.25">
      <c r="A40" s="7" t="s">
        <v>143</v>
      </c>
      <c r="B40" s="166" t="s">
        <v>448</v>
      </c>
      <c r="C40" s="207">
        <v>1E-10</v>
      </c>
      <c r="D40" s="207">
        <v>1E-10</v>
      </c>
      <c r="E40" s="207">
        <v>0.19748724904000001</v>
      </c>
      <c r="F40" s="207">
        <v>0.26104397477000002</v>
      </c>
      <c r="G40" s="207">
        <v>38.871353464000002</v>
      </c>
      <c r="H40" s="207">
        <v>126.92520153</v>
      </c>
      <c r="I40" s="207">
        <v>282.10683073000001</v>
      </c>
      <c r="J40" s="207">
        <v>225.06028497</v>
      </c>
      <c r="K40" s="207">
        <v>84.878320931999994</v>
      </c>
      <c r="L40" s="207">
        <v>5.5421160015000002</v>
      </c>
      <c r="M40" s="207">
        <v>1E-10</v>
      </c>
      <c r="N40" s="207">
        <v>8.6427096117999994E-2</v>
      </c>
      <c r="O40" s="207">
        <v>1E-10</v>
      </c>
      <c r="P40" s="207">
        <v>1E-10</v>
      </c>
      <c r="Q40" s="207">
        <v>0.19748724904000001</v>
      </c>
      <c r="R40" s="207">
        <v>0.30464690692000002</v>
      </c>
      <c r="S40" s="207">
        <v>39.889307512000002</v>
      </c>
      <c r="T40" s="207">
        <v>130.8613891</v>
      </c>
      <c r="U40" s="207">
        <v>299.36137988000002</v>
      </c>
      <c r="V40" s="207">
        <v>223.13142139999999</v>
      </c>
      <c r="W40" s="207">
        <v>89.924747295000003</v>
      </c>
      <c r="X40" s="207">
        <v>6.2707339266000002</v>
      </c>
      <c r="Y40" s="207">
        <v>1E-10</v>
      </c>
      <c r="Z40" s="207">
        <v>8.6427096117999994E-2</v>
      </c>
      <c r="AA40" s="207">
        <v>1E-10</v>
      </c>
      <c r="AB40" s="207">
        <v>1E-10</v>
      </c>
      <c r="AC40" s="207">
        <v>0.19748724904000001</v>
      </c>
      <c r="AD40" s="207">
        <v>0.26161997914000001</v>
      </c>
      <c r="AE40" s="207">
        <v>36.607311056</v>
      </c>
      <c r="AF40" s="207">
        <v>126.61757554</v>
      </c>
      <c r="AG40" s="207">
        <v>301.71631052999999</v>
      </c>
      <c r="AH40" s="207">
        <v>225.03629472</v>
      </c>
      <c r="AI40" s="207">
        <v>86.611959763000002</v>
      </c>
      <c r="AJ40" s="207">
        <v>6.3680932636999996</v>
      </c>
      <c r="AK40" s="207">
        <v>1E-10</v>
      </c>
      <c r="AL40" s="207">
        <v>8.6427096117999994E-2</v>
      </c>
      <c r="AM40" s="207">
        <v>1E-10</v>
      </c>
      <c r="AN40" s="207">
        <v>1E-10</v>
      </c>
      <c r="AO40" s="207">
        <v>0.19748724904000001</v>
      </c>
      <c r="AP40" s="207">
        <v>0.26161997914000001</v>
      </c>
      <c r="AQ40" s="207">
        <v>34.170525341999998</v>
      </c>
      <c r="AR40" s="207">
        <v>128.38244137999999</v>
      </c>
      <c r="AS40" s="207">
        <v>292.71593796000002</v>
      </c>
      <c r="AT40" s="207">
        <v>232.40087535999999</v>
      </c>
      <c r="AU40" s="207">
        <v>86.637853015999994</v>
      </c>
      <c r="AV40" s="207">
        <v>8.3720664202999995</v>
      </c>
      <c r="AW40" s="207">
        <v>1E-10</v>
      </c>
      <c r="AX40" s="207">
        <v>8.6427096117999994E-2</v>
      </c>
      <c r="AY40" s="207">
        <v>1E-10</v>
      </c>
      <c r="AZ40" s="207">
        <v>1E-10</v>
      </c>
      <c r="BA40" s="207">
        <v>1E-10</v>
      </c>
      <c r="BB40" s="207">
        <v>0.26161997914000001</v>
      </c>
      <c r="BC40" s="207">
        <v>31.599812020000002</v>
      </c>
      <c r="BD40" s="207">
        <v>128.20048604999999</v>
      </c>
      <c r="BE40" s="207">
        <v>290.61600891000001</v>
      </c>
      <c r="BF40" s="246">
        <v>238.80690000000001</v>
      </c>
      <c r="BG40" s="246">
        <v>87.752870000000001</v>
      </c>
      <c r="BH40" s="246">
        <v>7.9401229999999998</v>
      </c>
      <c r="BI40" s="246">
        <v>0</v>
      </c>
      <c r="BJ40" s="246">
        <v>8.6427100000000007E-2</v>
      </c>
      <c r="BK40" s="246">
        <v>0</v>
      </c>
      <c r="BL40" s="246">
        <v>0</v>
      </c>
      <c r="BM40" s="246">
        <v>0</v>
      </c>
      <c r="BN40" s="246">
        <v>0.30595260000000002</v>
      </c>
      <c r="BO40" s="246">
        <v>30.545750000000002</v>
      </c>
      <c r="BP40" s="246">
        <v>122.79259999999999</v>
      </c>
      <c r="BQ40" s="246">
        <v>289.41759999999999</v>
      </c>
      <c r="BR40" s="246">
        <v>244.09719999999999</v>
      </c>
      <c r="BS40" s="246">
        <v>92.307680000000005</v>
      </c>
      <c r="BT40" s="246">
        <v>7.9046079999999996</v>
      </c>
      <c r="BU40" s="246">
        <v>0</v>
      </c>
      <c r="BV40" s="246">
        <v>8.6427100000000007E-2</v>
      </c>
    </row>
    <row r="41" spans="1:74" ht="11.15" customHeight="1" x14ac:dyDescent="0.25">
      <c r="A41" s="7" t="s">
        <v>144</v>
      </c>
      <c r="B41" s="166" t="s">
        <v>419</v>
      </c>
      <c r="C41" s="207">
        <v>1E-10</v>
      </c>
      <c r="D41" s="207">
        <v>1E-10</v>
      </c>
      <c r="E41" s="207">
        <v>2.7722028668999998</v>
      </c>
      <c r="F41" s="207">
        <v>1.9790513079000001</v>
      </c>
      <c r="G41" s="207">
        <v>70.580250032999999</v>
      </c>
      <c r="H41" s="207">
        <v>169.16897269</v>
      </c>
      <c r="I41" s="207">
        <v>254.66563052000001</v>
      </c>
      <c r="J41" s="207">
        <v>211.74325524</v>
      </c>
      <c r="K41" s="207">
        <v>81.205051140999998</v>
      </c>
      <c r="L41" s="207">
        <v>6.8106360377000001</v>
      </c>
      <c r="M41" s="207">
        <v>1E-10</v>
      </c>
      <c r="N41" s="207">
        <v>0.15500321753999999</v>
      </c>
      <c r="O41" s="207">
        <v>1E-10</v>
      </c>
      <c r="P41" s="207">
        <v>1E-10</v>
      </c>
      <c r="Q41" s="207">
        <v>2.6918827320999998</v>
      </c>
      <c r="R41" s="207">
        <v>2.0314265265999998</v>
      </c>
      <c r="S41" s="207">
        <v>70.574830736999999</v>
      </c>
      <c r="T41" s="207">
        <v>167.82322474</v>
      </c>
      <c r="U41" s="207">
        <v>274.69602773999998</v>
      </c>
      <c r="V41" s="207">
        <v>215.07257702000001</v>
      </c>
      <c r="W41" s="207">
        <v>88.531193177000006</v>
      </c>
      <c r="X41" s="207">
        <v>7.4759917656999999</v>
      </c>
      <c r="Y41" s="207">
        <v>1E-10</v>
      </c>
      <c r="Z41" s="207">
        <v>0.15500321753999999</v>
      </c>
      <c r="AA41" s="207">
        <v>1E-10</v>
      </c>
      <c r="AB41" s="207">
        <v>1E-10</v>
      </c>
      <c r="AC41" s="207">
        <v>2.8507336692999998</v>
      </c>
      <c r="AD41" s="207">
        <v>1.1764793522999999</v>
      </c>
      <c r="AE41" s="207">
        <v>66.504349152000003</v>
      </c>
      <c r="AF41" s="207">
        <v>166.49116656000001</v>
      </c>
      <c r="AG41" s="207">
        <v>276.83111165000003</v>
      </c>
      <c r="AH41" s="207">
        <v>208.15360573999999</v>
      </c>
      <c r="AI41" s="207">
        <v>86.895784159000002</v>
      </c>
      <c r="AJ41" s="207">
        <v>6.8039571290999996</v>
      </c>
      <c r="AK41" s="207">
        <v>1E-10</v>
      </c>
      <c r="AL41" s="207">
        <v>0.15500321753999999</v>
      </c>
      <c r="AM41" s="207">
        <v>1E-10</v>
      </c>
      <c r="AN41" s="207">
        <v>1E-10</v>
      </c>
      <c r="AO41" s="207">
        <v>3.0262039301999999</v>
      </c>
      <c r="AP41" s="207">
        <v>1.0703984600000001</v>
      </c>
      <c r="AQ41" s="207">
        <v>65.181291709999996</v>
      </c>
      <c r="AR41" s="207">
        <v>171.38154659</v>
      </c>
      <c r="AS41" s="207">
        <v>263.14958402000002</v>
      </c>
      <c r="AT41" s="207">
        <v>214.72420506</v>
      </c>
      <c r="AU41" s="207">
        <v>93.237219405000005</v>
      </c>
      <c r="AV41" s="207">
        <v>9.2468994880000004</v>
      </c>
      <c r="AW41" s="207">
        <v>1E-10</v>
      </c>
      <c r="AX41" s="207">
        <v>0.19628398705</v>
      </c>
      <c r="AY41" s="207">
        <v>1E-10</v>
      </c>
      <c r="AZ41" s="207">
        <v>1E-10</v>
      </c>
      <c r="BA41" s="207">
        <v>0.91178694178999997</v>
      </c>
      <c r="BB41" s="207">
        <v>0.95931861350000003</v>
      </c>
      <c r="BC41" s="207">
        <v>61.862574488999996</v>
      </c>
      <c r="BD41" s="207">
        <v>170.93279627999999</v>
      </c>
      <c r="BE41" s="207">
        <v>248.48654328000001</v>
      </c>
      <c r="BF41" s="246">
        <v>216.684</v>
      </c>
      <c r="BG41" s="246">
        <v>96.063029999999998</v>
      </c>
      <c r="BH41" s="246">
        <v>9.3141040000000004</v>
      </c>
      <c r="BI41" s="246">
        <v>0</v>
      </c>
      <c r="BJ41" s="246">
        <v>0.19628399999999999</v>
      </c>
      <c r="BK41" s="246">
        <v>0</v>
      </c>
      <c r="BL41" s="246">
        <v>0</v>
      </c>
      <c r="BM41" s="246">
        <v>0.91178689999999996</v>
      </c>
      <c r="BN41" s="246">
        <v>1.0269889999999999</v>
      </c>
      <c r="BO41" s="246">
        <v>59.5931</v>
      </c>
      <c r="BP41" s="246">
        <v>169.833</v>
      </c>
      <c r="BQ41" s="246">
        <v>251.65780000000001</v>
      </c>
      <c r="BR41" s="246">
        <v>220.5292</v>
      </c>
      <c r="BS41" s="246">
        <v>96.945310000000006</v>
      </c>
      <c r="BT41" s="246">
        <v>9.4754869999999993</v>
      </c>
      <c r="BU41" s="246">
        <v>0</v>
      </c>
      <c r="BV41" s="246">
        <v>0.19628399999999999</v>
      </c>
    </row>
    <row r="42" spans="1:74" ht="11.15" customHeight="1" x14ac:dyDescent="0.25">
      <c r="A42" s="7" t="s">
        <v>145</v>
      </c>
      <c r="B42" s="166" t="s">
        <v>420</v>
      </c>
      <c r="C42" s="207">
        <v>1E-10</v>
      </c>
      <c r="D42" s="207">
        <v>0.30389106517999998</v>
      </c>
      <c r="E42" s="207">
        <v>6.5234715854000003</v>
      </c>
      <c r="F42" s="207">
        <v>7.1163431774000001</v>
      </c>
      <c r="G42" s="207">
        <v>71.694605433000007</v>
      </c>
      <c r="H42" s="207">
        <v>219.44268584</v>
      </c>
      <c r="I42" s="207">
        <v>312.52790911</v>
      </c>
      <c r="J42" s="207">
        <v>246.95148513000001</v>
      </c>
      <c r="K42" s="207">
        <v>109.01657695999999</v>
      </c>
      <c r="L42" s="207">
        <v>10.940909587</v>
      </c>
      <c r="M42" s="207">
        <v>0.25645533085</v>
      </c>
      <c r="N42" s="207">
        <v>1E-10</v>
      </c>
      <c r="O42" s="207">
        <v>1E-10</v>
      </c>
      <c r="P42" s="207">
        <v>0.30389106517999998</v>
      </c>
      <c r="Q42" s="207">
        <v>6.2062643713999996</v>
      </c>
      <c r="R42" s="207">
        <v>7.5656134565000004</v>
      </c>
      <c r="S42" s="207">
        <v>70.374441279999999</v>
      </c>
      <c r="T42" s="207">
        <v>218.08873174999999</v>
      </c>
      <c r="U42" s="207">
        <v>326.02616144000001</v>
      </c>
      <c r="V42" s="207">
        <v>251.26738386</v>
      </c>
      <c r="W42" s="207">
        <v>118.9506785</v>
      </c>
      <c r="X42" s="207">
        <v>11.181073631</v>
      </c>
      <c r="Y42" s="207">
        <v>0.19802647940000001</v>
      </c>
      <c r="Z42" s="207">
        <v>1E-10</v>
      </c>
      <c r="AA42" s="207">
        <v>1E-10</v>
      </c>
      <c r="AB42" s="207">
        <v>0.30389106517999998</v>
      </c>
      <c r="AC42" s="207">
        <v>6.5683704186999998</v>
      </c>
      <c r="AD42" s="207">
        <v>5.688853538</v>
      </c>
      <c r="AE42" s="207">
        <v>68.450033196999996</v>
      </c>
      <c r="AF42" s="207">
        <v>219.88779739</v>
      </c>
      <c r="AG42" s="207">
        <v>326.90230509999998</v>
      </c>
      <c r="AH42" s="207">
        <v>242.42462243</v>
      </c>
      <c r="AI42" s="207">
        <v>116.64170704</v>
      </c>
      <c r="AJ42" s="207">
        <v>9.9955155006999998</v>
      </c>
      <c r="AK42" s="207">
        <v>0.22650002893000001</v>
      </c>
      <c r="AL42" s="207">
        <v>1E-10</v>
      </c>
      <c r="AM42" s="207">
        <v>1E-10</v>
      </c>
      <c r="AN42" s="207">
        <v>0.30389106517999998</v>
      </c>
      <c r="AO42" s="207">
        <v>7.1755954938000004</v>
      </c>
      <c r="AP42" s="207">
        <v>5.3811384593999998</v>
      </c>
      <c r="AQ42" s="207">
        <v>68.102739678999995</v>
      </c>
      <c r="AR42" s="207">
        <v>225.24693869000001</v>
      </c>
      <c r="AS42" s="207">
        <v>313.18393784</v>
      </c>
      <c r="AT42" s="207">
        <v>242.71847574</v>
      </c>
      <c r="AU42" s="207">
        <v>125.63444013</v>
      </c>
      <c r="AV42" s="207">
        <v>10.969896160999999</v>
      </c>
      <c r="AW42" s="207">
        <v>0.22650002893000001</v>
      </c>
      <c r="AX42" s="207">
        <v>0.12751505092000001</v>
      </c>
      <c r="AY42" s="207">
        <v>1E-10</v>
      </c>
      <c r="AZ42" s="207">
        <v>0.30389106517999998</v>
      </c>
      <c r="BA42" s="207">
        <v>3.7198084073</v>
      </c>
      <c r="BB42" s="207">
        <v>4.1690075680999996</v>
      </c>
      <c r="BC42" s="207">
        <v>62.993142822999999</v>
      </c>
      <c r="BD42" s="207">
        <v>224.64857232</v>
      </c>
      <c r="BE42" s="207">
        <v>299.39327809000002</v>
      </c>
      <c r="BF42" s="246">
        <v>245.21520000000001</v>
      </c>
      <c r="BG42" s="246">
        <v>129.7424</v>
      </c>
      <c r="BH42" s="246">
        <v>11.36434</v>
      </c>
      <c r="BI42" s="246">
        <v>0.22650000000000001</v>
      </c>
      <c r="BJ42" s="246">
        <v>0.12751509999999999</v>
      </c>
      <c r="BK42" s="246">
        <v>0</v>
      </c>
      <c r="BL42" s="246">
        <v>0.30389110000000003</v>
      </c>
      <c r="BM42" s="246">
        <v>3.8187440000000001</v>
      </c>
      <c r="BN42" s="246">
        <v>4.6001649999999996</v>
      </c>
      <c r="BO42" s="246">
        <v>66.931060000000002</v>
      </c>
      <c r="BP42" s="246">
        <v>229.18440000000001</v>
      </c>
      <c r="BQ42" s="246">
        <v>302.45769999999999</v>
      </c>
      <c r="BR42" s="246">
        <v>248.1884</v>
      </c>
      <c r="BS42" s="246">
        <v>126.49939999999999</v>
      </c>
      <c r="BT42" s="246">
        <v>11.74288</v>
      </c>
      <c r="BU42" s="246">
        <v>0.25795069999999998</v>
      </c>
      <c r="BV42" s="246">
        <v>0.12751509999999999</v>
      </c>
    </row>
    <row r="43" spans="1:74" ht="11.15" customHeight="1" x14ac:dyDescent="0.25">
      <c r="A43" s="7" t="s">
        <v>146</v>
      </c>
      <c r="B43" s="166" t="s">
        <v>449</v>
      </c>
      <c r="C43" s="207">
        <v>28.650511197</v>
      </c>
      <c r="D43" s="207">
        <v>36.220585739000001</v>
      </c>
      <c r="E43" s="207">
        <v>54.532323753</v>
      </c>
      <c r="F43" s="207">
        <v>94.601137175999995</v>
      </c>
      <c r="G43" s="207">
        <v>217.50529252000001</v>
      </c>
      <c r="H43" s="207">
        <v>370.55640461000002</v>
      </c>
      <c r="I43" s="207">
        <v>456.22990592000002</v>
      </c>
      <c r="J43" s="207">
        <v>424.97170211000002</v>
      </c>
      <c r="K43" s="207">
        <v>297.57428962</v>
      </c>
      <c r="L43" s="207">
        <v>134.85719105000001</v>
      </c>
      <c r="M43" s="207">
        <v>57.114670308000001</v>
      </c>
      <c r="N43" s="207">
        <v>45.776784905</v>
      </c>
      <c r="O43" s="207">
        <v>29.331862018999999</v>
      </c>
      <c r="P43" s="207">
        <v>41.074439945999998</v>
      </c>
      <c r="Q43" s="207">
        <v>55.381921089000002</v>
      </c>
      <c r="R43" s="207">
        <v>97.411835616000005</v>
      </c>
      <c r="S43" s="207">
        <v>226.54067090999999</v>
      </c>
      <c r="T43" s="207">
        <v>370.42543058000001</v>
      </c>
      <c r="U43" s="207">
        <v>465.95335322</v>
      </c>
      <c r="V43" s="207">
        <v>425.75455858999999</v>
      </c>
      <c r="W43" s="207">
        <v>308.45586438999999</v>
      </c>
      <c r="X43" s="207">
        <v>141.54399272000001</v>
      </c>
      <c r="Y43" s="207">
        <v>56.826750341</v>
      </c>
      <c r="Z43" s="207">
        <v>47.280178155999998</v>
      </c>
      <c r="AA43" s="207">
        <v>33.059292761000002</v>
      </c>
      <c r="AB43" s="207">
        <v>44.934612815000001</v>
      </c>
      <c r="AC43" s="207">
        <v>63.870164138</v>
      </c>
      <c r="AD43" s="207">
        <v>100.27712774</v>
      </c>
      <c r="AE43" s="207">
        <v>218.08027729</v>
      </c>
      <c r="AF43" s="207">
        <v>359.68917477000002</v>
      </c>
      <c r="AG43" s="207">
        <v>466.39983520999999</v>
      </c>
      <c r="AH43" s="207">
        <v>423.95674996999998</v>
      </c>
      <c r="AI43" s="207">
        <v>303.26625057000001</v>
      </c>
      <c r="AJ43" s="207">
        <v>148.19305334000001</v>
      </c>
      <c r="AK43" s="207">
        <v>61.651343318000002</v>
      </c>
      <c r="AL43" s="207">
        <v>49.017593407</v>
      </c>
      <c r="AM43" s="207">
        <v>34.143658721000001</v>
      </c>
      <c r="AN43" s="207">
        <v>46.397990948999997</v>
      </c>
      <c r="AO43" s="207">
        <v>65.600091485999997</v>
      </c>
      <c r="AP43" s="207">
        <v>96.793879481000005</v>
      </c>
      <c r="AQ43" s="207">
        <v>215.84056982000001</v>
      </c>
      <c r="AR43" s="207">
        <v>354.16496755999998</v>
      </c>
      <c r="AS43" s="207">
        <v>460.45067828999998</v>
      </c>
      <c r="AT43" s="207">
        <v>423.94335151000001</v>
      </c>
      <c r="AU43" s="207">
        <v>303.72912492</v>
      </c>
      <c r="AV43" s="207">
        <v>156.74433513</v>
      </c>
      <c r="AW43" s="207">
        <v>60.0251175</v>
      </c>
      <c r="AX43" s="207">
        <v>51.129804628999999</v>
      </c>
      <c r="AY43" s="207">
        <v>33.891314629999997</v>
      </c>
      <c r="AZ43" s="207">
        <v>46.297298237</v>
      </c>
      <c r="BA43" s="207">
        <v>63.346397019999998</v>
      </c>
      <c r="BB43" s="207">
        <v>97.900183982000001</v>
      </c>
      <c r="BC43" s="207">
        <v>215.20680838000001</v>
      </c>
      <c r="BD43" s="207">
        <v>361.53389485000002</v>
      </c>
      <c r="BE43" s="207">
        <v>458.82359588000003</v>
      </c>
      <c r="BF43" s="246">
        <v>427.81290000000001</v>
      </c>
      <c r="BG43" s="246">
        <v>305.6259</v>
      </c>
      <c r="BH43" s="246">
        <v>155.23159999999999</v>
      </c>
      <c r="BI43" s="246">
        <v>66.060069999999996</v>
      </c>
      <c r="BJ43" s="246">
        <v>51.008499999999998</v>
      </c>
      <c r="BK43" s="246">
        <v>33.177379999999999</v>
      </c>
      <c r="BL43" s="246">
        <v>49.799840000000003</v>
      </c>
      <c r="BM43" s="246">
        <v>70.11148</v>
      </c>
      <c r="BN43" s="246">
        <v>100.5844</v>
      </c>
      <c r="BO43" s="246">
        <v>217.32140000000001</v>
      </c>
      <c r="BP43" s="246">
        <v>356.33679999999998</v>
      </c>
      <c r="BQ43" s="246">
        <v>464.5754</v>
      </c>
      <c r="BR43" s="246">
        <v>434.25729999999999</v>
      </c>
      <c r="BS43" s="246">
        <v>311.41539999999998</v>
      </c>
      <c r="BT43" s="246">
        <v>156.874</v>
      </c>
      <c r="BU43" s="246">
        <v>65.732330000000005</v>
      </c>
      <c r="BV43" s="246">
        <v>49.449469999999998</v>
      </c>
    </row>
    <row r="44" spans="1:74" ht="11.15" customHeight="1" x14ac:dyDescent="0.25">
      <c r="A44" s="7" t="s">
        <v>147</v>
      </c>
      <c r="B44" s="166" t="s">
        <v>422</v>
      </c>
      <c r="C44" s="207">
        <v>5.4429206547</v>
      </c>
      <c r="D44" s="207">
        <v>5.8604451439999998</v>
      </c>
      <c r="E44" s="207">
        <v>24.560487757000001</v>
      </c>
      <c r="F44" s="207">
        <v>38.521596633000001</v>
      </c>
      <c r="G44" s="207">
        <v>166.6383563</v>
      </c>
      <c r="H44" s="207">
        <v>348.82142303000001</v>
      </c>
      <c r="I44" s="207">
        <v>420.61456995999998</v>
      </c>
      <c r="J44" s="207">
        <v>387.52319878999998</v>
      </c>
      <c r="K44" s="207">
        <v>240.17567936</v>
      </c>
      <c r="L44" s="207">
        <v>57.092412328999998</v>
      </c>
      <c r="M44" s="207">
        <v>5.1987547666999996</v>
      </c>
      <c r="N44" s="207">
        <v>4.6234020199000003</v>
      </c>
      <c r="O44" s="207">
        <v>5.5107826487000002</v>
      </c>
      <c r="P44" s="207">
        <v>7.0143250550999996</v>
      </c>
      <c r="Q44" s="207">
        <v>23.399285834000001</v>
      </c>
      <c r="R44" s="207">
        <v>39.466772007000003</v>
      </c>
      <c r="S44" s="207">
        <v>173.63411062</v>
      </c>
      <c r="T44" s="207">
        <v>343.31534511000001</v>
      </c>
      <c r="U44" s="207">
        <v>431.64337802</v>
      </c>
      <c r="V44" s="207">
        <v>394.39069723</v>
      </c>
      <c r="W44" s="207">
        <v>255.51259507</v>
      </c>
      <c r="X44" s="207">
        <v>61.893247799999997</v>
      </c>
      <c r="Y44" s="207">
        <v>4.9818531008000004</v>
      </c>
      <c r="Z44" s="207">
        <v>5.1313788717</v>
      </c>
      <c r="AA44" s="207">
        <v>6.7147804876999997</v>
      </c>
      <c r="AB44" s="207">
        <v>7.4457973704000002</v>
      </c>
      <c r="AC44" s="207">
        <v>28.162776889</v>
      </c>
      <c r="AD44" s="207">
        <v>36.926508798999997</v>
      </c>
      <c r="AE44" s="207">
        <v>164.00020362000001</v>
      </c>
      <c r="AF44" s="207">
        <v>330.37108890000002</v>
      </c>
      <c r="AG44" s="207">
        <v>429.60390281999997</v>
      </c>
      <c r="AH44" s="207">
        <v>384.13488002999998</v>
      </c>
      <c r="AI44" s="207">
        <v>250.38363482</v>
      </c>
      <c r="AJ44" s="207">
        <v>63.371654786999997</v>
      </c>
      <c r="AK44" s="207">
        <v>5.6872197339000001</v>
      </c>
      <c r="AL44" s="207">
        <v>5.2287731333999998</v>
      </c>
      <c r="AM44" s="207">
        <v>7.1062216991999998</v>
      </c>
      <c r="AN44" s="207">
        <v>7.2539506871999997</v>
      </c>
      <c r="AO44" s="207">
        <v>29.257583487000002</v>
      </c>
      <c r="AP44" s="207">
        <v>33.138906091999999</v>
      </c>
      <c r="AQ44" s="207">
        <v>161.82499430999999</v>
      </c>
      <c r="AR44" s="207">
        <v>322.16104237000002</v>
      </c>
      <c r="AS44" s="207">
        <v>420.44981263</v>
      </c>
      <c r="AT44" s="207">
        <v>381.45649968999999</v>
      </c>
      <c r="AU44" s="207">
        <v>254.54438644000001</v>
      </c>
      <c r="AV44" s="207">
        <v>70.597492845999994</v>
      </c>
      <c r="AW44" s="207">
        <v>5.3218531829</v>
      </c>
      <c r="AX44" s="207">
        <v>7.4965524037</v>
      </c>
      <c r="AY44" s="207">
        <v>6.1312388874000003</v>
      </c>
      <c r="AZ44" s="207">
        <v>6.8867944207000003</v>
      </c>
      <c r="BA44" s="207">
        <v>22.695304241999999</v>
      </c>
      <c r="BB44" s="207">
        <v>31.076511055000001</v>
      </c>
      <c r="BC44" s="207">
        <v>159.97943100000001</v>
      </c>
      <c r="BD44" s="207">
        <v>328.89904381999997</v>
      </c>
      <c r="BE44" s="207">
        <v>418.78403974000003</v>
      </c>
      <c r="BF44" s="246">
        <v>384.08199999999999</v>
      </c>
      <c r="BG44" s="246">
        <v>255.7704</v>
      </c>
      <c r="BH44" s="246">
        <v>70.464399999999998</v>
      </c>
      <c r="BI44" s="246">
        <v>5.7005920000000003</v>
      </c>
      <c r="BJ44" s="246">
        <v>7.154801</v>
      </c>
      <c r="BK44" s="246">
        <v>7.1635770000000001</v>
      </c>
      <c r="BL44" s="246">
        <v>8.3400149999999993</v>
      </c>
      <c r="BM44" s="246">
        <v>25.183949999999999</v>
      </c>
      <c r="BN44" s="246">
        <v>31.987439999999999</v>
      </c>
      <c r="BO44" s="246">
        <v>162.77279999999999</v>
      </c>
      <c r="BP44" s="246">
        <v>324.2808</v>
      </c>
      <c r="BQ44" s="246">
        <v>427.52339999999998</v>
      </c>
      <c r="BR44" s="246">
        <v>391.54570000000001</v>
      </c>
      <c r="BS44" s="246">
        <v>256.77749999999997</v>
      </c>
      <c r="BT44" s="246">
        <v>70.866619999999998</v>
      </c>
      <c r="BU44" s="246">
        <v>6.1027849999999999</v>
      </c>
      <c r="BV44" s="246">
        <v>7.307302</v>
      </c>
    </row>
    <row r="45" spans="1:74" ht="11.15" customHeight="1" x14ac:dyDescent="0.25">
      <c r="A45" s="7" t="s">
        <v>148</v>
      </c>
      <c r="B45" s="166" t="s">
        <v>423</v>
      </c>
      <c r="C45" s="207">
        <v>13.510329922</v>
      </c>
      <c r="D45" s="207">
        <v>22.747544932</v>
      </c>
      <c r="E45" s="207">
        <v>66.966430696000003</v>
      </c>
      <c r="F45" s="207">
        <v>117.81725313</v>
      </c>
      <c r="G45" s="207">
        <v>279.79126481999998</v>
      </c>
      <c r="H45" s="207">
        <v>498.64497281000001</v>
      </c>
      <c r="I45" s="207">
        <v>582.57717484</v>
      </c>
      <c r="J45" s="207">
        <v>579.22474428999999</v>
      </c>
      <c r="K45" s="207">
        <v>391.39008321</v>
      </c>
      <c r="L45" s="207">
        <v>155.45004243</v>
      </c>
      <c r="M45" s="207">
        <v>38.658762404999997</v>
      </c>
      <c r="N45" s="207">
        <v>10.776370426</v>
      </c>
      <c r="O45" s="207">
        <v>13.177397021999999</v>
      </c>
      <c r="P45" s="207">
        <v>21.854091754999999</v>
      </c>
      <c r="Q45" s="207">
        <v>64.656090863000003</v>
      </c>
      <c r="R45" s="207">
        <v>117.85751251000001</v>
      </c>
      <c r="S45" s="207">
        <v>281.38333388000001</v>
      </c>
      <c r="T45" s="207">
        <v>491.84660926999999</v>
      </c>
      <c r="U45" s="207">
        <v>578.97559684999999</v>
      </c>
      <c r="V45" s="207">
        <v>585.99149648000002</v>
      </c>
      <c r="W45" s="207">
        <v>411.76035841999999</v>
      </c>
      <c r="X45" s="207">
        <v>158.14195083000001</v>
      </c>
      <c r="Y45" s="207">
        <v>36.901368533000003</v>
      </c>
      <c r="Z45" s="207">
        <v>11.904224921999999</v>
      </c>
      <c r="AA45" s="207">
        <v>15.448651250999999</v>
      </c>
      <c r="AB45" s="207">
        <v>23.071219890999998</v>
      </c>
      <c r="AC45" s="207">
        <v>75.441066698</v>
      </c>
      <c r="AD45" s="207">
        <v>118.05321585999999</v>
      </c>
      <c r="AE45" s="207">
        <v>277.58070849000001</v>
      </c>
      <c r="AF45" s="207">
        <v>484.11767264000002</v>
      </c>
      <c r="AG45" s="207">
        <v>584.02292910999995</v>
      </c>
      <c r="AH45" s="207">
        <v>580.42206113999998</v>
      </c>
      <c r="AI45" s="207">
        <v>404.24979130999998</v>
      </c>
      <c r="AJ45" s="207">
        <v>157.55757807000001</v>
      </c>
      <c r="AK45" s="207">
        <v>40.493046925999998</v>
      </c>
      <c r="AL45" s="207">
        <v>12.061264998</v>
      </c>
      <c r="AM45" s="207">
        <v>16.174976181000002</v>
      </c>
      <c r="AN45" s="207">
        <v>22.502571994</v>
      </c>
      <c r="AO45" s="207">
        <v>74.135060129999999</v>
      </c>
      <c r="AP45" s="207">
        <v>107.93887646</v>
      </c>
      <c r="AQ45" s="207">
        <v>272.80574030999998</v>
      </c>
      <c r="AR45" s="207">
        <v>471.58448912</v>
      </c>
      <c r="AS45" s="207">
        <v>567.20014839999999</v>
      </c>
      <c r="AT45" s="207">
        <v>563.95157492999999</v>
      </c>
      <c r="AU45" s="207">
        <v>405.84963492999998</v>
      </c>
      <c r="AV45" s="207">
        <v>165.22665445999999</v>
      </c>
      <c r="AW45" s="207">
        <v>39.560936609999999</v>
      </c>
      <c r="AX45" s="207">
        <v>18.802660828</v>
      </c>
      <c r="AY45" s="207">
        <v>14.324901696</v>
      </c>
      <c r="AZ45" s="207">
        <v>20.849961832000002</v>
      </c>
      <c r="BA45" s="207">
        <v>65.917976346000003</v>
      </c>
      <c r="BB45" s="207">
        <v>105.95785348</v>
      </c>
      <c r="BC45" s="207">
        <v>277.25213964</v>
      </c>
      <c r="BD45" s="207">
        <v>477.40231201</v>
      </c>
      <c r="BE45" s="207">
        <v>576.27305812999998</v>
      </c>
      <c r="BF45" s="246">
        <v>564.28009999999995</v>
      </c>
      <c r="BG45" s="246">
        <v>408.69760000000002</v>
      </c>
      <c r="BH45" s="246">
        <v>166.3997</v>
      </c>
      <c r="BI45" s="246">
        <v>37.951830000000001</v>
      </c>
      <c r="BJ45" s="246">
        <v>18.359159999999999</v>
      </c>
      <c r="BK45" s="246">
        <v>16.074660000000002</v>
      </c>
      <c r="BL45" s="246">
        <v>21.344390000000001</v>
      </c>
      <c r="BM45" s="246">
        <v>71.449860000000001</v>
      </c>
      <c r="BN45" s="246">
        <v>108.8952</v>
      </c>
      <c r="BO45" s="246">
        <v>283.62169999999998</v>
      </c>
      <c r="BP45" s="246">
        <v>479.68959999999998</v>
      </c>
      <c r="BQ45" s="246">
        <v>588.00220000000002</v>
      </c>
      <c r="BR45" s="246">
        <v>568.33920000000001</v>
      </c>
      <c r="BS45" s="246">
        <v>405.48809999999997</v>
      </c>
      <c r="BT45" s="246">
        <v>167.83709999999999</v>
      </c>
      <c r="BU45" s="246">
        <v>40.457039999999999</v>
      </c>
      <c r="BV45" s="246">
        <v>19.030290000000001</v>
      </c>
    </row>
    <row r="46" spans="1:74" ht="11.15" customHeight="1" x14ac:dyDescent="0.25">
      <c r="A46" s="7" t="s">
        <v>149</v>
      </c>
      <c r="B46" s="166" t="s">
        <v>424</v>
      </c>
      <c r="C46" s="207">
        <v>1.3852440461</v>
      </c>
      <c r="D46" s="207">
        <v>4.3342327803999998</v>
      </c>
      <c r="E46" s="207">
        <v>19.328627568000002</v>
      </c>
      <c r="F46" s="207">
        <v>45.577320176999997</v>
      </c>
      <c r="G46" s="207">
        <v>111.48809579</v>
      </c>
      <c r="H46" s="207">
        <v>283.41114262000002</v>
      </c>
      <c r="I46" s="207">
        <v>389.96999225000002</v>
      </c>
      <c r="J46" s="207">
        <v>338.13751307000001</v>
      </c>
      <c r="K46" s="207">
        <v>208.74918355</v>
      </c>
      <c r="L46" s="207">
        <v>70.760111370000004</v>
      </c>
      <c r="M46" s="207">
        <v>10.601623912999999</v>
      </c>
      <c r="N46" s="207">
        <v>0.11454536593</v>
      </c>
      <c r="O46" s="207">
        <v>1.2152613698000001</v>
      </c>
      <c r="P46" s="207">
        <v>4.0727968188999997</v>
      </c>
      <c r="Q46" s="207">
        <v>18.860480656</v>
      </c>
      <c r="R46" s="207">
        <v>47.393528979000003</v>
      </c>
      <c r="S46" s="207">
        <v>100.42488561</v>
      </c>
      <c r="T46" s="207">
        <v>286.50839509999997</v>
      </c>
      <c r="U46" s="207">
        <v>390.36252865</v>
      </c>
      <c r="V46" s="207">
        <v>344.55395973999998</v>
      </c>
      <c r="W46" s="207">
        <v>207.80643903999999</v>
      </c>
      <c r="X46" s="207">
        <v>71.303638794999998</v>
      </c>
      <c r="Y46" s="207">
        <v>10.319545048</v>
      </c>
      <c r="Z46" s="207">
        <v>0.11454536593</v>
      </c>
      <c r="AA46" s="207">
        <v>1.0993600256</v>
      </c>
      <c r="AB46" s="207">
        <v>4.0709027393000001</v>
      </c>
      <c r="AC46" s="207">
        <v>19.095851054000001</v>
      </c>
      <c r="AD46" s="207">
        <v>49.130759171999998</v>
      </c>
      <c r="AE46" s="207">
        <v>109.24703649</v>
      </c>
      <c r="AF46" s="207">
        <v>287.82715425999999</v>
      </c>
      <c r="AG46" s="207">
        <v>393.36724263999997</v>
      </c>
      <c r="AH46" s="207">
        <v>356.03991622000001</v>
      </c>
      <c r="AI46" s="207">
        <v>207.99028250999999</v>
      </c>
      <c r="AJ46" s="207">
        <v>74.715749376000005</v>
      </c>
      <c r="AK46" s="207">
        <v>11.455868231</v>
      </c>
      <c r="AL46" s="207">
        <v>0.11454536593</v>
      </c>
      <c r="AM46" s="207">
        <v>1.1037260953000001</v>
      </c>
      <c r="AN46" s="207">
        <v>4.3583090350000004</v>
      </c>
      <c r="AO46" s="207">
        <v>18.160666639999999</v>
      </c>
      <c r="AP46" s="207">
        <v>50.512440241999997</v>
      </c>
      <c r="AQ46" s="207">
        <v>114.21708517</v>
      </c>
      <c r="AR46" s="207">
        <v>298.6233719</v>
      </c>
      <c r="AS46" s="207">
        <v>396.94526617000002</v>
      </c>
      <c r="AT46" s="207">
        <v>348.80698978999999</v>
      </c>
      <c r="AU46" s="207">
        <v>208.10890158000001</v>
      </c>
      <c r="AV46" s="207">
        <v>71.817775995999995</v>
      </c>
      <c r="AW46" s="207">
        <v>13.452318511</v>
      </c>
      <c r="AX46" s="207">
        <v>0.11454536593</v>
      </c>
      <c r="AY46" s="207">
        <v>1.0702339578</v>
      </c>
      <c r="AZ46" s="207">
        <v>4.3004110759999996</v>
      </c>
      <c r="BA46" s="207">
        <v>18.488094836999998</v>
      </c>
      <c r="BB46" s="207">
        <v>50.805316108</v>
      </c>
      <c r="BC46" s="207">
        <v>112.7855441</v>
      </c>
      <c r="BD46" s="207">
        <v>296.84453782999998</v>
      </c>
      <c r="BE46" s="207">
        <v>400.74341492999997</v>
      </c>
      <c r="BF46" s="246">
        <v>346.55610000000001</v>
      </c>
      <c r="BG46" s="246">
        <v>211.56049999999999</v>
      </c>
      <c r="BH46" s="246">
        <v>70.663179999999997</v>
      </c>
      <c r="BI46" s="246">
        <v>12.092840000000001</v>
      </c>
      <c r="BJ46" s="246">
        <v>0.11454540000000001</v>
      </c>
      <c r="BK46" s="246">
        <v>1.0702339999999999</v>
      </c>
      <c r="BL46" s="246">
        <v>4.3004110000000004</v>
      </c>
      <c r="BM46" s="246">
        <v>16.513760000000001</v>
      </c>
      <c r="BN46" s="246">
        <v>50.292909999999999</v>
      </c>
      <c r="BO46" s="246">
        <v>112.2009</v>
      </c>
      <c r="BP46" s="246">
        <v>285.59070000000003</v>
      </c>
      <c r="BQ46" s="246">
        <v>404.5849</v>
      </c>
      <c r="BR46" s="246">
        <v>347.7937</v>
      </c>
      <c r="BS46" s="246">
        <v>214.80959999999999</v>
      </c>
      <c r="BT46" s="246">
        <v>74.002780000000001</v>
      </c>
      <c r="BU46" s="246">
        <v>12.149660000000001</v>
      </c>
      <c r="BV46" s="246">
        <v>0.11454540000000001</v>
      </c>
    </row>
    <row r="47" spans="1:74" ht="11.15" customHeight="1" x14ac:dyDescent="0.25">
      <c r="A47" s="7" t="s">
        <v>150</v>
      </c>
      <c r="B47" s="166" t="s">
        <v>425</v>
      </c>
      <c r="C47" s="207">
        <v>9.6466972134999995</v>
      </c>
      <c r="D47" s="207">
        <v>8.5510268757999999</v>
      </c>
      <c r="E47" s="207">
        <v>12.787638388</v>
      </c>
      <c r="F47" s="207">
        <v>20.804993964000001</v>
      </c>
      <c r="G47" s="207">
        <v>45.052722426000003</v>
      </c>
      <c r="H47" s="207">
        <v>119.37026181</v>
      </c>
      <c r="I47" s="207">
        <v>238.47812497999999</v>
      </c>
      <c r="J47" s="207">
        <v>233.05662186999999</v>
      </c>
      <c r="K47" s="207">
        <v>158.67220402999999</v>
      </c>
      <c r="L47" s="207">
        <v>52.998037492000002</v>
      </c>
      <c r="M47" s="207">
        <v>14.777411216000001</v>
      </c>
      <c r="N47" s="207">
        <v>8.7907361679000005</v>
      </c>
      <c r="O47" s="207">
        <v>9.5796541677999993</v>
      </c>
      <c r="P47" s="207">
        <v>8.5266520399000001</v>
      </c>
      <c r="Q47" s="207">
        <v>12.892748381000001</v>
      </c>
      <c r="R47" s="207">
        <v>22.100018512999998</v>
      </c>
      <c r="S47" s="207">
        <v>39.859129883000001</v>
      </c>
      <c r="T47" s="207">
        <v>123.37513232000001</v>
      </c>
      <c r="U47" s="207">
        <v>233.92217771</v>
      </c>
      <c r="V47" s="207">
        <v>236.62076827999999</v>
      </c>
      <c r="W47" s="207">
        <v>152.99738353000001</v>
      </c>
      <c r="X47" s="207">
        <v>54.256599680000001</v>
      </c>
      <c r="Y47" s="207">
        <v>14.980178221999999</v>
      </c>
      <c r="Z47" s="207">
        <v>9.0775002276999999</v>
      </c>
      <c r="AA47" s="207">
        <v>9.6924816797000002</v>
      </c>
      <c r="AB47" s="207">
        <v>8.6968055567999993</v>
      </c>
      <c r="AC47" s="207">
        <v>12.917217282999999</v>
      </c>
      <c r="AD47" s="207">
        <v>23.066883056999998</v>
      </c>
      <c r="AE47" s="207">
        <v>44.359481940999999</v>
      </c>
      <c r="AF47" s="207">
        <v>125.8035582</v>
      </c>
      <c r="AG47" s="207">
        <v>236.81815656000001</v>
      </c>
      <c r="AH47" s="207">
        <v>249.31660671</v>
      </c>
      <c r="AI47" s="207">
        <v>161.3673441</v>
      </c>
      <c r="AJ47" s="207">
        <v>61.060451933000003</v>
      </c>
      <c r="AK47" s="207">
        <v>15.55066748</v>
      </c>
      <c r="AL47" s="207">
        <v>9.2769581604999996</v>
      </c>
      <c r="AM47" s="207">
        <v>9.9451455776</v>
      </c>
      <c r="AN47" s="207">
        <v>8.6644715413999993</v>
      </c>
      <c r="AO47" s="207">
        <v>12.658838793999999</v>
      </c>
      <c r="AP47" s="207">
        <v>23.790853559999999</v>
      </c>
      <c r="AQ47" s="207">
        <v>47.135294989000002</v>
      </c>
      <c r="AR47" s="207">
        <v>136.6895614</v>
      </c>
      <c r="AS47" s="207">
        <v>248.36065446999999</v>
      </c>
      <c r="AT47" s="207">
        <v>254.19719218</v>
      </c>
      <c r="AU47" s="207">
        <v>161.63728395999999</v>
      </c>
      <c r="AV47" s="207">
        <v>59.291530997999999</v>
      </c>
      <c r="AW47" s="207">
        <v>16.936867213999999</v>
      </c>
      <c r="AX47" s="207">
        <v>9.1869243984000004</v>
      </c>
      <c r="AY47" s="207">
        <v>9.7970784338999994</v>
      </c>
      <c r="AZ47" s="207">
        <v>8.7232457613999994</v>
      </c>
      <c r="BA47" s="207">
        <v>13.197593255999999</v>
      </c>
      <c r="BB47" s="207">
        <v>24.295322709000001</v>
      </c>
      <c r="BC47" s="207">
        <v>46.373323829999997</v>
      </c>
      <c r="BD47" s="207">
        <v>142.78924834</v>
      </c>
      <c r="BE47" s="207">
        <v>254.98177340000001</v>
      </c>
      <c r="BF47" s="246">
        <v>255.8039</v>
      </c>
      <c r="BG47" s="246">
        <v>163.69040000000001</v>
      </c>
      <c r="BH47" s="246">
        <v>59.941760000000002</v>
      </c>
      <c r="BI47" s="246">
        <v>16.598469999999999</v>
      </c>
      <c r="BJ47" s="246">
        <v>9.2059909999999991</v>
      </c>
      <c r="BK47" s="246">
        <v>9.9037009999999999</v>
      </c>
      <c r="BL47" s="246">
        <v>8.8417899999999996</v>
      </c>
      <c r="BM47" s="246">
        <v>12.88387</v>
      </c>
      <c r="BN47" s="246">
        <v>23.507629999999999</v>
      </c>
      <c r="BO47" s="246">
        <v>43.938940000000002</v>
      </c>
      <c r="BP47" s="246">
        <v>134.83250000000001</v>
      </c>
      <c r="BQ47" s="246">
        <v>257.07569999999998</v>
      </c>
      <c r="BR47" s="246">
        <v>257.63549999999998</v>
      </c>
      <c r="BS47" s="246">
        <v>167.13990000000001</v>
      </c>
      <c r="BT47" s="246">
        <v>62.748869999999997</v>
      </c>
      <c r="BU47" s="246">
        <v>16.72964</v>
      </c>
      <c r="BV47" s="246">
        <v>9.1920120000000001</v>
      </c>
    </row>
    <row r="48" spans="1:74" ht="11.15" customHeight="1" x14ac:dyDescent="0.25">
      <c r="A48" s="7" t="s">
        <v>151</v>
      </c>
      <c r="B48" s="167" t="s">
        <v>450</v>
      </c>
      <c r="C48" s="205">
        <v>9.2038862283</v>
      </c>
      <c r="D48" s="205">
        <v>11.896917674000001</v>
      </c>
      <c r="E48" s="205">
        <v>24.493239088999999</v>
      </c>
      <c r="F48" s="205">
        <v>42.354920016999998</v>
      </c>
      <c r="G48" s="205">
        <v>122.13517075</v>
      </c>
      <c r="H48" s="205">
        <v>251.80567048</v>
      </c>
      <c r="I48" s="205">
        <v>356.47556399000001</v>
      </c>
      <c r="J48" s="205">
        <v>323.18241884000003</v>
      </c>
      <c r="K48" s="205">
        <v>192.74467758</v>
      </c>
      <c r="L48" s="205">
        <v>64.720959707000006</v>
      </c>
      <c r="M48" s="205">
        <v>19.335328445999998</v>
      </c>
      <c r="N48" s="205">
        <v>12.014418854000001</v>
      </c>
      <c r="O48" s="205">
        <v>9.3009509283000007</v>
      </c>
      <c r="P48" s="205">
        <v>12.826094431</v>
      </c>
      <c r="Q48" s="205">
        <v>24.322427480000002</v>
      </c>
      <c r="R48" s="205">
        <v>43.462723242000003</v>
      </c>
      <c r="S48" s="205">
        <v>123.16193396</v>
      </c>
      <c r="T48" s="205">
        <v>252.24347816</v>
      </c>
      <c r="U48" s="205">
        <v>365.09723123999999</v>
      </c>
      <c r="V48" s="205">
        <v>326.36590726999998</v>
      </c>
      <c r="W48" s="205">
        <v>200.05466150000001</v>
      </c>
      <c r="X48" s="205">
        <v>67.264528866999996</v>
      </c>
      <c r="Y48" s="205">
        <v>19.112166918</v>
      </c>
      <c r="Z48" s="205">
        <v>12.549877441</v>
      </c>
      <c r="AA48" s="205">
        <v>10.412571282</v>
      </c>
      <c r="AB48" s="205">
        <v>13.803886519000001</v>
      </c>
      <c r="AC48" s="205">
        <v>27.713428445000002</v>
      </c>
      <c r="AD48" s="205">
        <v>44.045375157999999</v>
      </c>
      <c r="AE48" s="205">
        <v>120.87227658</v>
      </c>
      <c r="AF48" s="205">
        <v>248.58450922</v>
      </c>
      <c r="AG48" s="205">
        <v>367.32493503000001</v>
      </c>
      <c r="AH48" s="205">
        <v>326.84374241</v>
      </c>
      <c r="AI48" s="205">
        <v>198.61519364</v>
      </c>
      <c r="AJ48" s="205">
        <v>69.965872993999994</v>
      </c>
      <c r="AK48" s="205">
        <v>20.790698228</v>
      </c>
      <c r="AL48" s="205">
        <v>12.960456568</v>
      </c>
      <c r="AM48" s="205">
        <v>10.799737846999999</v>
      </c>
      <c r="AN48" s="205">
        <v>14.060113522</v>
      </c>
      <c r="AO48" s="205">
        <v>28.002038463000002</v>
      </c>
      <c r="AP48" s="205">
        <v>42.249887983000001</v>
      </c>
      <c r="AQ48" s="205">
        <v>120.24413905999999</v>
      </c>
      <c r="AR48" s="205">
        <v>250.03574517999999</v>
      </c>
      <c r="AS48" s="205">
        <v>361.55332566999999</v>
      </c>
      <c r="AT48" s="205">
        <v>327.58514703999998</v>
      </c>
      <c r="AU48" s="205">
        <v>201.06453033</v>
      </c>
      <c r="AV48" s="205">
        <v>73.417558271999994</v>
      </c>
      <c r="AW48" s="205">
        <v>20.76477672</v>
      </c>
      <c r="AX48" s="205">
        <v>14.395130526000001</v>
      </c>
      <c r="AY48" s="205">
        <v>10.471963572</v>
      </c>
      <c r="AZ48" s="205">
        <v>13.864228659</v>
      </c>
      <c r="BA48" s="205">
        <v>25.828546693</v>
      </c>
      <c r="BB48" s="205">
        <v>42.302987088999998</v>
      </c>
      <c r="BC48" s="205">
        <v>119.50067855</v>
      </c>
      <c r="BD48" s="205">
        <v>253.79576166999999</v>
      </c>
      <c r="BE48" s="205">
        <v>360.72842205000001</v>
      </c>
      <c r="BF48" s="249">
        <v>330.58839999999998</v>
      </c>
      <c r="BG48" s="249">
        <v>203.70869999999999</v>
      </c>
      <c r="BH48" s="249">
        <v>73.438019999999995</v>
      </c>
      <c r="BI48" s="249">
        <v>21.706250000000001</v>
      </c>
      <c r="BJ48" s="249">
        <v>14.339499999999999</v>
      </c>
      <c r="BK48" s="249">
        <v>10.68303</v>
      </c>
      <c r="BL48" s="249">
        <v>14.786440000000001</v>
      </c>
      <c r="BM48" s="249">
        <v>27.896360000000001</v>
      </c>
      <c r="BN48" s="249">
        <v>43.289180000000002</v>
      </c>
      <c r="BO48" s="249">
        <v>120.501</v>
      </c>
      <c r="BP48" s="249">
        <v>250.4111</v>
      </c>
      <c r="BQ48" s="249">
        <v>365.24130000000002</v>
      </c>
      <c r="BR48" s="249">
        <v>335.34949999999998</v>
      </c>
      <c r="BS48" s="249">
        <v>206.4024</v>
      </c>
      <c r="BT48" s="249">
        <v>74.948869999999999</v>
      </c>
      <c r="BU48" s="249">
        <v>22.07837</v>
      </c>
      <c r="BV48" s="249">
        <v>14.166259999999999</v>
      </c>
    </row>
    <row r="49" spans="1:74" ht="12" customHeight="1" x14ac:dyDescent="0.25">
      <c r="A49" s="117"/>
      <c r="B49" s="645" t="s">
        <v>790</v>
      </c>
      <c r="C49" s="630"/>
      <c r="D49" s="630"/>
      <c r="E49" s="630"/>
      <c r="F49" s="630"/>
      <c r="G49" s="630"/>
      <c r="H49" s="630"/>
      <c r="I49" s="630"/>
      <c r="J49" s="630"/>
      <c r="K49" s="630"/>
      <c r="L49" s="630"/>
      <c r="M49" s="630"/>
      <c r="N49" s="630"/>
      <c r="O49" s="630"/>
      <c r="P49" s="630"/>
      <c r="Q49" s="630"/>
      <c r="BC49" s="556"/>
      <c r="BD49" s="556"/>
      <c r="BE49" s="556"/>
      <c r="BF49" s="556"/>
    </row>
    <row r="50" spans="1:74" s="356" customFormat="1" ht="12" customHeight="1" x14ac:dyDescent="0.25">
      <c r="A50" s="354"/>
      <c r="B50" s="649" t="str">
        <f>"Notes: "&amp;"EIA completed modeling and analysis for this report on " &amp;Dates!D2&amp;"."</f>
        <v>Notes: EIA completed modeling and analysis for this report on Tuesday Augutst 3, 2023.</v>
      </c>
      <c r="C50" s="649"/>
      <c r="D50" s="649"/>
      <c r="E50" s="649"/>
      <c r="F50" s="649"/>
      <c r="G50" s="649"/>
      <c r="H50" s="649"/>
      <c r="I50" s="649"/>
      <c r="J50" s="649"/>
      <c r="K50" s="649"/>
      <c r="L50" s="649"/>
      <c r="M50" s="649"/>
      <c r="N50" s="649"/>
      <c r="O50" s="649"/>
      <c r="P50" s="649"/>
      <c r="Q50" s="649"/>
      <c r="AY50" s="375"/>
      <c r="AZ50" s="375"/>
      <c r="BA50" s="375"/>
      <c r="BB50" s="375"/>
      <c r="BC50" s="533"/>
      <c r="BD50" s="533"/>
      <c r="BE50" s="533"/>
      <c r="BF50" s="533"/>
      <c r="BG50" s="375"/>
      <c r="BH50" s="375"/>
      <c r="BI50" s="375"/>
      <c r="BJ50" s="375"/>
    </row>
    <row r="51" spans="1:74" s="356" customFormat="1" ht="12" customHeight="1" x14ac:dyDescent="0.25">
      <c r="A51" s="354"/>
      <c r="B51" s="622" t="s">
        <v>338</v>
      </c>
      <c r="C51" s="621"/>
      <c r="D51" s="621"/>
      <c r="E51" s="621"/>
      <c r="F51" s="621"/>
      <c r="G51" s="621"/>
      <c r="H51" s="621"/>
      <c r="I51" s="621"/>
      <c r="J51" s="621"/>
      <c r="K51" s="621"/>
      <c r="L51" s="621"/>
      <c r="M51" s="621"/>
      <c r="N51" s="621"/>
      <c r="O51" s="621"/>
      <c r="P51" s="621"/>
      <c r="Q51" s="621"/>
      <c r="AY51" s="375"/>
      <c r="AZ51" s="375"/>
      <c r="BA51" s="375"/>
      <c r="BB51" s="375"/>
      <c r="BC51" s="533"/>
      <c r="BD51" s="533"/>
      <c r="BE51" s="533"/>
      <c r="BF51" s="533"/>
      <c r="BG51" s="375"/>
      <c r="BH51" s="375"/>
      <c r="BI51" s="375"/>
      <c r="BJ51" s="375"/>
    </row>
    <row r="52" spans="1:74" s="356" customFormat="1" ht="12" customHeight="1" x14ac:dyDescent="0.25">
      <c r="A52" s="357"/>
      <c r="B52" s="649" t="s">
        <v>1276</v>
      </c>
      <c r="C52" s="614"/>
      <c r="D52" s="614"/>
      <c r="E52" s="614"/>
      <c r="F52" s="614"/>
      <c r="G52" s="614"/>
      <c r="H52" s="614"/>
      <c r="I52" s="614"/>
      <c r="J52" s="614"/>
      <c r="K52" s="614"/>
      <c r="L52" s="614"/>
      <c r="M52" s="614"/>
      <c r="N52" s="614"/>
      <c r="O52" s="614"/>
      <c r="P52" s="614"/>
      <c r="Q52" s="608"/>
      <c r="AY52" s="375"/>
      <c r="AZ52" s="375"/>
      <c r="BA52" s="375"/>
      <c r="BB52" s="375"/>
      <c r="BC52" s="375"/>
      <c r="BD52" s="533"/>
      <c r="BE52" s="533"/>
      <c r="BF52" s="533"/>
      <c r="BG52" s="375"/>
      <c r="BH52" s="375"/>
      <c r="BI52" s="375"/>
      <c r="BJ52" s="375"/>
    </row>
    <row r="53" spans="1:74" s="356" customFormat="1" ht="12" customHeight="1" x14ac:dyDescent="0.25">
      <c r="A53" s="357"/>
      <c r="B53" s="649" t="s">
        <v>156</v>
      </c>
      <c r="C53" s="614"/>
      <c r="D53" s="614"/>
      <c r="E53" s="614"/>
      <c r="F53" s="614"/>
      <c r="G53" s="614"/>
      <c r="H53" s="614"/>
      <c r="I53" s="614"/>
      <c r="J53" s="614"/>
      <c r="K53" s="614"/>
      <c r="L53" s="614"/>
      <c r="M53" s="614"/>
      <c r="N53" s="614"/>
      <c r="O53" s="614"/>
      <c r="P53" s="614"/>
      <c r="Q53" s="608"/>
      <c r="AY53" s="375"/>
      <c r="AZ53" s="375"/>
      <c r="BA53" s="375"/>
      <c r="BB53" s="375"/>
      <c r="BC53" s="375"/>
      <c r="BD53" s="533"/>
      <c r="BE53" s="533"/>
      <c r="BF53" s="533"/>
      <c r="BG53" s="375"/>
      <c r="BH53" s="375"/>
      <c r="BI53" s="375"/>
      <c r="BJ53" s="375"/>
    </row>
    <row r="54" spans="1:74" s="356" customFormat="1" ht="12" customHeight="1" x14ac:dyDescent="0.25">
      <c r="A54" s="357"/>
      <c r="B54" s="649" t="s">
        <v>338</v>
      </c>
      <c r="C54" s="614"/>
      <c r="D54" s="614"/>
      <c r="E54" s="614"/>
      <c r="F54" s="614"/>
      <c r="G54" s="614"/>
      <c r="H54" s="614"/>
      <c r="I54" s="614"/>
      <c r="J54" s="614"/>
      <c r="K54" s="614"/>
      <c r="L54" s="614"/>
      <c r="M54" s="614"/>
      <c r="N54" s="614"/>
      <c r="O54" s="614"/>
      <c r="P54" s="614"/>
      <c r="Q54" s="608"/>
      <c r="AY54" s="375"/>
      <c r="AZ54" s="375"/>
      <c r="BA54" s="375"/>
      <c r="BB54" s="375"/>
      <c r="BC54" s="375"/>
      <c r="BD54" s="533"/>
      <c r="BE54" s="533"/>
      <c r="BF54" s="533"/>
      <c r="BG54" s="375"/>
      <c r="BH54" s="375"/>
      <c r="BI54" s="375"/>
      <c r="BJ54" s="375"/>
    </row>
    <row r="55" spans="1:74" s="356" customFormat="1" ht="12" customHeight="1" x14ac:dyDescent="0.25">
      <c r="A55" s="357"/>
      <c r="B55" s="649" t="s">
        <v>157</v>
      </c>
      <c r="C55" s="614"/>
      <c r="D55" s="614"/>
      <c r="E55" s="614"/>
      <c r="F55" s="614"/>
      <c r="G55" s="614"/>
      <c r="H55" s="614"/>
      <c r="I55" s="614"/>
      <c r="J55" s="614"/>
      <c r="K55" s="614"/>
      <c r="L55" s="614"/>
      <c r="M55" s="614"/>
      <c r="N55" s="614"/>
      <c r="O55" s="614"/>
      <c r="P55" s="614"/>
      <c r="Q55" s="608"/>
      <c r="AY55" s="375"/>
      <c r="AZ55" s="375"/>
      <c r="BA55" s="375"/>
      <c r="BB55" s="375"/>
      <c r="BC55" s="375"/>
      <c r="BD55" s="533"/>
      <c r="BE55" s="533"/>
      <c r="BF55" s="533"/>
      <c r="BG55" s="375"/>
      <c r="BH55" s="375"/>
      <c r="BI55" s="375"/>
      <c r="BJ55" s="375"/>
    </row>
    <row r="56" spans="1:74" s="356" customFormat="1" ht="12" customHeight="1" x14ac:dyDescent="0.25">
      <c r="A56" s="357"/>
      <c r="B56" s="615" t="s">
        <v>158</v>
      </c>
      <c r="C56" s="614"/>
      <c r="D56" s="614"/>
      <c r="E56" s="614"/>
      <c r="F56" s="614"/>
      <c r="G56" s="614"/>
      <c r="H56" s="614"/>
      <c r="I56" s="614"/>
      <c r="J56" s="614"/>
      <c r="K56" s="614"/>
      <c r="L56" s="614"/>
      <c r="M56" s="614"/>
      <c r="N56" s="614"/>
      <c r="O56" s="614"/>
      <c r="P56" s="614"/>
      <c r="Q56" s="608"/>
      <c r="AY56" s="375"/>
      <c r="AZ56" s="375"/>
      <c r="BA56" s="375"/>
      <c r="BB56" s="375"/>
      <c r="BC56" s="375"/>
      <c r="BD56" s="533"/>
      <c r="BE56" s="533"/>
      <c r="BF56" s="533"/>
      <c r="BG56" s="375"/>
      <c r="BH56" s="375"/>
      <c r="BI56" s="375"/>
      <c r="BJ56" s="375"/>
    </row>
    <row r="57" spans="1:74" s="356" customFormat="1" ht="12" customHeight="1" x14ac:dyDescent="0.25">
      <c r="A57" s="322"/>
      <c r="B57" s="638" t="s">
        <v>1422</v>
      </c>
      <c r="C57" s="608"/>
      <c r="D57" s="608"/>
      <c r="E57" s="608"/>
      <c r="F57" s="608"/>
      <c r="G57" s="608"/>
      <c r="H57" s="608"/>
      <c r="I57" s="608"/>
      <c r="J57" s="608"/>
      <c r="K57" s="608"/>
      <c r="L57" s="608"/>
      <c r="M57" s="608"/>
      <c r="N57" s="608"/>
      <c r="O57" s="608"/>
      <c r="P57" s="608"/>
      <c r="Q57" s="608"/>
      <c r="AY57" s="375"/>
      <c r="AZ57" s="375"/>
      <c r="BA57" s="375"/>
      <c r="BB57" s="375"/>
      <c r="BC57" s="375"/>
      <c r="BD57" s="533"/>
      <c r="BE57" s="533"/>
      <c r="BF57" s="533"/>
      <c r="BG57" s="375"/>
      <c r="BH57" s="375"/>
      <c r="BI57" s="375"/>
      <c r="BJ57" s="375"/>
    </row>
    <row r="58" spans="1:74" x14ac:dyDescent="0.2">
      <c r="BK58" s="250"/>
      <c r="BL58" s="250"/>
      <c r="BM58" s="250"/>
      <c r="BN58" s="250"/>
      <c r="BO58" s="250"/>
      <c r="BP58" s="250"/>
      <c r="BQ58" s="250"/>
      <c r="BR58" s="250"/>
      <c r="BS58" s="250"/>
      <c r="BT58" s="250"/>
      <c r="BU58" s="250"/>
      <c r="BV58" s="250"/>
    </row>
    <row r="59" spans="1:74" x14ac:dyDescent="0.2">
      <c r="BK59" s="250"/>
      <c r="BL59" s="250"/>
      <c r="BM59" s="250"/>
      <c r="BN59" s="250"/>
      <c r="BO59" s="250"/>
      <c r="BP59" s="250"/>
      <c r="BQ59" s="250"/>
      <c r="BR59" s="250"/>
      <c r="BS59" s="250"/>
      <c r="BT59" s="250"/>
      <c r="BU59" s="250"/>
      <c r="BV59" s="250"/>
    </row>
    <row r="60" spans="1:74" x14ac:dyDescent="0.2">
      <c r="BK60" s="250"/>
      <c r="BL60" s="250"/>
      <c r="BM60" s="250"/>
      <c r="BN60" s="250"/>
      <c r="BO60" s="250"/>
      <c r="BP60" s="250"/>
      <c r="BQ60" s="250"/>
      <c r="BR60" s="250"/>
      <c r="BS60" s="250"/>
      <c r="BT60" s="250"/>
      <c r="BU60" s="250"/>
      <c r="BV60" s="250"/>
    </row>
    <row r="61" spans="1:74" x14ac:dyDescent="0.2">
      <c r="BK61" s="250"/>
      <c r="BL61" s="250"/>
      <c r="BM61" s="250"/>
      <c r="BN61" s="250"/>
      <c r="BO61" s="250"/>
      <c r="BP61" s="250"/>
      <c r="BQ61" s="250"/>
      <c r="BR61" s="250"/>
      <c r="BS61" s="250"/>
      <c r="BT61" s="250"/>
      <c r="BU61" s="250"/>
      <c r="BV61" s="250"/>
    </row>
    <row r="62" spans="1:74" x14ac:dyDescent="0.2">
      <c r="BK62" s="250"/>
      <c r="BL62" s="250"/>
      <c r="BM62" s="250"/>
      <c r="BN62" s="250"/>
      <c r="BO62" s="250"/>
      <c r="BP62" s="250"/>
      <c r="BQ62" s="250"/>
      <c r="BR62" s="250"/>
      <c r="BS62" s="250"/>
      <c r="BT62" s="250"/>
      <c r="BU62" s="250"/>
      <c r="BV62" s="250"/>
    </row>
    <row r="63" spans="1:74" x14ac:dyDescent="0.2">
      <c r="BK63" s="250"/>
      <c r="BL63" s="250"/>
      <c r="BM63" s="250"/>
      <c r="BN63" s="250"/>
      <c r="BO63" s="250"/>
      <c r="BP63" s="250"/>
      <c r="BQ63" s="250"/>
      <c r="BR63" s="250"/>
      <c r="BS63" s="250"/>
      <c r="BT63" s="250"/>
      <c r="BU63" s="250"/>
      <c r="BV63" s="250"/>
    </row>
    <row r="64" spans="1:74" x14ac:dyDescent="0.2">
      <c r="BK64" s="250"/>
      <c r="BL64" s="250"/>
      <c r="BM64" s="250"/>
      <c r="BN64" s="250"/>
      <c r="BO64" s="250"/>
      <c r="BP64" s="250"/>
      <c r="BQ64" s="250"/>
      <c r="BR64" s="250"/>
      <c r="BS64" s="250"/>
      <c r="BT64" s="250"/>
      <c r="BU64" s="250"/>
      <c r="BV64" s="250"/>
    </row>
    <row r="65" spans="63:74" x14ac:dyDescent="0.2">
      <c r="BK65" s="250"/>
      <c r="BL65" s="250"/>
      <c r="BM65" s="250"/>
      <c r="BN65" s="250"/>
      <c r="BO65" s="250"/>
      <c r="BP65" s="250"/>
      <c r="BQ65" s="250"/>
      <c r="BR65" s="250"/>
      <c r="BS65" s="250"/>
      <c r="BT65" s="250"/>
      <c r="BU65" s="250"/>
      <c r="BV65" s="250"/>
    </row>
    <row r="66" spans="63:74" x14ac:dyDescent="0.2">
      <c r="BK66" s="250"/>
      <c r="BL66" s="250"/>
      <c r="BM66" s="250"/>
      <c r="BN66" s="250"/>
      <c r="BO66" s="250"/>
      <c r="BP66" s="250"/>
      <c r="BQ66" s="250"/>
      <c r="BR66" s="250"/>
      <c r="BS66" s="250"/>
      <c r="BT66" s="250"/>
      <c r="BU66" s="250"/>
      <c r="BV66" s="250"/>
    </row>
    <row r="67" spans="63:74" x14ac:dyDescent="0.2">
      <c r="BK67" s="250"/>
      <c r="BL67" s="250"/>
      <c r="BM67" s="250"/>
      <c r="BN67" s="250"/>
      <c r="BO67" s="250"/>
      <c r="BP67" s="250"/>
      <c r="BQ67" s="250"/>
      <c r="BR67" s="250"/>
      <c r="BS67" s="250"/>
      <c r="BT67" s="250"/>
      <c r="BU67" s="250"/>
      <c r="BV67" s="250"/>
    </row>
    <row r="68" spans="63:74" x14ac:dyDescent="0.2">
      <c r="BK68" s="250"/>
      <c r="BL68" s="250"/>
      <c r="BM68" s="250"/>
      <c r="BN68" s="250"/>
      <c r="BO68" s="250"/>
      <c r="BP68" s="250"/>
      <c r="BQ68" s="250"/>
      <c r="BR68" s="250"/>
      <c r="BS68" s="250"/>
      <c r="BT68" s="250"/>
      <c r="BU68" s="250"/>
      <c r="BV68" s="250"/>
    </row>
    <row r="69" spans="63:74" x14ac:dyDescent="0.2">
      <c r="BK69" s="250"/>
      <c r="BL69" s="250"/>
      <c r="BM69" s="250"/>
      <c r="BN69" s="250"/>
      <c r="BO69" s="250"/>
      <c r="BP69" s="250"/>
      <c r="BQ69" s="250"/>
      <c r="BR69" s="250"/>
      <c r="BS69" s="250"/>
      <c r="BT69" s="250"/>
      <c r="BU69" s="250"/>
      <c r="BV69" s="250"/>
    </row>
    <row r="70" spans="63:74" x14ac:dyDescent="0.2">
      <c r="BK70" s="250"/>
      <c r="BL70" s="250"/>
      <c r="BM70" s="250"/>
      <c r="BN70" s="250"/>
      <c r="BO70" s="250"/>
      <c r="BP70" s="250"/>
      <c r="BQ70" s="250"/>
      <c r="BR70" s="250"/>
      <c r="BS70" s="250"/>
      <c r="BT70" s="250"/>
      <c r="BU70" s="250"/>
      <c r="BV70" s="250"/>
    </row>
    <row r="71" spans="63:74" x14ac:dyDescent="0.2">
      <c r="BK71" s="250"/>
      <c r="BL71" s="250"/>
      <c r="BM71" s="250"/>
      <c r="BN71" s="250"/>
      <c r="BO71" s="250"/>
      <c r="BP71" s="250"/>
      <c r="BQ71" s="250"/>
      <c r="BR71" s="250"/>
      <c r="BS71" s="250"/>
      <c r="BT71" s="250"/>
      <c r="BU71" s="250"/>
      <c r="BV71" s="250"/>
    </row>
    <row r="72" spans="63:74" x14ac:dyDescent="0.2">
      <c r="BK72" s="250"/>
      <c r="BL72" s="250"/>
      <c r="BM72" s="250"/>
      <c r="BN72" s="250"/>
      <c r="BO72" s="250"/>
      <c r="BP72" s="250"/>
      <c r="BQ72" s="250"/>
      <c r="BR72" s="250"/>
      <c r="BS72" s="250"/>
      <c r="BT72" s="250"/>
      <c r="BU72" s="250"/>
      <c r="BV72" s="250"/>
    </row>
    <row r="73" spans="63:74" x14ac:dyDescent="0.2">
      <c r="BK73" s="250"/>
      <c r="BL73" s="250"/>
      <c r="BM73" s="250"/>
      <c r="BN73" s="250"/>
      <c r="BO73" s="250"/>
      <c r="BP73" s="250"/>
      <c r="BQ73" s="250"/>
      <c r="BR73" s="250"/>
      <c r="BS73" s="250"/>
      <c r="BT73" s="250"/>
      <c r="BU73" s="250"/>
      <c r="BV73" s="250"/>
    </row>
    <row r="74" spans="63:74" x14ac:dyDescent="0.2">
      <c r="BK74" s="250"/>
      <c r="BL74" s="250"/>
      <c r="BM74" s="250"/>
      <c r="BN74" s="250"/>
      <c r="BO74" s="250"/>
      <c r="BP74" s="250"/>
      <c r="BQ74" s="250"/>
      <c r="BR74" s="250"/>
      <c r="BS74" s="250"/>
      <c r="BT74" s="250"/>
      <c r="BU74" s="250"/>
      <c r="BV74" s="250"/>
    </row>
    <row r="75" spans="63:74" x14ac:dyDescent="0.2">
      <c r="BK75" s="250"/>
      <c r="BL75" s="250"/>
      <c r="BM75" s="250"/>
      <c r="BN75" s="250"/>
      <c r="BO75" s="250"/>
      <c r="BP75" s="250"/>
      <c r="BQ75" s="250"/>
      <c r="BR75" s="250"/>
      <c r="BS75" s="250"/>
      <c r="BT75" s="250"/>
      <c r="BU75" s="250"/>
      <c r="BV75" s="250"/>
    </row>
    <row r="76" spans="63:74" x14ac:dyDescent="0.2">
      <c r="BK76" s="250"/>
      <c r="BL76" s="250"/>
      <c r="BM76" s="250"/>
      <c r="BN76" s="250"/>
      <c r="BO76" s="250"/>
      <c r="BP76" s="250"/>
      <c r="BQ76" s="250"/>
      <c r="BR76" s="250"/>
      <c r="BS76" s="250"/>
      <c r="BT76" s="250"/>
      <c r="BU76" s="250"/>
      <c r="BV76" s="250"/>
    </row>
    <row r="77" spans="63:74" x14ac:dyDescent="0.2">
      <c r="BK77" s="250"/>
      <c r="BL77" s="250"/>
      <c r="BM77" s="250"/>
      <c r="BN77" s="250"/>
      <c r="BO77" s="250"/>
      <c r="BP77" s="250"/>
      <c r="BQ77" s="250"/>
      <c r="BR77" s="250"/>
      <c r="BS77" s="250"/>
      <c r="BT77" s="250"/>
      <c r="BU77" s="250"/>
      <c r="BV77" s="250"/>
    </row>
    <row r="78" spans="63:74" x14ac:dyDescent="0.2">
      <c r="BK78" s="250"/>
      <c r="BL78" s="250"/>
      <c r="BM78" s="250"/>
      <c r="BN78" s="250"/>
      <c r="BO78" s="250"/>
      <c r="BP78" s="250"/>
      <c r="BQ78" s="250"/>
      <c r="BR78" s="250"/>
      <c r="BS78" s="250"/>
      <c r="BT78" s="250"/>
      <c r="BU78" s="250"/>
      <c r="BV78" s="250"/>
    </row>
    <row r="79" spans="63:74" x14ac:dyDescent="0.2">
      <c r="BK79" s="250"/>
      <c r="BL79" s="250"/>
      <c r="BM79" s="250"/>
      <c r="BN79" s="250"/>
      <c r="BO79" s="250"/>
      <c r="BP79" s="250"/>
      <c r="BQ79" s="250"/>
      <c r="BR79" s="250"/>
      <c r="BS79" s="250"/>
      <c r="BT79" s="250"/>
      <c r="BU79" s="250"/>
      <c r="BV79" s="250"/>
    </row>
    <row r="80" spans="63:74" x14ac:dyDescent="0.2">
      <c r="BK80" s="250"/>
      <c r="BL80" s="250"/>
      <c r="BM80" s="250"/>
      <c r="BN80" s="250"/>
      <c r="BO80" s="250"/>
      <c r="BP80" s="250"/>
      <c r="BQ80" s="250"/>
      <c r="BR80" s="250"/>
      <c r="BS80" s="250"/>
      <c r="BT80" s="250"/>
      <c r="BU80" s="250"/>
      <c r="BV80" s="250"/>
    </row>
    <row r="81" spans="63:74" x14ac:dyDescent="0.2">
      <c r="BK81" s="250"/>
      <c r="BL81" s="250"/>
      <c r="BM81" s="250"/>
      <c r="BN81" s="250"/>
      <c r="BO81" s="250"/>
      <c r="BP81" s="250"/>
      <c r="BQ81" s="250"/>
      <c r="BR81" s="250"/>
      <c r="BS81" s="250"/>
      <c r="BT81" s="250"/>
      <c r="BU81" s="250"/>
      <c r="BV81" s="250"/>
    </row>
    <row r="82" spans="63:74" x14ac:dyDescent="0.2">
      <c r="BK82" s="250"/>
      <c r="BL82" s="250"/>
      <c r="BM82" s="250"/>
      <c r="BN82" s="250"/>
      <c r="BO82" s="250"/>
      <c r="BP82" s="250"/>
      <c r="BQ82" s="250"/>
      <c r="BR82" s="250"/>
      <c r="BS82" s="250"/>
      <c r="BT82" s="250"/>
      <c r="BU82" s="250"/>
      <c r="BV82" s="250"/>
    </row>
    <row r="83" spans="63:74" x14ac:dyDescent="0.2">
      <c r="BK83" s="250"/>
      <c r="BL83" s="250"/>
      <c r="BM83" s="250"/>
      <c r="BN83" s="250"/>
      <c r="BO83" s="250"/>
      <c r="BP83" s="250"/>
      <c r="BQ83" s="250"/>
      <c r="BR83" s="250"/>
      <c r="BS83" s="250"/>
      <c r="BT83" s="250"/>
      <c r="BU83" s="250"/>
      <c r="BV83" s="250"/>
    </row>
    <row r="84" spans="63:74" x14ac:dyDescent="0.2">
      <c r="BK84" s="250"/>
      <c r="BL84" s="250"/>
      <c r="BM84" s="250"/>
      <c r="BN84" s="250"/>
      <c r="BO84" s="250"/>
      <c r="BP84" s="250"/>
      <c r="BQ84" s="250"/>
      <c r="BR84" s="250"/>
      <c r="BS84" s="250"/>
      <c r="BT84" s="250"/>
      <c r="BU84" s="250"/>
      <c r="BV84" s="250"/>
    </row>
    <row r="85" spans="63:74" x14ac:dyDescent="0.2">
      <c r="BK85" s="250"/>
      <c r="BL85" s="250"/>
      <c r="BM85" s="250"/>
      <c r="BN85" s="250"/>
      <c r="BO85" s="250"/>
      <c r="BP85" s="250"/>
      <c r="BQ85" s="250"/>
      <c r="BR85" s="250"/>
      <c r="BS85" s="250"/>
      <c r="BT85" s="250"/>
      <c r="BU85" s="250"/>
      <c r="BV85" s="250"/>
    </row>
    <row r="86" spans="63:74" x14ac:dyDescent="0.2">
      <c r="BK86" s="250"/>
      <c r="BL86" s="250"/>
      <c r="BM86" s="250"/>
      <c r="BN86" s="250"/>
      <c r="BO86" s="250"/>
      <c r="BP86" s="250"/>
      <c r="BQ86" s="250"/>
      <c r="BR86" s="250"/>
      <c r="BS86" s="250"/>
      <c r="BT86" s="250"/>
      <c r="BU86" s="250"/>
      <c r="BV86" s="250"/>
    </row>
    <row r="87" spans="63:74" x14ac:dyDescent="0.2">
      <c r="BK87" s="250"/>
      <c r="BL87" s="250"/>
      <c r="BM87" s="250"/>
      <c r="BN87" s="250"/>
      <c r="BO87" s="250"/>
      <c r="BP87" s="250"/>
      <c r="BQ87" s="250"/>
      <c r="BR87" s="250"/>
      <c r="BS87" s="250"/>
      <c r="BT87" s="250"/>
      <c r="BU87" s="250"/>
      <c r="BV87" s="250"/>
    </row>
    <row r="88" spans="63:74" x14ac:dyDescent="0.2">
      <c r="BK88" s="250"/>
      <c r="BL88" s="250"/>
      <c r="BM88" s="250"/>
      <c r="BN88" s="250"/>
      <c r="BO88" s="250"/>
      <c r="BP88" s="250"/>
      <c r="BQ88" s="250"/>
      <c r="BR88" s="250"/>
      <c r="BS88" s="250"/>
      <c r="BT88" s="250"/>
      <c r="BU88" s="250"/>
      <c r="BV88" s="250"/>
    </row>
    <row r="89" spans="63:74" x14ac:dyDescent="0.2">
      <c r="BK89" s="250"/>
      <c r="BL89" s="250"/>
      <c r="BM89" s="250"/>
      <c r="BN89" s="250"/>
      <c r="BO89" s="250"/>
      <c r="BP89" s="250"/>
      <c r="BQ89" s="250"/>
      <c r="BR89" s="250"/>
      <c r="BS89" s="250"/>
      <c r="BT89" s="250"/>
      <c r="BU89" s="250"/>
      <c r="BV89" s="250"/>
    </row>
    <row r="90" spans="63:74" x14ac:dyDescent="0.2">
      <c r="BK90" s="250"/>
      <c r="BL90" s="250"/>
      <c r="BM90" s="250"/>
      <c r="BN90" s="250"/>
      <c r="BO90" s="250"/>
      <c r="BP90" s="250"/>
      <c r="BQ90" s="250"/>
      <c r="BR90" s="250"/>
      <c r="BS90" s="250"/>
      <c r="BT90" s="250"/>
      <c r="BU90" s="250"/>
      <c r="BV90" s="250"/>
    </row>
    <row r="91" spans="63:74" x14ac:dyDescent="0.2">
      <c r="BK91" s="250"/>
      <c r="BL91" s="250"/>
      <c r="BM91" s="250"/>
      <c r="BN91" s="250"/>
      <c r="BO91" s="250"/>
      <c r="BP91" s="250"/>
      <c r="BQ91" s="250"/>
      <c r="BR91" s="250"/>
      <c r="BS91" s="250"/>
      <c r="BT91" s="250"/>
      <c r="BU91" s="250"/>
      <c r="BV91" s="250"/>
    </row>
    <row r="92" spans="63:74" x14ac:dyDescent="0.2">
      <c r="BK92" s="250"/>
      <c r="BL92" s="250"/>
      <c r="BM92" s="250"/>
      <c r="BN92" s="250"/>
      <c r="BO92" s="250"/>
      <c r="BP92" s="250"/>
      <c r="BQ92" s="250"/>
      <c r="BR92" s="250"/>
      <c r="BS92" s="250"/>
      <c r="BT92" s="250"/>
      <c r="BU92" s="250"/>
      <c r="BV92" s="250"/>
    </row>
    <row r="93" spans="63:74" x14ac:dyDescent="0.2">
      <c r="BK93" s="250"/>
      <c r="BL93" s="250"/>
      <c r="BM93" s="250"/>
      <c r="BN93" s="250"/>
      <c r="BO93" s="250"/>
      <c r="BP93" s="250"/>
      <c r="BQ93" s="250"/>
      <c r="BR93" s="250"/>
      <c r="BS93" s="250"/>
      <c r="BT93" s="250"/>
      <c r="BU93" s="250"/>
      <c r="BV93" s="250"/>
    </row>
    <row r="94" spans="63:74" x14ac:dyDescent="0.2">
      <c r="BK94" s="250"/>
      <c r="BL94" s="250"/>
      <c r="BM94" s="250"/>
      <c r="BN94" s="250"/>
      <c r="BO94" s="250"/>
      <c r="BP94" s="250"/>
      <c r="BQ94" s="250"/>
      <c r="BR94" s="250"/>
      <c r="BS94" s="250"/>
      <c r="BT94" s="250"/>
      <c r="BU94" s="250"/>
      <c r="BV94" s="250"/>
    </row>
    <row r="95" spans="63:74" x14ac:dyDescent="0.2">
      <c r="BK95" s="250"/>
      <c r="BL95" s="250"/>
      <c r="BM95" s="250"/>
      <c r="BN95" s="250"/>
      <c r="BO95" s="250"/>
      <c r="BP95" s="250"/>
      <c r="BQ95" s="250"/>
      <c r="BR95" s="250"/>
      <c r="BS95" s="250"/>
      <c r="BT95" s="250"/>
      <c r="BU95" s="250"/>
      <c r="BV95" s="250"/>
    </row>
    <row r="96" spans="63:74" x14ac:dyDescent="0.2">
      <c r="BK96" s="250"/>
      <c r="BL96" s="250"/>
      <c r="BM96" s="250"/>
      <c r="BN96" s="250"/>
      <c r="BO96" s="250"/>
      <c r="BP96" s="250"/>
      <c r="BQ96" s="250"/>
      <c r="BR96" s="250"/>
      <c r="BS96" s="250"/>
      <c r="BT96" s="250"/>
      <c r="BU96" s="250"/>
      <c r="BV96" s="250"/>
    </row>
    <row r="97" spans="63:74" x14ac:dyDescent="0.2">
      <c r="BK97" s="250"/>
      <c r="BL97" s="250"/>
      <c r="BM97" s="250"/>
      <c r="BN97" s="250"/>
      <c r="BO97" s="250"/>
      <c r="BP97" s="250"/>
      <c r="BQ97" s="250"/>
      <c r="BR97" s="250"/>
      <c r="BS97" s="250"/>
      <c r="BT97" s="250"/>
      <c r="BU97" s="250"/>
      <c r="BV97" s="250"/>
    </row>
    <row r="98" spans="63:74" x14ac:dyDescent="0.2">
      <c r="BK98" s="250"/>
      <c r="BL98" s="250"/>
      <c r="BM98" s="250"/>
      <c r="BN98" s="250"/>
      <c r="BO98" s="250"/>
      <c r="BP98" s="250"/>
      <c r="BQ98" s="250"/>
      <c r="BR98" s="250"/>
      <c r="BS98" s="250"/>
      <c r="BT98" s="250"/>
      <c r="BU98" s="250"/>
      <c r="BV98" s="250"/>
    </row>
    <row r="99" spans="63:74" x14ac:dyDescent="0.2">
      <c r="BK99" s="250"/>
      <c r="BL99" s="250"/>
      <c r="BM99" s="250"/>
      <c r="BN99" s="250"/>
      <c r="BO99" s="250"/>
      <c r="BP99" s="250"/>
      <c r="BQ99" s="250"/>
      <c r="BR99" s="250"/>
      <c r="BS99" s="250"/>
      <c r="BT99" s="250"/>
      <c r="BU99" s="250"/>
      <c r="BV99" s="250"/>
    </row>
    <row r="100" spans="63:74" x14ac:dyDescent="0.2">
      <c r="BK100" s="250"/>
      <c r="BL100" s="250"/>
      <c r="BM100" s="250"/>
      <c r="BN100" s="250"/>
      <c r="BO100" s="250"/>
      <c r="BP100" s="250"/>
      <c r="BQ100" s="250"/>
      <c r="BR100" s="250"/>
      <c r="BS100" s="250"/>
      <c r="BT100" s="250"/>
      <c r="BU100" s="250"/>
      <c r="BV100" s="250"/>
    </row>
    <row r="101" spans="63:74" x14ac:dyDescent="0.2">
      <c r="BK101" s="250"/>
      <c r="BL101" s="250"/>
      <c r="BM101" s="250"/>
      <c r="BN101" s="250"/>
      <c r="BO101" s="250"/>
      <c r="BP101" s="250"/>
      <c r="BQ101" s="250"/>
      <c r="BR101" s="250"/>
      <c r="BS101" s="250"/>
      <c r="BT101" s="250"/>
      <c r="BU101" s="250"/>
      <c r="BV101" s="250"/>
    </row>
    <row r="102" spans="63:74" x14ac:dyDescent="0.2">
      <c r="BK102" s="250"/>
      <c r="BL102" s="250"/>
      <c r="BM102" s="250"/>
      <c r="BN102" s="250"/>
      <c r="BO102" s="250"/>
      <c r="BP102" s="250"/>
      <c r="BQ102" s="250"/>
      <c r="BR102" s="250"/>
      <c r="BS102" s="250"/>
      <c r="BT102" s="250"/>
      <c r="BU102" s="250"/>
      <c r="BV102" s="250"/>
    </row>
    <row r="103" spans="63:74" x14ac:dyDescent="0.2">
      <c r="BK103" s="250"/>
      <c r="BL103" s="250"/>
      <c r="BM103" s="250"/>
      <c r="BN103" s="250"/>
      <c r="BO103" s="250"/>
      <c r="BP103" s="250"/>
      <c r="BQ103" s="250"/>
      <c r="BR103" s="250"/>
      <c r="BS103" s="250"/>
      <c r="BT103" s="250"/>
      <c r="BU103" s="250"/>
      <c r="BV103" s="250"/>
    </row>
    <row r="104" spans="63:74" x14ac:dyDescent="0.2">
      <c r="BK104" s="250"/>
      <c r="BL104" s="250"/>
      <c r="BM104" s="250"/>
      <c r="BN104" s="250"/>
      <c r="BO104" s="250"/>
      <c r="BP104" s="250"/>
      <c r="BQ104" s="250"/>
      <c r="BR104" s="250"/>
      <c r="BS104" s="250"/>
      <c r="BT104" s="250"/>
      <c r="BU104" s="250"/>
      <c r="BV104" s="250"/>
    </row>
    <row r="105" spans="63:74" x14ac:dyDescent="0.2">
      <c r="BK105" s="250"/>
      <c r="BL105" s="250"/>
      <c r="BM105" s="250"/>
      <c r="BN105" s="250"/>
      <c r="BO105" s="250"/>
      <c r="BP105" s="250"/>
      <c r="BQ105" s="250"/>
      <c r="BR105" s="250"/>
      <c r="BS105" s="250"/>
      <c r="BT105" s="250"/>
      <c r="BU105" s="250"/>
      <c r="BV105" s="250"/>
    </row>
    <row r="106" spans="63:74" x14ac:dyDescent="0.2">
      <c r="BK106" s="250"/>
      <c r="BL106" s="250"/>
      <c r="BM106" s="250"/>
      <c r="BN106" s="250"/>
      <c r="BO106" s="250"/>
      <c r="BP106" s="250"/>
      <c r="BQ106" s="250"/>
      <c r="BR106" s="250"/>
      <c r="BS106" s="250"/>
      <c r="BT106" s="250"/>
      <c r="BU106" s="250"/>
      <c r="BV106" s="250"/>
    </row>
    <row r="107" spans="63:74" x14ac:dyDescent="0.2">
      <c r="BK107" s="250"/>
      <c r="BL107" s="250"/>
      <c r="BM107" s="250"/>
      <c r="BN107" s="250"/>
      <c r="BO107" s="250"/>
      <c r="BP107" s="250"/>
      <c r="BQ107" s="250"/>
      <c r="BR107" s="250"/>
      <c r="BS107" s="250"/>
      <c r="BT107" s="250"/>
      <c r="BU107" s="250"/>
      <c r="BV107" s="250"/>
    </row>
    <row r="108" spans="63:74" x14ac:dyDescent="0.2">
      <c r="BK108" s="250"/>
      <c r="BL108" s="250"/>
      <c r="BM108" s="250"/>
      <c r="BN108" s="250"/>
      <c r="BO108" s="250"/>
      <c r="BP108" s="250"/>
      <c r="BQ108" s="250"/>
      <c r="BR108" s="250"/>
      <c r="BS108" s="250"/>
      <c r="BT108" s="250"/>
      <c r="BU108" s="250"/>
      <c r="BV108" s="250"/>
    </row>
    <row r="109" spans="63:74" x14ac:dyDescent="0.2">
      <c r="BK109" s="250"/>
      <c r="BL109" s="250"/>
      <c r="BM109" s="250"/>
      <c r="BN109" s="250"/>
      <c r="BO109" s="250"/>
      <c r="BP109" s="250"/>
      <c r="BQ109" s="250"/>
      <c r="BR109" s="250"/>
      <c r="BS109" s="250"/>
      <c r="BT109" s="250"/>
      <c r="BU109" s="250"/>
      <c r="BV109" s="250"/>
    </row>
    <row r="110" spans="63:74" x14ac:dyDescent="0.2">
      <c r="BK110" s="250"/>
      <c r="BL110" s="250"/>
      <c r="BM110" s="250"/>
      <c r="BN110" s="250"/>
      <c r="BO110" s="250"/>
      <c r="BP110" s="250"/>
      <c r="BQ110" s="250"/>
      <c r="BR110" s="250"/>
      <c r="BS110" s="250"/>
      <c r="BT110" s="250"/>
      <c r="BU110" s="250"/>
      <c r="BV110" s="250"/>
    </row>
    <row r="111" spans="63:74" x14ac:dyDescent="0.2">
      <c r="BK111" s="250"/>
      <c r="BL111" s="250"/>
      <c r="BM111" s="250"/>
      <c r="BN111" s="250"/>
      <c r="BO111" s="250"/>
      <c r="BP111" s="250"/>
      <c r="BQ111" s="250"/>
      <c r="BR111" s="250"/>
      <c r="BS111" s="250"/>
      <c r="BT111" s="250"/>
      <c r="BU111" s="250"/>
      <c r="BV111" s="250"/>
    </row>
    <row r="112" spans="63:74" x14ac:dyDescent="0.2">
      <c r="BK112" s="250"/>
      <c r="BL112" s="250"/>
      <c r="BM112" s="250"/>
      <c r="BN112" s="250"/>
      <c r="BO112" s="250"/>
      <c r="BP112" s="250"/>
      <c r="BQ112" s="250"/>
      <c r="BR112" s="250"/>
      <c r="BS112" s="250"/>
      <c r="BT112" s="250"/>
      <c r="BU112" s="250"/>
      <c r="BV112" s="250"/>
    </row>
    <row r="113" spans="63:74" x14ac:dyDescent="0.2">
      <c r="BK113" s="250"/>
      <c r="BL113" s="250"/>
      <c r="BM113" s="250"/>
      <c r="BN113" s="250"/>
      <c r="BO113" s="250"/>
      <c r="BP113" s="250"/>
      <c r="BQ113" s="250"/>
      <c r="BR113" s="250"/>
      <c r="BS113" s="250"/>
      <c r="BT113" s="250"/>
      <c r="BU113" s="250"/>
      <c r="BV113" s="250"/>
    </row>
    <row r="114" spans="63:74" x14ac:dyDescent="0.2">
      <c r="BK114" s="250"/>
      <c r="BL114" s="250"/>
      <c r="BM114" s="250"/>
      <c r="BN114" s="250"/>
      <c r="BO114" s="250"/>
      <c r="BP114" s="250"/>
      <c r="BQ114" s="250"/>
      <c r="BR114" s="250"/>
      <c r="BS114" s="250"/>
      <c r="BT114" s="250"/>
      <c r="BU114" s="250"/>
      <c r="BV114" s="250"/>
    </row>
    <row r="115" spans="63:74" x14ac:dyDescent="0.2">
      <c r="BK115" s="250"/>
      <c r="BL115" s="250"/>
      <c r="BM115" s="250"/>
      <c r="BN115" s="250"/>
      <c r="BO115" s="250"/>
      <c r="BP115" s="250"/>
      <c r="BQ115" s="250"/>
      <c r="BR115" s="250"/>
      <c r="BS115" s="250"/>
      <c r="BT115" s="250"/>
      <c r="BU115" s="250"/>
      <c r="BV115" s="250"/>
    </row>
    <row r="116" spans="63:74" x14ac:dyDescent="0.2">
      <c r="BK116" s="250"/>
      <c r="BL116" s="250"/>
      <c r="BM116" s="250"/>
      <c r="BN116" s="250"/>
      <c r="BO116" s="250"/>
      <c r="BP116" s="250"/>
      <c r="BQ116" s="250"/>
      <c r="BR116" s="250"/>
      <c r="BS116" s="250"/>
      <c r="BT116" s="250"/>
      <c r="BU116" s="250"/>
      <c r="BV116" s="250"/>
    </row>
    <row r="117" spans="63:74" x14ac:dyDescent="0.2">
      <c r="BK117" s="250"/>
      <c r="BL117" s="250"/>
      <c r="BM117" s="250"/>
      <c r="BN117" s="250"/>
      <c r="BO117" s="250"/>
      <c r="BP117" s="250"/>
      <c r="BQ117" s="250"/>
      <c r="BR117" s="250"/>
      <c r="BS117" s="250"/>
      <c r="BT117" s="250"/>
      <c r="BU117" s="250"/>
      <c r="BV117" s="250"/>
    </row>
    <row r="118" spans="63:74" x14ac:dyDescent="0.2">
      <c r="BK118" s="250"/>
      <c r="BL118" s="250"/>
      <c r="BM118" s="250"/>
      <c r="BN118" s="250"/>
      <c r="BO118" s="250"/>
      <c r="BP118" s="250"/>
      <c r="BQ118" s="250"/>
      <c r="BR118" s="250"/>
      <c r="BS118" s="250"/>
      <c r="BT118" s="250"/>
      <c r="BU118" s="250"/>
      <c r="BV118" s="250"/>
    </row>
    <row r="119" spans="63:74" x14ac:dyDescent="0.2">
      <c r="BK119" s="250"/>
      <c r="BL119" s="250"/>
      <c r="BM119" s="250"/>
      <c r="BN119" s="250"/>
      <c r="BO119" s="250"/>
      <c r="BP119" s="250"/>
      <c r="BQ119" s="250"/>
      <c r="BR119" s="250"/>
      <c r="BS119" s="250"/>
      <c r="BT119" s="250"/>
      <c r="BU119" s="250"/>
      <c r="BV119" s="250"/>
    </row>
    <row r="120" spans="63:74" x14ac:dyDescent="0.2">
      <c r="BK120" s="250"/>
      <c r="BL120" s="250"/>
      <c r="BM120" s="250"/>
      <c r="BN120" s="250"/>
      <c r="BO120" s="250"/>
      <c r="BP120" s="250"/>
      <c r="BQ120" s="250"/>
      <c r="BR120" s="250"/>
      <c r="BS120" s="250"/>
      <c r="BT120" s="250"/>
      <c r="BU120" s="250"/>
      <c r="BV120" s="250"/>
    </row>
    <row r="121" spans="63:74" x14ac:dyDescent="0.2">
      <c r="BK121" s="250"/>
      <c r="BL121" s="250"/>
      <c r="BM121" s="250"/>
      <c r="BN121" s="250"/>
      <c r="BO121" s="250"/>
      <c r="BP121" s="250"/>
      <c r="BQ121" s="250"/>
      <c r="BR121" s="250"/>
      <c r="BS121" s="250"/>
      <c r="BT121" s="250"/>
      <c r="BU121" s="250"/>
      <c r="BV121" s="250"/>
    </row>
    <row r="122" spans="63:74" x14ac:dyDescent="0.2">
      <c r="BK122" s="250"/>
      <c r="BL122" s="250"/>
      <c r="BM122" s="250"/>
      <c r="BN122" s="250"/>
      <c r="BO122" s="250"/>
      <c r="BP122" s="250"/>
      <c r="BQ122" s="250"/>
      <c r="BR122" s="250"/>
      <c r="BS122" s="250"/>
      <c r="BT122" s="250"/>
      <c r="BU122" s="250"/>
      <c r="BV122" s="250"/>
    </row>
    <row r="123" spans="63:74" x14ac:dyDescent="0.2">
      <c r="BK123" s="250"/>
      <c r="BL123" s="250"/>
      <c r="BM123" s="250"/>
      <c r="BN123" s="250"/>
      <c r="BO123" s="250"/>
      <c r="BP123" s="250"/>
      <c r="BQ123" s="250"/>
      <c r="BR123" s="250"/>
      <c r="BS123" s="250"/>
      <c r="BT123" s="250"/>
      <c r="BU123" s="250"/>
      <c r="BV123" s="250"/>
    </row>
    <row r="124" spans="63:74" x14ac:dyDescent="0.2">
      <c r="BK124" s="250"/>
      <c r="BL124" s="250"/>
      <c r="BM124" s="250"/>
      <c r="BN124" s="250"/>
      <c r="BO124" s="250"/>
      <c r="BP124" s="250"/>
      <c r="BQ124" s="250"/>
      <c r="BR124" s="250"/>
      <c r="BS124" s="250"/>
      <c r="BT124" s="250"/>
      <c r="BU124" s="250"/>
      <c r="BV124" s="250"/>
    </row>
    <row r="125" spans="63:74" x14ac:dyDescent="0.2">
      <c r="BK125" s="250"/>
      <c r="BL125" s="250"/>
      <c r="BM125" s="250"/>
      <c r="BN125" s="250"/>
      <c r="BO125" s="250"/>
      <c r="BP125" s="250"/>
      <c r="BQ125" s="250"/>
      <c r="BR125" s="250"/>
      <c r="BS125" s="250"/>
      <c r="BT125" s="250"/>
      <c r="BU125" s="250"/>
      <c r="BV125" s="250"/>
    </row>
    <row r="126" spans="63:74" x14ac:dyDescent="0.2">
      <c r="BK126" s="250"/>
      <c r="BL126" s="250"/>
      <c r="BM126" s="250"/>
      <c r="BN126" s="250"/>
      <c r="BO126" s="250"/>
      <c r="BP126" s="250"/>
      <c r="BQ126" s="250"/>
      <c r="BR126" s="250"/>
      <c r="BS126" s="250"/>
      <c r="BT126" s="250"/>
      <c r="BU126" s="250"/>
      <c r="BV126" s="250"/>
    </row>
    <row r="127" spans="63:74" x14ac:dyDescent="0.2">
      <c r="BK127" s="250"/>
      <c r="BL127" s="250"/>
      <c r="BM127" s="250"/>
      <c r="BN127" s="250"/>
      <c r="BO127" s="250"/>
      <c r="BP127" s="250"/>
      <c r="BQ127" s="250"/>
      <c r="BR127" s="250"/>
      <c r="BS127" s="250"/>
      <c r="BT127" s="250"/>
      <c r="BU127" s="250"/>
      <c r="BV127" s="250"/>
    </row>
    <row r="128" spans="63:74" x14ac:dyDescent="0.2">
      <c r="BK128" s="250"/>
      <c r="BL128" s="250"/>
      <c r="BM128" s="250"/>
      <c r="BN128" s="250"/>
      <c r="BO128" s="250"/>
      <c r="BP128" s="250"/>
      <c r="BQ128" s="250"/>
      <c r="BR128" s="250"/>
      <c r="BS128" s="250"/>
      <c r="BT128" s="250"/>
      <c r="BU128" s="250"/>
      <c r="BV128" s="250"/>
    </row>
    <row r="129" spans="63:74" x14ac:dyDescent="0.2">
      <c r="BK129" s="250"/>
      <c r="BL129" s="250"/>
      <c r="BM129" s="250"/>
      <c r="BN129" s="250"/>
      <c r="BO129" s="250"/>
      <c r="BP129" s="250"/>
      <c r="BQ129" s="250"/>
      <c r="BR129" s="250"/>
      <c r="BS129" s="250"/>
      <c r="BT129" s="250"/>
      <c r="BU129" s="250"/>
      <c r="BV129" s="250"/>
    </row>
    <row r="130" spans="63:74" x14ac:dyDescent="0.2">
      <c r="BK130" s="250"/>
      <c r="BL130" s="250"/>
      <c r="BM130" s="250"/>
      <c r="BN130" s="250"/>
      <c r="BO130" s="250"/>
      <c r="BP130" s="250"/>
      <c r="BQ130" s="250"/>
      <c r="BR130" s="250"/>
      <c r="BS130" s="250"/>
      <c r="BT130" s="250"/>
      <c r="BU130" s="250"/>
      <c r="BV130" s="250"/>
    </row>
    <row r="131" spans="63:74" x14ac:dyDescent="0.2">
      <c r="BK131" s="250"/>
      <c r="BL131" s="250"/>
      <c r="BM131" s="250"/>
      <c r="BN131" s="250"/>
      <c r="BO131" s="250"/>
      <c r="BP131" s="250"/>
      <c r="BQ131" s="250"/>
      <c r="BR131" s="250"/>
      <c r="BS131" s="250"/>
      <c r="BT131" s="250"/>
      <c r="BU131" s="250"/>
      <c r="BV131" s="250"/>
    </row>
    <row r="132" spans="63:74" x14ac:dyDescent="0.2">
      <c r="BK132" s="250"/>
      <c r="BL132" s="250"/>
      <c r="BM132" s="250"/>
      <c r="BN132" s="250"/>
      <c r="BO132" s="250"/>
      <c r="BP132" s="250"/>
      <c r="BQ132" s="250"/>
      <c r="BR132" s="250"/>
      <c r="BS132" s="250"/>
      <c r="BT132" s="250"/>
      <c r="BU132" s="250"/>
      <c r="BV132" s="250"/>
    </row>
    <row r="133" spans="63:74" x14ac:dyDescent="0.2">
      <c r="BK133" s="250"/>
      <c r="BL133" s="250"/>
      <c r="BM133" s="250"/>
      <c r="BN133" s="250"/>
      <c r="BO133" s="250"/>
      <c r="BP133" s="250"/>
      <c r="BQ133" s="250"/>
      <c r="BR133" s="250"/>
      <c r="BS133" s="250"/>
      <c r="BT133" s="250"/>
      <c r="BU133" s="250"/>
      <c r="BV133" s="250"/>
    </row>
    <row r="134" spans="63:74" x14ac:dyDescent="0.2">
      <c r="BK134" s="250"/>
      <c r="BL134" s="250"/>
      <c r="BM134" s="250"/>
      <c r="BN134" s="250"/>
      <c r="BO134" s="250"/>
      <c r="BP134" s="250"/>
      <c r="BQ134" s="250"/>
      <c r="BR134" s="250"/>
      <c r="BS134" s="250"/>
      <c r="BT134" s="250"/>
      <c r="BU134" s="250"/>
      <c r="BV134" s="250"/>
    </row>
    <row r="135" spans="63:74" x14ac:dyDescent="0.2">
      <c r="BK135" s="250"/>
      <c r="BL135" s="250"/>
      <c r="BM135" s="250"/>
      <c r="BN135" s="250"/>
      <c r="BO135" s="250"/>
      <c r="BP135" s="250"/>
      <c r="BQ135" s="250"/>
      <c r="BR135" s="250"/>
      <c r="BS135" s="250"/>
      <c r="BT135" s="250"/>
      <c r="BU135" s="250"/>
      <c r="BV135" s="250"/>
    </row>
    <row r="136" spans="63:74" x14ac:dyDescent="0.2">
      <c r="BK136" s="250"/>
      <c r="BL136" s="250"/>
      <c r="BM136" s="250"/>
      <c r="BN136" s="250"/>
      <c r="BO136" s="250"/>
      <c r="BP136" s="250"/>
      <c r="BQ136" s="250"/>
      <c r="BR136" s="250"/>
      <c r="BS136" s="250"/>
      <c r="BT136" s="250"/>
      <c r="BU136" s="250"/>
      <c r="BV136" s="250"/>
    </row>
    <row r="137" spans="63:74" x14ac:dyDescent="0.2">
      <c r="BK137" s="250"/>
      <c r="BL137" s="250"/>
      <c r="BM137" s="250"/>
      <c r="BN137" s="250"/>
      <c r="BO137" s="250"/>
      <c r="BP137" s="250"/>
      <c r="BQ137" s="250"/>
      <c r="BR137" s="250"/>
      <c r="BS137" s="250"/>
      <c r="BT137" s="250"/>
      <c r="BU137" s="250"/>
      <c r="BV137" s="250"/>
    </row>
    <row r="138" spans="63:74" x14ac:dyDescent="0.2">
      <c r="BK138" s="250"/>
      <c r="BL138" s="250"/>
      <c r="BM138" s="250"/>
      <c r="BN138" s="250"/>
      <c r="BO138" s="250"/>
      <c r="BP138" s="250"/>
      <c r="BQ138" s="250"/>
      <c r="BR138" s="250"/>
      <c r="BS138" s="250"/>
      <c r="BT138" s="250"/>
      <c r="BU138" s="250"/>
      <c r="BV138" s="250"/>
    </row>
    <row r="139" spans="63:74" x14ac:dyDescent="0.2">
      <c r="BK139" s="250"/>
      <c r="BL139" s="250"/>
      <c r="BM139" s="250"/>
      <c r="BN139" s="250"/>
      <c r="BO139" s="250"/>
      <c r="BP139" s="250"/>
      <c r="BQ139" s="250"/>
      <c r="BR139" s="250"/>
      <c r="BS139" s="250"/>
      <c r="BT139" s="250"/>
      <c r="BU139" s="250"/>
      <c r="BV139" s="250"/>
    </row>
    <row r="140" spans="63:74" x14ac:dyDescent="0.2">
      <c r="BK140" s="250"/>
      <c r="BL140" s="250"/>
      <c r="BM140" s="250"/>
      <c r="BN140" s="250"/>
      <c r="BO140" s="250"/>
      <c r="BP140" s="250"/>
      <c r="BQ140" s="250"/>
      <c r="BR140" s="250"/>
      <c r="BS140" s="250"/>
      <c r="BT140" s="250"/>
      <c r="BU140" s="250"/>
      <c r="BV140" s="250"/>
    </row>
    <row r="141" spans="63:74" x14ac:dyDescent="0.2">
      <c r="BK141" s="250"/>
      <c r="BL141" s="250"/>
      <c r="BM141" s="250"/>
      <c r="BN141" s="250"/>
      <c r="BO141" s="250"/>
      <c r="BP141" s="250"/>
      <c r="BQ141" s="250"/>
      <c r="BR141" s="250"/>
      <c r="BS141" s="250"/>
      <c r="BT141" s="250"/>
      <c r="BU141" s="250"/>
      <c r="BV141" s="250"/>
    </row>
    <row r="142" spans="63:74" x14ac:dyDescent="0.2">
      <c r="BK142" s="250"/>
      <c r="BL142" s="250"/>
      <c r="BM142" s="250"/>
      <c r="BN142" s="250"/>
      <c r="BO142" s="250"/>
      <c r="BP142" s="250"/>
      <c r="BQ142" s="250"/>
      <c r="BR142" s="250"/>
      <c r="BS142" s="250"/>
      <c r="BT142" s="250"/>
      <c r="BU142" s="250"/>
      <c r="BV142" s="250"/>
    </row>
    <row r="143" spans="63:74" x14ac:dyDescent="0.2">
      <c r="BK143" s="250"/>
      <c r="BL143" s="250"/>
      <c r="BM143" s="250"/>
      <c r="BN143" s="250"/>
      <c r="BO143" s="250"/>
      <c r="BP143" s="250"/>
      <c r="BQ143" s="250"/>
      <c r="BR143" s="250"/>
      <c r="BS143" s="250"/>
      <c r="BT143" s="250"/>
      <c r="BU143" s="250"/>
      <c r="BV143" s="250"/>
    </row>
  </sheetData>
  <mergeCells count="17">
    <mergeCell ref="AM3:AX3"/>
    <mergeCell ref="AY3:BJ3"/>
    <mergeCell ref="BK3:BV3"/>
    <mergeCell ref="B1:AL1"/>
    <mergeCell ref="C3:N3"/>
    <mergeCell ref="O3:Z3"/>
    <mergeCell ref="AA3:AL3"/>
    <mergeCell ref="B56:Q56"/>
    <mergeCell ref="B57:Q57"/>
    <mergeCell ref="A1:A2"/>
    <mergeCell ref="B49:Q49"/>
    <mergeCell ref="B50:Q50"/>
    <mergeCell ref="B52:Q52"/>
    <mergeCell ref="B53:Q53"/>
    <mergeCell ref="B54:Q54"/>
    <mergeCell ref="B55:Q55"/>
    <mergeCell ref="B51:Q51"/>
  </mergeCells>
  <phoneticPr fontId="3" type="noConversion"/>
  <hyperlinks>
    <hyperlink ref="A1:A2" location="Contents!A1" display="Table of Contents" xr:uid="{00000000-0004-0000-1800-000000000000}"/>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yncVertical="1" syncRef="AZ11" transitionEvaluation="1" transitionEntry="1">
    <pageSetUpPr fitToPage="1"/>
  </sheetPr>
  <dimension ref="A1:BV145"/>
  <sheetViews>
    <sheetView showGridLines="0" zoomScaleNormal="100" workbookViewId="0">
      <pane xSplit="2" ySplit="4" topLeftCell="AZ11" activePane="bottomRight" state="frozen"/>
      <selection activeCell="BF1" sqref="BF1"/>
      <selection pane="topRight" activeCell="BF1" sqref="BF1"/>
      <selection pane="bottomLeft" activeCell="BF1" sqref="BF1"/>
      <selection pane="bottomRight" activeCell="BE8" sqref="BE8:BE69"/>
    </sheetView>
  </sheetViews>
  <sheetFormatPr defaultColWidth="9.54296875" defaultRowHeight="10.5" x14ac:dyDescent="0.25"/>
  <cols>
    <col min="1" max="1" width="10.54296875" style="9" bestFit="1" customWidth="1"/>
    <col min="2" max="2" width="36.1796875" style="9" customWidth="1"/>
    <col min="3" max="12" width="6.54296875" style="9" customWidth="1"/>
    <col min="13" max="13" width="7.453125" style="9" customWidth="1"/>
    <col min="14" max="50" width="6.54296875" style="9" customWidth="1"/>
    <col min="51" max="55" width="6.54296875" style="245" customWidth="1"/>
    <col min="56" max="58" width="6.54296875" style="549" customWidth="1"/>
    <col min="59" max="62" width="6.54296875" style="245" customWidth="1"/>
    <col min="63" max="74" width="6.54296875" style="9" customWidth="1"/>
    <col min="75" max="16384" width="9.54296875" style="9"/>
  </cols>
  <sheetData>
    <row r="1" spans="1:74" ht="13" x14ac:dyDescent="0.3">
      <c r="A1" s="633" t="s">
        <v>774</v>
      </c>
      <c r="B1" s="635" t="s">
        <v>229</v>
      </c>
      <c r="C1" s="630"/>
      <c r="D1" s="630"/>
      <c r="E1" s="630"/>
      <c r="F1" s="630"/>
      <c r="G1" s="630"/>
      <c r="H1" s="630"/>
      <c r="I1" s="630"/>
      <c r="J1" s="630"/>
      <c r="K1" s="630"/>
      <c r="L1" s="630"/>
      <c r="M1" s="630"/>
      <c r="N1" s="630"/>
      <c r="O1" s="630"/>
      <c r="P1" s="630"/>
      <c r="Q1" s="630"/>
      <c r="R1" s="630"/>
      <c r="S1" s="630"/>
      <c r="T1" s="630"/>
      <c r="U1" s="630"/>
      <c r="V1" s="630"/>
      <c r="W1" s="630"/>
      <c r="X1" s="630"/>
      <c r="Y1" s="630"/>
      <c r="Z1" s="630"/>
      <c r="AA1" s="630"/>
      <c r="AB1" s="630"/>
      <c r="AC1" s="630"/>
      <c r="AD1" s="630"/>
      <c r="AE1" s="630"/>
      <c r="AF1" s="630"/>
      <c r="AG1" s="630"/>
      <c r="AH1" s="630"/>
      <c r="AI1" s="630"/>
      <c r="AJ1" s="630"/>
      <c r="AK1" s="630"/>
      <c r="AL1" s="630"/>
    </row>
    <row r="2" spans="1:74" s="10" customFormat="1" ht="12.5" x14ac:dyDescent="0.25">
      <c r="A2" s="634"/>
      <c r="B2" s="402" t="str">
        <f>"U.S. Energy Information Administration  |  Short-Term Energy Outlook  - "&amp;Dates!D1</f>
        <v>U.S. Energy Information Administration  |  Short-Term Energy Outlook  - August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302"/>
      <c r="AZ2" s="302"/>
      <c r="BA2" s="302"/>
      <c r="BB2" s="302"/>
      <c r="BC2" s="302"/>
      <c r="BD2" s="486"/>
      <c r="BE2" s="486"/>
      <c r="BF2" s="486"/>
      <c r="BG2" s="302"/>
      <c r="BH2" s="302"/>
      <c r="BI2" s="302"/>
      <c r="BJ2" s="302"/>
    </row>
    <row r="3" spans="1:74" ht="13" x14ac:dyDescent="0.3">
      <c r="A3" s="596" t="s">
        <v>1325</v>
      </c>
      <c r="B3" s="11"/>
      <c r="C3" s="636">
        <f>Dates!D3</f>
        <v>2019</v>
      </c>
      <c r="D3" s="627"/>
      <c r="E3" s="627"/>
      <c r="F3" s="627"/>
      <c r="G3" s="627"/>
      <c r="H3" s="627"/>
      <c r="I3" s="627"/>
      <c r="J3" s="627"/>
      <c r="K3" s="627"/>
      <c r="L3" s="627"/>
      <c r="M3" s="627"/>
      <c r="N3" s="628"/>
      <c r="O3" s="636">
        <f>C3+1</f>
        <v>2020</v>
      </c>
      <c r="P3" s="637"/>
      <c r="Q3" s="637"/>
      <c r="R3" s="637"/>
      <c r="S3" s="637"/>
      <c r="T3" s="637"/>
      <c r="U3" s="637"/>
      <c r="V3" s="637"/>
      <c r="W3" s="637"/>
      <c r="X3" s="627"/>
      <c r="Y3" s="627"/>
      <c r="Z3" s="628"/>
      <c r="AA3" s="624">
        <f>O3+1</f>
        <v>2021</v>
      </c>
      <c r="AB3" s="627"/>
      <c r="AC3" s="627"/>
      <c r="AD3" s="627"/>
      <c r="AE3" s="627"/>
      <c r="AF3" s="627"/>
      <c r="AG3" s="627"/>
      <c r="AH3" s="627"/>
      <c r="AI3" s="627"/>
      <c r="AJ3" s="627"/>
      <c r="AK3" s="627"/>
      <c r="AL3" s="628"/>
      <c r="AM3" s="624">
        <f>AA3+1</f>
        <v>2022</v>
      </c>
      <c r="AN3" s="627"/>
      <c r="AO3" s="627"/>
      <c r="AP3" s="627"/>
      <c r="AQ3" s="627"/>
      <c r="AR3" s="627"/>
      <c r="AS3" s="627"/>
      <c r="AT3" s="627"/>
      <c r="AU3" s="627"/>
      <c r="AV3" s="627"/>
      <c r="AW3" s="627"/>
      <c r="AX3" s="628"/>
      <c r="AY3" s="624">
        <f>AM3+1</f>
        <v>2023</v>
      </c>
      <c r="AZ3" s="625"/>
      <c r="BA3" s="625"/>
      <c r="BB3" s="625"/>
      <c r="BC3" s="625"/>
      <c r="BD3" s="625"/>
      <c r="BE3" s="625"/>
      <c r="BF3" s="625"/>
      <c r="BG3" s="625"/>
      <c r="BH3" s="625"/>
      <c r="BI3" s="625"/>
      <c r="BJ3" s="626"/>
      <c r="BK3" s="624">
        <f>AY3+1</f>
        <v>2024</v>
      </c>
      <c r="BL3" s="627"/>
      <c r="BM3" s="627"/>
      <c r="BN3" s="627"/>
      <c r="BO3" s="627"/>
      <c r="BP3" s="627"/>
      <c r="BQ3" s="627"/>
      <c r="BR3" s="627"/>
      <c r="BS3" s="627"/>
      <c r="BT3" s="627"/>
      <c r="BU3" s="627"/>
      <c r="BV3" s="628"/>
    </row>
    <row r="4" spans="1:74" x14ac:dyDescent="0.25">
      <c r="A4" s="597" t="str">
        <f>Dates!$D$2</f>
        <v>Tuesday Augutst 3,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15"/>
      <c r="B5" s="16" t="s">
        <v>1300</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316"/>
      <c r="AZ5" s="316"/>
      <c r="BA5" s="316"/>
      <c r="BB5" s="316"/>
      <c r="BC5" s="316"/>
      <c r="BD5" s="17"/>
      <c r="BE5" s="17"/>
      <c r="BF5" s="17"/>
      <c r="BG5" s="17"/>
      <c r="BH5" s="316"/>
      <c r="BI5" s="316"/>
      <c r="BJ5" s="316"/>
      <c r="BK5" s="316"/>
      <c r="BL5" s="316"/>
      <c r="BM5" s="316"/>
      <c r="BN5" s="316"/>
      <c r="BO5" s="316"/>
      <c r="BP5" s="316"/>
      <c r="BQ5" s="316"/>
      <c r="BR5" s="316"/>
      <c r="BS5" s="316"/>
      <c r="BT5" s="316"/>
      <c r="BU5" s="316"/>
      <c r="BV5" s="316"/>
    </row>
    <row r="6" spans="1:74" ht="11.15" customHeight="1" x14ac:dyDescent="0.25">
      <c r="A6" s="15"/>
      <c r="B6" s="16"/>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316"/>
      <c r="AZ6" s="316"/>
      <c r="BA6" s="316"/>
      <c r="BB6" s="316"/>
      <c r="BC6" s="316"/>
      <c r="BD6" s="17"/>
      <c r="BE6" s="17"/>
      <c r="BF6" s="17"/>
      <c r="BG6" s="17"/>
      <c r="BH6" s="316"/>
      <c r="BI6" s="316"/>
      <c r="BJ6" s="316"/>
      <c r="BK6" s="316"/>
      <c r="BL6" s="316"/>
      <c r="BM6" s="316" t="s">
        <v>968</v>
      </c>
      <c r="BN6" s="316"/>
      <c r="BO6" s="316"/>
      <c r="BP6" s="316"/>
      <c r="BQ6" s="316"/>
      <c r="BR6" s="316"/>
      <c r="BS6" s="316"/>
      <c r="BT6" s="316"/>
      <c r="BU6" s="316"/>
      <c r="BV6" s="316"/>
    </row>
    <row r="7" spans="1:74" ht="11.15" customHeight="1" x14ac:dyDescent="0.25">
      <c r="A7" s="15"/>
      <c r="B7" s="18" t="s">
        <v>100</v>
      </c>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316"/>
      <c r="AZ7" s="534"/>
      <c r="BA7" s="316"/>
      <c r="BB7" s="316"/>
      <c r="BC7" s="316"/>
      <c r="BD7" s="17"/>
      <c r="BE7" s="17"/>
      <c r="BF7" s="17"/>
      <c r="BG7" s="17"/>
      <c r="BH7" s="316"/>
      <c r="BI7" s="316"/>
      <c r="BJ7" s="316"/>
      <c r="BK7" s="316"/>
      <c r="BL7" s="316"/>
      <c r="BM7" s="316"/>
      <c r="BN7" s="316"/>
      <c r="BO7" s="316"/>
      <c r="BP7" s="316"/>
      <c r="BQ7" s="316"/>
      <c r="BR7" s="316"/>
      <c r="BS7" s="534"/>
      <c r="BT7" s="316"/>
      <c r="BU7" s="316"/>
      <c r="BV7" s="316"/>
    </row>
    <row r="8" spans="1:74" ht="11.15" customHeight="1" x14ac:dyDescent="0.25">
      <c r="A8" s="15" t="s">
        <v>480</v>
      </c>
      <c r="B8" s="19" t="s">
        <v>84</v>
      </c>
      <c r="C8" s="170">
        <v>11.86852</v>
      </c>
      <c r="D8" s="170">
        <v>11.67305</v>
      </c>
      <c r="E8" s="170">
        <v>11.912653000000001</v>
      </c>
      <c r="F8" s="170">
        <v>12.148593999999999</v>
      </c>
      <c r="G8" s="170">
        <v>12.153654</v>
      </c>
      <c r="H8" s="170">
        <v>12.218216</v>
      </c>
      <c r="I8" s="170">
        <v>11.902106</v>
      </c>
      <c r="J8" s="170">
        <v>12.486233</v>
      </c>
      <c r="K8" s="170">
        <v>12.590317000000001</v>
      </c>
      <c r="L8" s="170">
        <v>12.809474</v>
      </c>
      <c r="M8" s="170">
        <v>13.000325999999999</v>
      </c>
      <c r="N8" s="170">
        <v>12.977876</v>
      </c>
      <c r="O8" s="170">
        <v>12.852266</v>
      </c>
      <c r="P8" s="170">
        <v>12.842024</v>
      </c>
      <c r="Q8" s="170">
        <v>12.796559</v>
      </c>
      <c r="R8" s="170">
        <v>11.913743</v>
      </c>
      <c r="S8" s="170">
        <v>9.7130709999999993</v>
      </c>
      <c r="T8" s="170">
        <v>10.442492</v>
      </c>
      <c r="U8" s="170">
        <v>11.005948999999999</v>
      </c>
      <c r="V8" s="170">
        <v>10.576601</v>
      </c>
      <c r="W8" s="170">
        <v>10.920752999999999</v>
      </c>
      <c r="X8" s="170">
        <v>10.457432000000001</v>
      </c>
      <c r="Y8" s="170">
        <v>11.195551</v>
      </c>
      <c r="Z8" s="170">
        <v>11.1685</v>
      </c>
      <c r="AA8" s="170">
        <v>11.137354</v>
      </c>
      <c r="AB8" s="170">
        <v>9.9159360000000003</v>
      </c>
      <c r="AC8" s="170">
        <v>11.351136</v>
      </c>
      <c r="AD8" s="170">
        <v>11.318004999999999</v>
      </c>
      <c r="AE8" s="170">
        <v>11.389761999999999</v>
      </c>
      <c r="AF8" s="170">
        <v>11.365936</v>
      </c>
      <c r="AG8" s="170">
        <v>11.392436</v>
      </c>
      <c r="AH8" s="170">
        <v>11.276332999999999</v>
      </c>
      <c r="AI8" s="170">
        <v>10.921417999999999</v>
      </c>
      <c r="AJ8" s="170">
        <v>11.563783000000001</v>
      </c>
      <c r="AK8" s="170">
        <v>11.781886999999999</v>
      </c>
      <c r="AL8" s="170">
        <v>11.678139</v>
      </c>
      <c r="AM8" s="170">
        <v>11.479766</v>
      </c>
      <c r="AN8" s="170">
        <v>11.257889</v>
      </c>
      <c r="AO8" s="170">
        <v>11.806027</v>
      </c>
      <c r="AP8" s="170">
        <v>11.769838999999999</v>
      </c>
      <c r="AQ8" s="170">
        <v>11.734398000000001</v>
      </c>
      <c r="AR8" s="170">
        <v>11.800307</v>
      </c>
      <c r="AS8" s="170">
        <v>11.834303</v>
      </c>
      <c r="AT8" s="170">
        <v>11.985232</v>
      </c>
      <c r="AU8" s="170">
        <v>12.325189999999999</v>
      </c>
      <c r="AV8" s="170">
        <v>12.377560000000001</v>
      </c>
      <c r="AW8" s="170">
        <v>12.376025</v>
      </c>
      <c r="AX8" s="170">
        <v>12.138049000000001</v>
      </c>
      <c r="AY8" s="170">
        <v>12.568448</v>
      </c>
      <c r="AZ8" s="170">
        <v>12.532403</v>
      </c>
      <c r="BA8" s="170">
        <v>12.770144</v>
      </c>
      <c r="BB8" s="170">
        <v>12.677053000000001</v>
      </c>
      <c r="BC8" s="170">
        <v>12.662129</v>
      </c>
      <c r="BD8" s="170">
        <v>12.676297161000001</v>
      </c>
      <c r="BE8" s="170">
        <v>12.728362661</v>
      </c>
      <c r="BF8" s="236">
        <v>12.889379999999999</v>
      </c>
      <c r="BG8" s="236">
        <v>12.81814</v>
      </c>
      <c r="BH8" s="236">
        <v>12.858409999999999</v>
      </c>
      <c r="BI8" s="236">
        <v>12.9651</v>
      </c>
      <c r="BJ8" s="236">
        <v>12.96294</v>
      </c>
      <c r="BK8" s="236">
        <v>12.964560000000001</v>
      </c>
      <c r="BL8" s="236">
        <v>12.984680000000001</v>
      </c>
      <c r="BM8" s="236">
        <v>12.995010000000001</v>
      </c>
      <c r="BN8" s="236">
        <v>13.009829999999999</v>
      </c>
      <c r="BO8" s="236">
        <v>13.001670000000001</v>
      </c>
      <c r="BP8" s="236">
        <v>13.01633</v>
      </c>
      <c r="BQ8" s="236">
        <v>13.05574</v>
      </c>
      <c r="BR8" s="236">
        <v>13.10913</v>
      </c>
      <c r="BS8" s="236">
        <v>13.085100000000001</v>
      </c>
      <c r="BT8" s="236">
        <v>13.163600000000001</v>
      </c>
      <c r="BU8" s="236">
        <v>13.29228</v>
      </c>
      <c r="BV8" s="236">
        <v>13.35934</v>
      </c>
    </row>
    <row r="9" spans="1:74" ht="11.15" customHeight="1" x14ac:dyDescent="0.25">
      <c r="A9" s="15"/>
      <c r="B9" s="19"/>
      <c r="C9" s="170"/>
      <c r="D9" s="170"/>
      <c r="E9" s="170"/>
      <c r="F9" s="170"/>
      <c r="G9" s="170"/>
      <c r="H9" s="170"/>
      <c r="I9" s="170"/>
      <c r="J9" s="170"/>
      <c r="K9" s="170"/>
      <c r="L9" s="170"/>
      <c r="M9" s="170"/>
      <c r="N9" s="170"/>
      <c r="O9" s="170"/>
      <c r="P9" s="170"/>
      <c r="Q9" s="170"/>
      <c r="R9" s="170"/>
      <c r="S9" s="170"/>
      <c r="T9" s="170"/>
      <c r="U9" s="170"/>
      <c r="V9" s="170"/>
      <c r="W9" s="170"/>
      <c r="X9" s="170"/>
      <c r="Y9" s="170"/>
      <c r="Z9" s="170"/>
      <c r="AA9" s="170"/>
      <c r="AB9" s="170"/>
      <c r="AC9" s="170"/>
      <c r="AD9" s="170"/>
      <c r="AE9" s="170"/>
      <c r="AF9" s="170"/>
      <c r="AG9" s="170"/>
      <c r="AH9" s="170"/>
      <c r="AI9" s="170"/>
      <c r="AJ9" s="170"/>
      <c r="AK9" s="170"/>
      <c r="AL9" s="170"/>
      <c r="AM9" s="170"/>
      <c r="AN9" s="170"/>
      <c r="AO9" s="170"/>
      <c r="AP9" s="170"/>
      <c r="AQ9" s="170"/>
      <c r="AR9" s="170"/>
      <c r="AS9" s="170"/>
      <c r="AT9" s="170"/>
      <c r="AU9" s="170"/>
      <c r="AV9" s="170"/>
      <c r="AW9" s="170"/>
      <c r="AX9" s="170"/>
      <c r="AY9" s="170"/>
      <c r="AZ9" s="170"/>
      <c r="BA9" s="170"/>
      <c r="BB9" s="170"/>
      <c r="BC9" s="170"/>
      <c r="BD9" s="170"/>
      <c r="BE9" s="170"/>
      <c r="BF9" s="236"/>
      <c r="BG9" s="236"/>
      <c r="BH9" s="236"/>
      <c r="BI9" s="236"/>
      <c r="BJ9" s="236"/>
      <c r="BK9" s="236"/>
      <c r="BL9" s="236"/>
      <c r="BM9" s="236"/>
      <c r="BN9" s="236"/>
      <c r="BO9" s="236"/>
      <c r="BP9" s="236"/>
      <c r="BQ9" s="236"/>
      <c r="BR9" s="236"/>
      <c r="BS9" s="236"/>
      <c r="BT9" s="236"/>
      <c r="BU9" s="236"/>
      <c r="BV9" s="236"/>
    </row>
    <row r="10" spans="1:74" ht="11.15" customHeight="1" x14ac:dyDescent="0.25">
      <c r="A10" s="15"/>
      <c r="B10" s="18" t="s">
        <v>1324</v>
      </c>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1"/>
      <c r="AB10" s="171"/>
      <c r="AC10" s="171"/>
      <c r="AD10" s="171"/>
      <c r="AE10" s="171"/>
      <c r="AF10" s="171"/>
      <c r="AG10" s="171"/>
      <c r="AH10" s="171"/>
      <c r="AI10" s="171"/>
      <c r="AJ10" s="171"/>
      <c r="AK10" s="171"/>
      <c r="AL10" s="171"/>
      <c r="AM10" s="171"/>
      <c r="AN10" s="171"/>
      <c r="AO10" s="171"/>
      <c r="AP10" s="171"/>
      <c r="AQ10" s="171"/>
      <c r="AR10" s="171"/>
      <c r="AS10" s="171"/>
      <c r="AT10" s="171"/>
      <c r="AU10" s="171"/>
      <c r="AV10" s="171"/>
      <c r="AW10" s="171"/>
      <c r="AX10" s="171"/>
      <c r="AY10" s="171"/>
      <c r="AZ10" s="171"/>
      <c r="BA10" s="171"/>
      <c r="BB10" s="171"/>
      <c r="BC10" s="171"/>
      <c r="BD10" s="171"/>
      <c r="BE10" s="171"/>
      <c r="BF10" s="237"/>
      <c r="BG10" s="237"/>
      <c r="BH10" s="237"/>
      <c r="BI10" s="237"/>
      <c r="BJ10" s="237"/>
      <c r="BK10" s="237"/>
      <c r="BL10" s="237"/>
      <c r="BM10" s="237"/>
      <c r="BN10" s="237"/>
      <c r="BO10" s="237"/>
      <c r="BP10" s="237"/>
      <c r="BQ10" s="237"/>
      <c r="BR10" s="237"/>
      <c r="BS10" s="237"/>
      <c r="BT10" s="237"/>
      <c r="BU10" s="237"/>
      <c r="BV10" s="237"/>
    </row>
    <row r="11" spans="1:74" ht="11.15" customHeight="1" x14ac:dyDescent="0.25">
      <c r="A11" s="15" t="s">
        <v>511</v>
      </c>
      <c r="B11" s="19" t="s">
        <v>89</v>
      </c>
      <c r="C11" s="170">
        <v>89.253806452000006</v>
      </c>
      <c r="D11" s="170">
        <v>89.861857142999995</v>
      </c>
      <c r="E11" s="170">
        <v>90.273258064999993</v>
      </c>
      <c r="F11" s="170">
        <v>90.7102</v>
      </c>
      <c r="G11" s="170">
        <v>91.402483871000001</v>
      </c>
      <c r="H11" s="170">
        <v>91.654566666999997</v>
      </c>
      <c r="I11" s="170">
        <v>92.160129032</v>
      </c>
      <c r="J11" s="170">
        <v>94.400935484000001</v>
      </c>
      <c r="K11" s="170">
        <v>94.762033333000005</v>
      </c>
      <c r="L11" s="170">
        <v>95.594032257999999</v>
      </c>
      <c r="M11" s="170">
        <v>97.1614</v>
      </c>
      <c r="N11" s="170">
        <v>97.052064516000002</v>
      </c>
      <c r="O11" s="170">
        <v>95.325709677000006</v>
      </c>
      <c r="P11" s="170">
        <v>95.214551724000003</v>
      </c>
      <c r="Q11" s="170">
        <v>95.387161289999995</v>
      </c>
      <c r="R11" s="170">
        <v>92.880333332999996</v>
      </c>
      <c r="S11" s="170">
        <v>87.353290322999996</v>
      </c>
      <c r="T11" s="170">
        <v>88.598699999999994</v>
      </c>
      <c r="U11" s="170">
        <v>90.167387097000002</v>
      </c>
      <c r="V11" s="170">
        <v>89.876387097000006</v>
      </c>
      <c r="W11" s="170">
        <v>89.973100000000002</v>
      </c>
      <c r="X11" s="170">
        <v>89.286870968000002</v>
      </c>
      <c r="Y11" s="170">
        <v>92.038033333000001</v>
      </c>
      <c r="Z11" s="170">
        <v>92.177935484000002</v>
      </c>
      <c r="AA11" s="170">
        <v>93.018612903000005</v>
      </c>
      <c r="AB11" s="170">
        <v>86.148928570999999</v>
      </c>
      <c r="AC11" s="170">
        <v>93.781774193999993</v>
      </c>
      <c r="AD11" s="170">
        <v>94.588233333000005</v>
      </c>
      <c r="AE11" s="170">
        <v>94.505193547999994</v>
      </c>
      <c r="AF11" s="170">
        <v>94.200666666999993</v>
      </c>
      <c r="AG11" s="170">
        <v>94.924935484000002</v>
      </c>
      <c r="AH11" s="170">
        <v>95.343806451999995</v>
      </c>
      <c r="AI11" s="170">
        <v>95.142666667</v>
      </c>
      <c r="AJ11" s="170">
        <v>96.804870968000003</v>
      </c>
      <c r="AK11" s="170">
        <v>97.706199999999995</v>
      </c>
      <c r="AL11" s="170">
        <v>97.959161289999997</v>
      </c>
      <c r="AM11" s="170">
        <v>95.262709677000004</v>
      </c>
      <c r="AN11" s="170">
        <v>94.537142857000006</v>
      </c>
      <c r="AO11" s="170">
        <v>95.428580644999997</v>
      </c>
      <c r="AP11" s="170">
        <v>96.500766666999994</v>
      </c>
      <c r="AQ11" s="170">
        <v>97.748419354999996</v>
      </c>
      <c r="AR11" s="170">
        <v>98.525266666999997</v>
      </c>
      <c r="AS11" s="170">
        <v>98.540516128999997</v>
      </c>
      <c r="AT11" s="170">
        <v>99.332709676999997</v>
      </c>
      <c r="AU11" s="170">
        <v>100.53863333</v>
      </c>
      <c r="AV11" s="170">
        <v>100.60983871000001</v>
      </c>
      <c r="AW11" s="170">
        <v>100.9508</v>
      </c>
      <c r="AX11" s="170">
        <v>99.323096774000007</v>
      </c>
      <c r="AY11" s="170">
        <v>101.79370968000001</v>
      </c>
      <c r="AZ11" s="170">
        <v>101.83996429</v>
      </c>
      <c r="BA11" s="170">
        <v>102.71487097000001</v>
      </c>
      <c r="BB11" s="170">
        <v>102.47373333</v>
      </c>
      <c r="BC11" s="170">
        <v>102.5526</v>
      </c>
      <c r="BD11" s="170">
        <v>103.31440000000001</v>
      </c>
      <c r="BE11" s="170">
        <v>103.3904</v>
      </c>
      <c r="BF11" s="236">
        <v>103.37269999999999</v>
      </c>
      <c r="BG11" s="236">
        <v>103.3218</v>
      </c>
      <c r="BH11" s="236">
        <v>103.3843</v>
      </c>
      <c r="BI11" s="236">
        <v>103.67270000000001</v>
      </c>
      <c r="BJ11" s="236">
        <v>103.83710000000001</v>
      </c>
      <c r="BK11" s="236">
        <v>103.94029999999999</v>
      </c>
      <c r="BL11" s="236">
        <v>104.0235</v>
      </c>
      <c r="BM11" s="236">
        <v>104.0462</v>
      </c>
      <c r="BN11" s="236">
        <v>103.9988</v>
      </c>
      <c r="BO11" s="236">
        <v>103.8563</v>
      </c>
      <c r="BP11" s="236">
        <v>103.8288</v>
      </c>
      <c r="BQ11" s="236">
        <v>103.8952</v>
      </c>
      <c r="BR11" s="236">
        <v>103.9494</v>
      </c>
      <c r="BS11" s="236">
        <v>104.0527</v>
      </c>
      <c r="BT11" s="236">
        <v>104.29219999999999</v>
      </c>
      <c r="BU11" s="236">
        <v>104.6491</v>
      </c>
      <c r="BV11" s="236">
        <v>104.9663</v>
      </c>
    </row>
    <row r="12" spans="1:74" ht="11.15" customHeight="1" x14ac:dyDescent="0.25">
      <c r="A12" s="15"/>
      <c r="B12" s="20"/>
      <c r="C12" s="170"/>
      <c r="D12" s="170"/>
      <c r="E12" s="170"/>
      <c r="F12" s="170"/>
      <c r="G12" s="170"/>
      <c r="H12" s="170"/>
      <c r="I12" s="170"/>
      <c r="J12" s="170"/>
      <c r="K12" s="170"/>
      <c r="L12" s="170"/>
      <c r="M12" s="170"/>
      <c r="N12" s="170"/>
      <c r="O12" s="170"/>
      <c r="P12" s="170"/>
      <c r="Q12" s="170"/>
      <c r="R12" s="170"/>
      <c r="S12" s="170"/>
      <c r="T12" s="170"/>
      <c r="U12" s="170"/>
      <c r="V12" s="170"/>
      <c r="W12" s="170"/>
      <c r="X12" s="170"/>
      <c r="Y12" s="170"/>
      <c r="Z12" s="170"/>
      <c r="AA12" s="170"/>
      <c r="AB12" s="170"/>
      <c r="AC12" s="170"/>
      <c r="AD12" s="170"/>
      <c r="AE12" s="170"/>
      <c r="AF12" s="170"/>
      <c r="AG12" s="170"/>
      <c r="AH12" s="170"/>
      <c r="AI12" s="170"/>
      <c r="AJ12" s="170"/>
      <c r="AK12" s="170"/>
      <c r="AL12" s="170"/>
      <c r="AM12" s="170"/>
      <c r="AN12" s="170"/>
      <c r="AO12" s="170"/>
      <c r="AP12" s="170"/>
      <c r="AQ12" s="170"/>
      <c r="AR12" s="170"/>
      <c r="AS12" s="170"/>
      <c r="AT12" s="170"/>
      <c r="AU12" s="170"/>
      <c r="AV12" s="170"/>
      <c r="AW12" s="170"/>
      <c r="AX12" s="170"/>
      <c r="AY12" s="170"/>
      <c r="AZ12" s="170"/>
      <c r="BA12" s="170"/>
      <c r="BB12" s="170"/>
      <c r="BC12" s="170"/>
      <c r="BD12" s="170"/>
      <c r="BE12" s="170"/>
      <c r="BF12" s="236"/>
      <c r="BG12" s="236"/>
      <c r="BH12" s="236"/>
      <c r="BI12" s="236"/>
      <c r="BJ12" s="236"/>
      <c r="BK12" s="236"/>
      <c r="BL12" s="236"/>
      <c r="BM12" s="236"/>
      <c r="BN12" s="236"/>
      <c r="BO12" s="236"/>
      <c r="BP12" s="236"/>
      <c r="BQ12" s="236"/>
      <c r="BR12" s="236"/>
      <c r="BS12" s="236"/>
      <c r="BT12" s="236"/>
      <c r="BU12" s="236"/>
      <c r="BV12" s="236"/>
    </row>
    <row r="13" spans="1:74" ht="11.15" customHeight="1" x14ac:dyDescent="0.25">
      <c r="A13" s="15"/>
      <c r="B13" s="18" t="s">
        <v>767</v>
      </c>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c r="AK13" s="171"/>
      <c r="AL13" s="171"/>
      <c r="AM13" s="171"/>
      <c r="AN13" s="171"/>
      <c r="AO13" s="171"/>
      <c r="AP13" s="171"/>
      <c r="AQ13" s="171"/>
      <c r="AR13" s="171"/>
      <c r="AS13" s="171"/>
      <c r="AT13" s="171"/>
      <c r="AU13" s="171"/>
      <c r="AV13" s="171"/>
      <c r="AW13" s="171"/>
      <c r="AX13" s="171"/>
      <c r="AY13" s="171"/>
      <c r="AZ13" s="171"/>
      <c r="BA13" s="171"/>
      <c r="BB13" s="171"/>
      <c r="BC13" s="171"/>
      <c r="BD13" s="171"/>
      <c r="BE13" s="171"/>
      <c r="BF13" s="237"/>
      <c r="BG13" s="237"/>
      <c r="BH13" s="237"/>
      <c r="BI13" s="237"/>
      <c r="BJ13" s="237"/>
      <c r="BK13" s="237"/>
      <c r="BL13" s="237"/>
      <c r="BM13" s="237"/>
      <c r="BN13" s="237"/>
      <c r="BO13" s="237"/>
      <c r="BP13" s="237"/>
      <c r="BQ13" s="237"/>
      <c r="BR13" s="237"/>
      <c r="BS13" s="237"/>
      <c r="BT13" s="237"/>
      <c r="BU13" s="237"/>
      <c r="BV13" s="237"/>
    </row>
    <row r="14" spans="1:74" ht="11.15" customHeight="1" x14ac:dyDescent="0.25">
      <c r="A14" s="15" t="s">
        <v>194</v>
      </c>
      <c r="B14" s="19" t="s">
        <v>782</v>
      </c>
      <c r="C14" s="54">
        <v>65.83569</v>
      </c>
      <c r="D14" s="54">
        <v>58.314672999999999</v>
      </c>
      <c r="E14" s="54">
        <v>55.667043</v>
      </c>
      <c r="F14" s="54">
        <v>61.213194000000001</v>
      </c>
      <c r="G14" s="54">
        <v>61.861533000000001</v>
      </c>
      <c r="H14" s="54">
        <v>56.705832999999998</v>
      </c>
      <c r="I14" s="54">
        <v>59.068790999999997</v>
      </c>
      <c r="J14" s="54">
        <v>63.794620000000002</v>
      </c>
      <c r="K14" s="54">
        <v>58.59742</v>
      </c>
      <c r="L14" s="54">
        <v>57.674056999999998</v>
      </c>
      <c r="M14" s="54">
        <v>54.392702</v>
      </c>
      <c r="N14" s="54">
        <v>53.183706999999998</v>
      </c>
      <c r="O14" s="54">
        <v>55.666972999999999</v>
      </c>
      <c r="P14" s="54">
        <v>47.425207999999998</v>
      </c>
      <c r="Q14" s="54">
        <v>46.106031999999999</v>
      </c>
      <c r="R14" s="54">
        <v>39.346704000000003</v>
      </c>
      <c r="S14" s="54">
        <v>37.262844999999999</v>
      </c>
      <c r="T14" s="54">
        <v>39.608334999999997</v>
      </c>
      <c r="U14" s="54">
        <v>43.217199999999998</v>
      </c>
      <c r="V14" s="54">
        <v>47.522893000000003</v>
      </c>
      <c r="W14" s="54">
        <v>45.141308000000002</v>
      </c>
      <c r="X14" s="54">
        <v>44.988278999999999</v>
      </c>
      <c r="Y14" s="54">
        <v>44.344920999999999</v>
      </c>
      <c r="Z14" s="54">
        <v>44.803655999999997</v>
      </c>
      <c r="AA14" s="54">
        <v>48.556348999999997</v>
      </c>
      <c r="AB14" s="54">
        <v>40.868284000000003</v>
      </c>
      <c r="AC14" s="54">
        <v>50.881473</v>
      </c>
      <c r="AD14" s="54">
        <v>45.317715</v>
      </c>
      <c r="AE14" s="54">
        <v>48.632001000000002</v>
      </c>
      <c r="AF14" s="54">
        <v>48.797648000000002</v>
      </c>
      <c r="AG14" s="54">
        <v>48.475408000000002</v>
      </c>
      <c r="AH14" s="54">
        <v>50.041584</v>
      </c>
      <c r="AI14" s="54">
        <v>49.762177000000001</v>
      </c>
      <c r="AJ14" s="54">
        <v>49.078792999999997</v>
      </c>
      <c r="AK14" s="54">
        <v>48.949624</v>
      </c>
      <c r="AL14" s="54">
        <v>48.70017</v>
      </c>
      <c r="AM14" s="54">
        <v>49.780833999999999</v>
      </c>
      <c r="AN14" s="54">
        <v>47.772986000000003</v>
      </c>
      <c r="AO14" s="54">
        <v>51.438144000000001</v>
      </c>
      <c r="AP14" s="54">
        <v>46.723599</v>
      </c>
      <c r="AQ14" s="54">
        <v>49.911577999999999</v>
      </c>
      <c r="AR14" s="54">
        <v>49.022773000000001</v>
      </c>
      <c r="AS14" s="54">
        <v>49.235261999999999</v>
      </c>
      <c r="AT14" s="54">
        <v>53.529631999999999</v>
      </c>
      <c r="AU14" s="54">
        <v>51.505099000000001</v>
      </c>
      <c r="AV14" s="54">
        <v>52.449793999999997</v>
      </c>
      <c r="AW14" s="54">
        <v>49.481012</v>
      </c>
      <c r="AX14" s="54">
        <v>46.325671999999997</v>
      </c>
      <c r="AY14" s="54">
        <v>51.855021999999998</v>
      </c>
      <c r="AZ14" s="54">
        <v>46.497962999999999</v>
      </c>
      <c r="BA14" s="54">
        <v>53.111269999999998</v>
      </c>
      <c r="BB14" s="54">
        <v>48.831254999999999</v>
      </c>
      <c r="BC14" s="54">
        <v>49.707082</v>
      </c>
      <c r="BD14" s="54">
        <v>48.063867000000002</v>
      </c>
      <c r="BE14" s="54">
        <v>48.692</v>
      </c>
      <c r="BF14" s="238">
        <v>52.34693</v>
      </c>
      <c r="BG14" s="238">
        <v>46.890639999999998</v>
      </c>
      <c r="BH14" s="238">
        <v>46.868409999999997</v>
      </c>
      <c r="BI14" s="238">
        <v>43.511389999999999</v>
      </c>
      <c r="BJ14" s="238">
        <v>42.026850000000003</v>
      </c>
      <c r="BK14" s="238">
        <v>42.966940000000001</v>
      </c>
      <c r="BL14" s="238">
        <v>36.278320000000001</v>
      </c>
      <c r="BM14" s="238">
        <v>41.363939999999999</v>
      </c>
      <c r="BN14" s="238">
        <v>36.17765</v>
      </c>
      <c r="BO14" s="238">
        <v>37.41216</v>
      </c>
      <c r="BP14" s="238">
        <v>37.142440000000001</v>
      </c>
      <c r="BQ14" s="238">
        <v>39.07432</v>
      </c>
      <c r="BR14" s="238">
        <v>44.177689999999998</v>
      </c>
      <c r="BS14" s="238">
        <v>39.755380000000002</v>
      </c>
      <c r="BT14" s="238">
        <v>40.790059999999997</v>
      </c>
      <c r="BU14" s="238">
        <v>38.71219</v>
      </c>
      <c r="BV14" s="238">
        <v>38.126480000000001</v>
      </c>
    </row>
    <row r="15" spans="1:74" ht="11.15" customHeight="1" x14ac:dyDescent="0.25">
      <c r="A15" s="15"/>
      <c r="B15" s="18"/>
      <c r="C15" s="171"/>
      <c r="D15" s="171"/>
      <c r="E15" s="171"/>
      <c r="F15" s="171"/>
      <c r="G15" s="171"/>
      <c r="H15" s="171"/>
      <c r="I15" s="171"/>
      <c r="J15" s="171"/>
      <c r="K15" s="171"/>
      <c r="L15" s="171"/>
      <c r="M15" s="171"/>
      <c r="N15" s="171"/>
      <c r="O15" s="171"/>
      <c r="P15" s="171"/>
      <c r="Q15" s="171"/>
      <c r="R15" s="171"/>
      <c r="S15" s="171"/>
      <c r="T15" s="171"/>
      <c r="U15" s="171"/>
      <c r="V15" s="171"/>
      <c r="W15" s="171"/>
      <c r="X15" s="171"/>
      <c r="Y15" s="171"/>
      <c r="Z15" s="171"/>
      <c r="AA15" s="171"/>
      <c r="AB15" s="171"/>
      <c r="AC15" s="171"/>
      <c r="AD15" s="171"/>
      <c r="AE15" s="171"/>
      <c r="AF15" s="171"/>
      <c r="AG15" s="171"/>
      <c r="AH15" s="171"/>
      <c r="AI15" s="171"/>
      <c r="AJ15" s="171"/>
      <c r="AK15" s="171"/>
      <c r="AL15" s="171"/>
      <c r="AM15" s="171"/>
      <c r="AN15" s="171"/>
      <c r="AO15" s="171"/>
      <c r="AP15" s="171"/>
      <c r="AQ15" s="171"/>
      <c r="AR15" s="171"/>
      <c r="AS15" s="171"/>
      <c r="AT15" s="171"/>
      <c r="AU15" s="171"/>
      <c r="AV15" s="171"/>
      <c r="AW15" s="171"/>
      <c r="AX15" s="171"/>
      <c r="AY15" s="171"/>
      <c r="AZ15" s="171"/>
      <c r="BA15" s="171"/>
      <c r="BB15" s="171"/>
      <c r="BC15" s="171"/>
      <c r="BD15" s="171"/>
      <c r="BE15" s="171"/>
      <c r="BF15" s="237"/>
      <c r="BG15" s="237"/>
      <c r="BH15" s="237"/>
      <c r="BI15" s="237"/>
      <c r="BJ15" s="237"/>
      <c r="BK15" s="237"/>
      <c r="BL15" s="237"/>
      <c r="BM15" s="237"/>
      <c r="BN15" s="237"/>
      <c r="BO15" s="237"/>
      <c r="BP15" s="237"/>
      <c r="BQ15" s="237"/>
      <c r="BR15" s="237"/>
      <c r="BS15" s="237"/>
      <c r="BT15" s="237"/>
      <c r="BU15" s="237"/>
      <c r="BV15" s="237"/>
    </row>
    <row r="16" spans="1:74" ht="11.15" customHeight="1" x14ac:dyDescent="0.25">
      <c r="A16" s="12"/>
      <c r="B16" s="16" t="s">
        <v>768</v>
      </c>
      <c r="C16" s="171"/>
      <c r="D16" s="171"/>
      <c r="E16" s="171"/>
      <c r="F16" s="171"/>
      <c r="G16" s="171"/>
      <c r="H16" s="171"/>
      <c r="I16" s="171"/>
      <c r="J16" s="171"/>
      <c r="K16" s="171"/>
      <c r="L16" s="171"/>
      <c r="M16" s="171"/>
      <c r="N16" s="171"/>
      <c r="O16" s="171"/>
      <c r="P16" s="171"/>
      <c r="Q16" s="171"/>
      <c r="R16" s="171"/>
      <c r="S16" s="171"/>
      <c r="T16" s="171"/>
      <c r="U16" s="171"/>
      <c r="V16" s="171"/>
      <c r="W16" s="171"/>
      <c r="X16" s="171"/>
      <c r="Y16" s="171"/>
      <c r="Z16" s="171"/>
      <c r="AA16" s="171"/>
      <c r="AB16" s="171"/>
      <c r="AC16" s="171"/>
      <c r="AD16" s="171"/>
      <c r="AE16" s="171"/>
      <c r="AF16" s="171"/>
      <c r="AG16" s="171"/>
      <c r="AH16" s="171"/>
      <c r="AI16" s="171"/>
      <c r="AJ16" s="171"/>
      <c r="AK16" s="171"/>
      <c r="AL16" s="171"/>
      <c r="AM16" s="171"/>
      <c r="AN16" s="171"/>
      <c r="AO16" s="171"/>
      <c r="AP16" s="171"/>
      <c r="AQ16" s="171"/>
      <c r="AR16" s="171"/>
      <c r="AS16" s="171"/>
      <c r="AT16" s="171"/>
      <c r="AU16" s="171"/>
      <c r="AV16" s="171"/>
      <c r="AW16" s="171"/>
      <c r="AX16" s="171"/>
      <c r="AY16" s="171"/>
      <c r="AZ16" s="171"/>
      <c r="BA16" s="171"/>
      <c r="BB16" s="171"/>
      <c r="BC16" s="171"/>
      <c r="BD16" s="171"/>
      <c r="BE16" s="171"/>
      <c r="BF16" s="237"/>
      <c r="BG16" s="237"/>
      <c r="BH16" s="237"/>
      <c r="BI16" s="237"/>
      <c r="BJ16" s="237"/>
      <c r="BK16" s="237"/>
      <c r="BL16" s="237"/>
      <c r="BM16" s="237"/>
      <c r="BN16" s="237"/>
      <c r="BO16" s="237"/>
      <c r="BP16" s="237"/>
      <c r="BQ16" s="237"/>
      <c r="BR16" s="237"/>
      <c r="BS16" s="237"/>
      <c r="BT16" s="237"/>
      <c r="BU16" s="237"/>
      <c r="BV16" s="237"/>
    </row>
    <row r="17" spans="1:74" ht="11.15" customHeight="1" x14ac:dyDescent="0.25">
      <c r="A17" s="12"/>
      <c r="B17" s="16"/>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1"/>
      <c r="AB17" s="171"/>
      <c r="AC17" s="171"/>
      <c r="AD17" s="171"/>
      <c r="AE17" s="171"/>
      <c r="AF17" s="171"/>
      <c r="AG17" s="171"/>
      <c r="AH17" s="171"/>
      <c r="AI17" s="171"/>
      <c r="AJ17" s="171"/>
      <c r="AK17" s="171"/>
      <c r="AL17" s="171"/>
      <c r="AM17" s="171"/>
      <c r="AN17" s="171"/>
      <c r="AO17" s="171"/>
      <c r="AP17" s="171"/>
      <c r="AQ17" s="171"/>
      <c r="AR17" s="171"/>
      <c r="AS17" s="171"/>
      <c r="AT17" s="171"/>
      <c r="AU17" s="171"/>
      <c r="AV17" s="171"/>
      <c r="AW17" s="171"/>
      <c r="AX17" s="171"/>
      <c r="AY17" s="171"/>
      <c r="AZ17" s="171"/>
      <c r="BA17" s="171"/>
      <c r="BB17" s="171"/>
      <c r="BC17" s="171"/>
      <c r="BD17" s="171"/>
      <c r="BE17" s="171"/>
      <c r="BF17" s="237"/>
      <c r="BG17" s="237"/>
      <c r="BH17" s="237"/>
      <c r="BI17" s="237"/>
      <c r="BJ17" s="237"/>
      <c r="BK17" s="237"/>
      <c r="BL17" s="237"/>
      <c r="BM17" s="237"/>
      <c r="BN17" s="237"/>
      <c r="BO17" s="237"/>
      <c r="BP17" s="237"/>
      <c r="BQ17" s="237"/>
      <c r="BR17" s="237"/>
      <c r="BS17" s="237"/>
      <c r="BT17" s="237"/>
      <c r="BU17" s="237"/>
      <c r="BV17" s="237"/>
    </row>
    <row r="18" spans="1:74" ht="11.15" customHeight="1" x14ac:dyDescent="0.25">
      <c r="A18" s="12"/>
      <c r="B18" s="18" t="s">
        <v>512</v>
      </c>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239"/>
      <c r="BG18" s="239"/>
      <c r="BH18" s="239"/>
      <c r="BI18" s="239"/>
      <c r="BJ18" s="239"/>
      <c r="BK18" s="239"/>
      <c r="BL18" s="239"/>
      <c r="BM18" s="239"/>
      <c r="BN18" s="239"/>
      <c r="BO18" s="239"/>
      <c r="BP18" s="239"/>
      <c r="BQ18" s="239"/>
      <c r="BR18" s="239"/>
      <c r="BS18" s="239"/>
      <c r="BT18" s="239"/>
      <c r="BU18" s="239"/>
      <c r="BV18" s="239"/>
    </row>
    <row r="19" spans="1:74" ht="11.15" customHeight="1" x14ac:dyDescent="0.25">
      <c r="A19" s="15" t="s">
        <v>494</v>
      </c>
      <c r="B19" s="19" t="s">
        <v>84</v>
      </c>
      <c r="C19" s="170">
        <v>20.614982999999999</v>
      </c>
      <c r="D19" s="170">
        <v>20.283868999999999</v>
      </c>
      <c r="E19" s="170">
        <v>20.176247</v>
      </c>
      <c r="F19" s="170">
        <v>20.332601</v>
      </c>
      <c r="G19" s="170">
        <v>20.387087999999999</v>
      </c>
      <c r="H19" s="170">
        <v>20.653979</v>
      </c>
      <c r="I19" s="170">
        <v>20.734573999999999</v>
      </c>
      <c r="J19" s="170">
        <v>21.157913000000001</v>
      </c>
      <c r="K19" s="170">
        <v>20.248483</v>
      </c>
      <c r="L19" s="170">
        <v>20.713985999999998</v>
      </c>
      <c r="M19" s="170">
        <v>20.736152000000001</v>
      </c>
      <c r="N19" s="170">
        <v>20.442869000000002</v>
      </c>
      <c r="O19" s="170">
        <v>19.933385999999999</v>
      </c>
      <c r="P19" s="170">
        <v>20.132245999999999</v>
      </c>
      <c r="Q19" s="170">
        <v>18.462838000000001</v>
      </c>
      <c r="R19" s="170">
        <v>14.548503</v>
      </c>
      <c r="S19" s="170">
        <v>16.078182999999999</v>
      </c>
      <c r="T19" s="170">
        <v>17.578056</v>
      </c>
      <c r="U19" s="170">
        <v>18.381069</v>
      </c>
      <c r="V19" s="170">
        <v>18.557874000000002</v>
      </c>
      <c r="W19" s="170">
        <v>18.414828</v>
      </c>
      <c r="X19" s="170">
        <v>18.613648000000001</v>
      </c>
      <c r="Y19" s="170">
        <v>18.742515999999998</v>
      </c>
      <c r="Z19" s="170">
        <v>18.801689</v>
      </c>
      <c r="AA19" s="170">
        <v>18.814347999999999</v>
      </c>
      <c r="AB19" s="170">
        <v>17.699107999999999</v>
      </c>
      <c r="AC19" s="170">
        <v>19.132116</v>
      </c>
      <c r="AD19" s="170">
        <v>19.743698999999999</v>
      </c>
      <c r="AE19" s="170">
        <v>20.049742999999999</v>
      </c>
      <c r="AF19" s="170">
        <v>20.585872999999999</v>
      </c>
      <c r="AG19" s="170">
        <v>20.171831000000001</v>
      </c>
      <c r="AH19" s="170">
        <v>20.572572999999998</v>
      </c>
      <c r="AI19" s="170">
        <v>20.138569</v>
      </c>
      <c r="AJ19" s="170">
        <v>20.37715</v>
      </c>
      <c r="AK19" s="170">
        <v>20.572648000000001</v>
      </c>
      <c r="AL19" s="170">
        <v>20.656690000000001</v>
      </c>
      <c r="AM19" s="170">
        <v>19.731010000000001</v>
      </c>
      <c r="AN19" s="170">
        <v>20.435638000000001</v>
      </c>
      <c r="AO19" s="170">
        <v>20.511873999999999</v>
      </c>
      <c r="AP19" s="170">
        <v>19.957374999999999</v>
      </c>
      <c r="AQ19" s="170">
        <v>20.076819</v>
      </c>
      <c r="AR19" s="170">
        <v>20.771961000000001</v>
      </c>
      <c r="AS19" s="170">
        <v>20.345033999999998</v>
      </c>
      <c r="AT19" s="170">
        <v>20.601035</v>
      </c>
      <c r="AU19" s="170">
        <v>20.469951999999999</v>
      </c>
      <c r="AV19" s="170">
        <v>20.414708999999998</v>
      </c>
      <c r="AW19" s="170">
        <v>20.593069</v>
      </c>
      <c r="AX19" s="170">
        <v>19.491181000000001</v>
      </c>
      <c r="AY19" s="170">
        <v>19.538975000000001</v>
      </c>
      <c r="AZ19" s="170">
        <v>19.997420000000002</v>
      </c>
      <c r="BA19" s="170">
        <v>20.449031000000002</v>
      </c>
      <c r="BB19" s="170">
        <v>20.446047</v>
      </c>
      <c r="BC19" s="170">
        <v>20.775587000000002</v>
      </c>
      <c r="BD19" s="170">
        <v>20.817918212999999</v>
      </c>
      <c r="BE19" s="170">
        <v>20.341074986999999</v>
      </c>
      <c r="BF19" s="236">
        <v>20.71266</v>
      </c>
      <c r="BG19" s="236">
        <v>20.53933</v>
      </c>
      <c r="BH19" s="236">
        <v>20.70701</v>
      </c>
      <c r="BI19" s="236">
        <v>20.686450000000001</v>
      </c>
      <c r="BJ19" s="236">
        <v>20.543589999999998</v>
      </c>
      <c r="BK19" s="236">
        <v>20.312069999999999</v>
      </c>
      <c r="BL19" s="236">
        <v>20.561229999999998</v>
      </c>
      <c r="BM19" s="236">
        <v>20.545780000000001</v>
      </c>
      <c r="BN19" s="236">
        <v>20.533359999999998</v>
      </c>
      <c r="BO19" s="236">
        <v>20.588429999999999</v>
      </c>
      <c r="BP19" s="236">
        <v>20.886620000000001</v>
      </c>
      <c r="BQ19" s="236">
        <v>20.93834</v>
      </c>
      <c r="BR19" s="236">
        <v>21.34768</v>
      </c>
      <c r="BS19" s="236">
        <v>20.79627</v>
      </c>
      <c r="BT19" s="236">
        <v>20.90024</v>
      </c>
      <c r="BU19" s="236">
        <v>20.77965</v>
      </c>
      <c r="BV19" s="236">
        <v>20.76774</v>
      </c>
    </row>
    <row r="20" spans="1:74" ht="11.15" customHeight="1" x14ac:dyDescent="0.25">
      <c r="A20" s="15"/>
      <c r="B20" s="21"/>
      <c r="C20" s="170"/>
      <c r="D20" s="170"/>
      <c r="E20" s="170"/>
      <c r="F20" s="170"/>
      <c r="G20" s="170"/>
      <c r="H20" s="170"/>
      <c r="I20" s="170"/>
      <c r="J20" s="170"/>
      <c r="K20" s="170"/>
      <c r="L20" s="170"/>
      <c r="M20" s="170"/>
      <c r="N20" s="170"/>
      <c r="O20" s="170"/>
      <c r="P20" s="170"/>
      <c r="Q20" s="170"/>
      <c r="R20" s="170"/>
      <c r="S20" s="170"/>
      <c r="T20" s="170"/>
      <c r="U20" s="170"/>
      <c r="V20" s="170"/>
      <c r="W20" s="170"/>
      <c r="X20" s="170"/>
      <c r="Y20" s="170"/>
      <c r="Z20" s="170"/>
      <c r="AA20" s="170"/>
      <c r="AB20" s="170"/>
      <c r="AC20" s="170"/>
      <c r="AD20" s="170"/>
      <c r="AE20" s="170"/>
      <c r="AF20" s="170"/>
      <c r="AG20" s="170"/>
      <c r="AH20" s="170"/>
      <c r="AI20" s="170"/>
      <c r="AJ20" s="170"/>
      <c r="AK20" s="170"/>
      <c r="AL20" s="170"/>
      <c r="AM20" s="170"/>
      <c r="AN20" s="170"/>
      <c r="AO20" s="170"/>
      <c r="AP20" s="170"/>
      <c r="AQ20" s="170"/>
      <c r="AR20" s="170"/>
      <c r="AS20" s="170"/>
      <c r="AT20" s="170"/>
      <c r="AU20" s="170"/>
      <c r="AV20" s="170"/>
      <c r="AW20" s="170"/>
      <c r="AX20" s="170"/>
      <c r="AY20" s="170"/>
      <c r="AZ20" s="170"/>
      <c r="BA20" s="170"/>
      <c r="BB20" s="170"/>
      <c r="BC20" s="170"/>
      <c r="BD20" s="170"/>
      <c r="BE20" s="170"/>
      <c r="BF20" s="236"/>
      <c r="BG20" s="236"/>
      <c r="BH20" s="236"/>
      <c r="BI20" s="236"/>
      <c r="BJ20" s="236"/>
      <c r="BK20" s="236"/>
      <c r="BL20" s="236"/>
      <c r="BM20" s="236"/>
      <c r="BN20" s="236"/>
      <c r="BO20" s="236"/>
      <c r="BP20" s="236"/>
      <c r="BQ20" s="236"/>
      <c r="BR20" s="236"/>
      <c r="BS20" s="236"/>
      <c r="BT20" s="236"/>
      <c r="BU20" s="236"/>
      <c r="BV20" s="236"/>
    </row>
    <row r="21" spans="1:74" ht="11.15" customHeight="1" x14ac:dyDescent="0.25">
      <c r="A21" s="12"/>
      <c r="B21" s="18" t="s">
        <v>589</v>
      </c>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c r="AY21" s="172"/>
      <c r="AZ21" s="172"/>
      <c r="BA21" s="172"/>
      <c r="BB21" s="172"/>
      <c r="BC21" s="172"/>
      <c r="BD21" s="172"/>
      <c r="BE21" s="172"/>
      <c r="BF21" s="240"/>
      <c r="BG21" s="240"/>
      <c r="BH21" s="240"/>
      <c r="BI21" s="240"/>
      <c r="BJ21" s="240"/>
      <c r="BK21" s="240"/>
      <c r="BL21" s="240"/>
      <c r="BM21" s="240"/>
      <c r="BN21" s="240"/>
      <c r="BO21" s="240"/>
      <c r="BP21" s="240"/>
      <c r="BQ21" s="240"/>
      <c r="BR21" s="240"/>
      <c r="BS21" s="240"/>
      <c r="BT21" s="240"/>
      <c r="BU21" s="240"/>
      <c r="BV21" s="240"/>
    </row>
    <row r="22" spans="1:74" ht="11.15" customHeight="1" x14ac:dyDescent="0.25">
      <c r="A22" s="15" t="s">
        <v>526</v>
      </c>
      <c r="B22" s="19" t="s">
        <v>89</v>
      </c>
      <c r="C22" s="170">
        <v>110.46132258</v>
      </c>
      <c r="D22" s="170">
        <v>107.82567856999999</v>
      </c>
      <c r="E22" s="170">
        <v>94.445516128999998</v>
      </c>
      <c r="F22" s="170">
        <v>73.746166666999997</v>
      </c>
      <c r="G22" s="170">
        <v>68.838225805999997</v>
      </c>
      <c r="H22" s="170">
        <v>70.644666666999996</v>
      </c>
      <c r="I22" s="170">
        <v>77.222709676999997</v>
      </c>
      <c r="J22" s="170">
        <v>78.513677419000004</v>
      </c>
      <c r="K22" s="170">
        <v>73.541733332999996</v>
      </c>
      <c r="L22" s="170">
        <v>74.404645161000005</v>
      </c>
      <c r="M22" s="170">
        <v>92.791799999999995</v>
      </c>
      <c r="N22" s="170">
        <v>102.28116129</v>
      </c>
      <c r="O22" s="170">
        <v>107.11458064999999</v>
      </c>
      <c r="P22" s="170">
        <v>105.46613793</v>
      </c>
      <c r="Q22" s="170">
        <v>87.806129032000001</v>
      </c>
      <c r="R22" s="170">
        <v>75.228266667</v>
      </c>
      <c r="S22" s="170">
        <v>66.843903225999995</v>
      </c>
      <c r="T22" s="170">
        <v>70.930466667000005</v>
      </c>
      <c r="U22" s="170">
        <v>79.486741934999998</v>
      </c>
      <c r="V22" s="170">
        <v>77.404354839000007</v>
      </c>
      <c r="W22" s="170">
        <v>71.706000000000003</v>
      </c>
      <c r="X22" s="170">
        <v>74.706193548000002</v>
      </c>
      <c r="Y22" s="170">
        <v>81.398133333000004</v>
      </c>
      <c r="Z22" s="170">
        <v>102.67180645000001</v>
      </c>
      <c r="AA22" s="170">
        <v>107.60052468000001</v>
      </c>
      <c r="AB22" s="170">
        <v>110.60012807</v>
      </c>
      <c r="AC22" s="170">
        <v>85.141643262000002</v>
      </c>
      <c r="AD22" s="170">
        <v>75.688151633000004</v>
      </c>
      <c r="AE22" s="170">
        <v>68.230197390000001</v>
      </c>
      <c r="AF22" s="170">
        <v>74.685739162999994</v>
      </c>
      <c r="AG22" s="170">
        <v>77.918028386000003</v>
      </c>
      <c r="AH22" s="170">
        <v>78.568333387999999</v>
      </c>
      <c r="AI22" s="170">
        <v>71.195155803000006</v>
      </c>
      <c r="AJ22" s="170">
        <v>72.838932256999996</v>
      </c>
      <c r="AK22" s="170">
        <v>89.315778066999997</v>
      </c>
      <c r="AL22" s="170">
        <v>96.786573450999995</v>
      </c>
      <c r="AM22" s="170">
        <v>115.86091442</v>
      </c>
      <c r="AN22" s="170">
        <v>109.32575489</v>
      </c>
      <c r="AO22" s="170">
        <v>89.725416840999998</v>
      </c>
      <c r="AP22" s="170">
        <v>78.915084100000001</v>
      </c>
      <c r="AQ22" s="170">
        <v>72.334757060000001</v>
      </c>
      <c r="AR22" s="170">
        <v>77.265155902999993</v>
      </c>
      <c r="AS22" s="170">
        <v>83.320844871999995</v>
      </c>
      <c r="AT22" s="170">
        <v>82.564594165000003</v>
      </c>
      <c r="AU22" s="170">
        <v>76.283393102999995</v>
      </c>
      <c r="AV22" s="170">
        <v>76.321651189999997</v>
      </c>
      <c r="AW22" s="170">
        <v>92.431394296999997</v>
      </c>
      <c r="AX22" s="170">
        <v>109.0931999</v>
      </c>
      <c r="AY22" s="170">
        <v>106.73114889999999</v>
      </c>
      <c r="AZ22" s="170">
        <v>105.4407696</v>
      </c>
      <c r="BA22" s="170">
        <v>97.206253390000001</v>
      </c>
      <c r="BB22" s="170">
        <v>80.716664100000003</v>
      </c>
      <c r="BC22" s="170">
        <v>76.238403194</v>
      </c>
      <c r="BD22" s="170">
        <v>79.744809900000007</v>
      </c>
      <c r="BE22" s="170">
        <v>86.746423899999996</v>
      </c>
      <c r="BF22" s="236">
        <v>84.651859999999999</v>
      </c>
      <c r="BG22" s="236">
        <v>79.413659999999993</v>
      </c>
      <c r="BH22" s="236">
        <v>77.340959999999995</v>
      </c>
      <c r="BI22" s="236">
        <v>91.286590000000004</v>
      </c>
      <c r="BJ22" s="236">
        <v>107.32599999999999</v>
      </c>
      <c r="BK22" s="236">
        <v>112.9906</v>
      </c>
      <c r="BL22" s="236">
        <v>105.2015</v>
      </c>
      <c r="BM22" s="236">
        <v>91.620949999999993</v>
      </c>
      <c r="BN22" s="236">
        <v>76.940730000000002</v>
      </c>
      <c r="BO22" s="236">
        <v>72.791169999999994</v>
      </c>
      <c r="BP22" s="236">
        <v>77.17689</v>
      </c>
      <c r="BQ22" s="236">
        <v>85.726489999999998</v>
      </c>
      <c r="BR22" s="236">
        <v>83.961010000000002</v>
      </c>
      <c r="BS22" s="236">
        <v>77.120729999999995</v>
      </c>
      <c r="BT22" s="236">
        <v>75.691599999999994</v>
      </c>
      <c r="BU22" s="236">
        <v>89.064790000000002</v>
      </c>
      <c r="BV22" s="236">
        <v>106.38379999999999</v>
      </c>
    </row>
    <row r="23" spans="1:74" ht="11.15" customHeight="1" x14ac:dyDescent="0.25">
      <c r="A23" s="12"/>
      <c r="B23" s="18"/>
      <c r="C23" s="170"/>
      <c r="D23" s="170"/>
      <c r="E23" s="170"/>
      <c r="F23" s="170"/>
      <c r="G23" s="170"/>
      <c r="H23" s="170"/>
      <c r="I23" s="170"/>
      <c r="J23" s="170"/>
      <c r="K23" s="170"/>
      <c r="L23" s="170"/>
      <c r="M23" s="170"/>
      <c r="N23" s="170"/>
      <c r="O23" s="170"/>
      <c r="P23" s="170"/>
      <c r="Q23" s="170"/>
      <c r="R23" s="170"/>
      <c r="S23" s="170"/>
      <c r="T23" s="170"/>
      <c r="U23" s="170"/>
      <c r="V23" s="170"/>
      <c r="W23" s="170"/>
      <c r="X23" s="170"/>
      <c r="Y23" s="170"/>
      <c r="Z23" s="170"/>
      <c r="AA23" s="170"/>
      <c r="AB23" s="170"/>
      <c r="AC23" s="170"/>
      <c r="AD23" s="170"/>
      <c r="AE23" s="170"/>
      <c r="AF23" s="170"/>
      <c r="AG23" s="170"/>
      <c r="AH23" s="170"/>
      <c r="AI23" s="170"/>
      <c r="AJ23" s="170"/>
      <c r="AK23" s="170"/>
      <c r="AL23" s="170"/>
      <c r="AM23" s="170"/>
      <c r="AN23" s="170"/>
      <c r="AO23" s="170"/>
      <c r="AP23" s="170"/>
      <c r="AQ23" s="170"/>
      <c r="AR23" s="170"/>
      <c r="AS23" s="170"/>
      <c r="AT23" s="170"/>
      <c r="AU23" s="170"/>
      <c r="AV23" s="170"/>
      <c r="AW23" s="170"/>
      <c r="AX23" s="170"/>
      <c r="AY23" s="170"/>
      <c r="AZ23" s="170"/>
      <c r="BA23" s="170"/>
      <c r="BB23" s="170"/>
      <c r="BC23" s="170"/>
      <c r="BD23" s="170"/>
      <c r="BE23" s="170"/>
      <c r="BF23" s="236"/>
      <c r="BG23" s="236"/>
      <c r="BH23" s="236"/>
      <c r="BI23" s="236"/>
      <c r="BJ23" s="236"/>
      <c r="BK23" s="236"/>
      <c r="BL23" s="236"/>
      <c r="BM23" s="236"/>
      <c r="BN23" s="236"/>
      <c r="BO23" s="236"/>
      <c r="BP23" s="236"/>
      <c r="BQ23" s="236"/>
      <c r="BR23" s="236"/>
      <c r="BS23" s="236"/>
      <c r="BT23" s="236"/>
      <c r="BU23" s="236"/>
      <c r="BV23" s="236"/>
    </row>
    <row r="24" spans="1:74" ht="11.15" customHeight="1" x14ac:dyDescent="0.25">
      <c r="A24" s="12"/>
      <c r="B24" s="18" t="s">
        <v>101</v>
      </c>
      <c r="C24" s="170"/>
      <c r="D24" s="170"/>
      <c r="E24" s="170"/>
      <c r="F24" s="170"/>
      <c r="G24" s="170"/>
      <c r="H24" s="170"/>
      <c r="I24" s="170"/>
      <c r="J24" s="170"/>
      <c r="K24" s="170"/>
      <c r="L24" s="170"/>
      <c r="M24" s="170"/>
      <c r="N24" s="170"/>
      <c r="O24" s="170"/>
      <c r="P24" s="170"/>
      <c r="Q24" s="170"/>
      <c r="R24" s="170"/>
      <c r="S24" s="170"/>
      <c r="T24" s="170"/>
      <c r="U24" s="170"/>
      <c r="V24" s="170"/>
      <c r="W24" s="170"/>
      <c r="X24" s="170"/>
      <c r="Y24" s="170"/>
      <c r="Z24" s="170"/>
      <c r="AA24" s="170"/>
      <c r="AB24" s="170"/>
      <c r="AC24" s="170"/>
      <c r="AD24" s="170"/>
      <c r="AE24" s="170"/>
      <c r="AF24" s="170"/>
      <c r="AG24" s="170"/>
      <c r="AH24" s="170"/>
      <c r="AI24" s="170"/>
      <c r="AJ24" s="170"/>
      <c r="AK24" s="170"/>
      <c r="AL24" s="170"/>
      <c r="AM24" s="170"/>
      <c r="AN24" s="170"/>
      <c r="AO24" s="170"/>
      <c r="AP24" s="170"/>
      <c r="AQ24" s="170"/>
      <c r="AR24" s="170"/>
      <c r="AS24" s="170"/>
      <c r="AT24" s="170"/>
      <c r="AU24" s="170"/>
      <c r="AV24" s="170"/>
      <c r="AW24" s="170"/>
      <c r="AX24" s="170"/>
      <c r="AY24" s="170"/>
      <c r="AZ24" s="170"/>
      <c r="BA24" s="170"/>
      <c r="BB24" s="170"/>
      <c r="BC24" s="170"/>
      <c r="BD24" s="170"/>
      <c r="BE24" s="170"/>
      <c r="BF24" s="236"/>
      <c r="BG24" s="236"/>
      <c r="BH24" s="236"/>
      <c r="BI24" s="236"/>
      <c r="BJ24" s="236"/>
      <c r="BK24" s="236"/>
      <c r="BL24" s="236"/>
      <c r="BM24" s="236"/>
      <c r="BN24" s="236"/>
      <c r="BO24" s="236"/>
      <c r="BP24" s="236"/>
      <c r="BQ24" s="236"/>
      <c r="BR24" s="236"/>
      <c r="BS24" s="236"/>
      <c r="BT24" s="236"/>
      <c r="BU24" s="236"/>
      <c r="BV24" s="236"/>
    </row>
    <row r="25" spans="1:74" ht="11.15" customHeight="1" x14ac:dyDescent="0.25">
      <c r="A25" s="15" t="s">
        <v>212</v>
      </c>
      <c r="B25" s="19" t="s">
        <v>782</v>
      </c>
      <c r="C25" s="54">
        <v>60.198764064999999</v>
      </c>
      <c r="D25" s="54">
        <v>49.199763760000003</v>
      </c>
      <c r="E25" s="54">
        <v>48.347844962000003</v>
      </c>
      <c r="F25" s="54">
        <v>37.282224120000002</v>
      </c>
      <c r="G25" s="54">
        <v>44.060165955999999</v>
      </c>
      <c r="H25" s="54">
        <v>48.267030300000002</v>
      </c>
      <c r="I25" s="54">
        <v>59.801968033000001</v>
      </c>
      <c r="J25" s="54">
        <v>56.310744251000003</v>
      </c>
      <c r="K25" s="54">
        <v>51.113288310000002</v>
      </c>
      <c r="L25" s="54">
        <v>41.517648131999998</v>
      </c>
      <c r="M25" s="54">
        <v>45.869143289999997</v>
      </c>
      <c r="N25" s="54">
        <v>44.574784772999998</v>
      </c>
      <c r="O25" s="54">
        <v>40.771261193999997</v>
      </c>
      <c r="P25" s="54">
        <v>36.011703142999998</v>
      </c>
      <c r="Q25" s="54">
        <v>32.842827487999998</v>
      </c>
      <c r="R25" s="54">
        <v>26.754132930000001</v>
      </c>
      <c r="S25" s="54">
        <v>29.783501813000001</v>
      </c>
      <c r="T25" s="54">
        <v>39.797904000000003</v>
      </c>
      <c r="U25" s="54">
        <v>52.852355979000002</v>
      </c>
      <c r="V25" s="54">
        <v>53.610339025000002</v>
      </c>
      <c r="W25" s="54">
        <v>41.827720859999999</v>
      </c>
      <c r="X25" s="54">
        <v>37.392535729999999</v>
      </c>
      <c r="Y25" s="54">
        <v>37.873816920000003</v>
      </c>
      <c r="Z25" s="54">
        <v>47.175003052000001</v>
      </c>
      <c r="AA25" s="54">
        <v>49.009761674000003</v>
      </c>
      <c r="AB25" s="54">
        <v>51.520742167999998</v>
      </c>
      <c r="AC25" s="54">
        <v>38.330783930999999</v>
      </c>
      <c r="AD25" s="54">
        <v>33.633784050000003</v>
      </c>
      <c r="AE25" s="54">
        <v>39.281848803000003</v>
      </c>
      <c r="AF25" s="54">
        <v>51.589706790000001</v>
      </c>
      <c r="AG25" s="54">
        <v>60.022262775000002</v>
      </c>
      <c r="AH25" s="54">
        <v>59.903693634</v>
      </c>
      <c r="AI25" s="54">
        <v>47.960249910000002</v>
      </c>
      <c r="AJ25" s="54">
        <v>39.435283179000002</v>
      </c>
      <c r="AK25" s="54">
        <v>36.623472419999999</v>
      </c>
      <c r="AL25" s="54">
        <v>38.367695847999997</v>
      </c>
      <c r="AM25" s="54">
        <v>52.357412025000002</v>
      </c>
      <c r="AN25" s="54">
        <v>43.430347968</v>
      </c>
      <c r="AO25" s="54">
        <v>37.946834453999998</v>
      </c>
      <c r="AP25" s="54">
        <v>34.267154130000002</v>
      </c>
      <c r="AQ25" s="54">
        <v>38.500642292999999</v>
      </c>
      <c r="AR25" s="54">
        <v>45.133863239999997</v>
      </c>
      <c r="AS25" s="54">
        <v>52.853915743999998</v>
      </c>
      <c r="AT25" s="54">
        <v>51.704407967999998</v>
      </c>
      <c r="AU25" s="54">
        <v>40.626971879999999</v>
      </c>
      <c r="AV25" s="54">
        <v>34.957433029999997</v>
      </c>
      <c r="AW25" s="54">
        <v>35.74708605</v>
      </c>
      <c r="AX25" s="54">
        <v>45.111855525999999</v>
      </c>
      <c r="AY25" s="54">
        <v>38.111880407000001</v>
      </c>
      <c r="AZ25" s="54">
        <v>30.164084832</v>
      </c>
      <c r="BA25" s="54">
        <v>32.028663576</v>
      </c>
      <c r="BB25" s="54">
        <v>25.787541990000001</v>
      </c>
      <c r="BC25" s="54">
        <v>28.560371709999998</v>
      </c>
      <c r="BD25" s="54">
        <v>34.967745000000001</v>
      </c>
      <c r="BE25" s="54">
        <v>47.285480790000001</v>
      </c>
      <c r="BF25" s="238">
        <v>45.235860000000002</v>
      </c>
      <c r="BG25" s="238">
        <v>35.64781</v>
      </c>
      <c r="BH25" s="238">
        <v>28.250360000000001</v>
      </c>
      <c r="BI25" s="238">
        <v>26.672499999999999</v>
      </c>
      <c r="BJ25" s="238">
        <v>37.6096</v>
      </c>
      <c r="BK25" s="238">
        <v>38.520380000000003</v>
      </c>
      <c r="BL25" s="238">
        <v>31.60172</v>
      </c>
      <c r="BM25" s="238">
        <v>28.311350000000001</v>
      </c>
      <c r="BN25" s="238">
        <v>22.962779999999999</v>
      </c>
      <c r="BO25" s="238">
        <v>28.540970000000002</v>
      </c>
      <c r="BP25" s="238">
        <v>36.938290000000002</v>
      </c>
      <c r="BQ25" s="238">
        <v>46.337760000000003</v>
      </c>
      <c r="BR25" s="238">
        <v>45.737209999999997</v>
      </c>
      <c r="BS25" s="238">
        <v>35.286360000000002</v>
      </c>
      <c r="BT25" s="238">
        <v>28.11159</v>
      </c>
      <c r="BU25" s="238">
        <v>27.63531</v>
      </c>
      <c r="BV25" s="238">
        <v>37.138109999999998</v>
      </c>
    </row>
    <row r="26" spans="1:74" ht="11.15" customHeight="1" x14ac:dyDescent="0.25">
      <c r="A26" s="12"/>
      <c r="B26" s="18"/>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c r="AA26" s="172"/>
      <c r="AB26" s="172"/>
      <c r="AC26" s="172"/>
      <c r="AD26" s="172"/>
      <c r="AE26" s="172"/>
      <c r="AF26" s="172"/>
      <c r="AG26" s="172"/>
      <c r="AH26" s="172"/>
      <c r="AI26" s="172"/>
      <c r="AJ26" s="172"/>
      <c r="AK26" s="172"/>
      <c r="AL26" s="172"/>
      <c r="AM26" s="172"/>
      <c r="AN26" s="172"/>
      <c r="AO26" s="172"/>
      <c r="AP26" s="172"/>
      <c r="AQ26" s="172"/>
      <c r="AR26" s="172"/>
      <c r="AS26" s="172"/>
      <c r="AT26" s="172"/>
      <c r="AU26" s="172"/>
      <c r="AV26" s="172"/>
      <c r="AW26" s="172"/>
      <c r="AX26" s="172"/>
      <c r="AY26" s="172"/>
      <c r="AZ26" s="172"/>
      <c r="BA26" s="172"/>
      <c r="BB26" s="172"/>
      <c r="BC26" s="172"/>
      <c r="BD26" s="172"/>
      <c r="BE26" s="172"/>
      <c r="BF26" s="240"/>
      <c r="BG26" s="240"/>
      <c r="BH26" s="240"/>
      <c r="BI26" s="240"/>
      <c r="BJ26" s="240"/>
      <c r="BK26" s="240"/>
      <c r="BL26" s="240"/>
      <c r="BM26" s="240"/>
      <c r="BN26" s="240"/>
      <c r="BO26" s="240"/>
      <c r="BP26" s="240"/>
      <c r="BQ26" s="240"/>
      <c r="BR26" s="240"/>
      <c r="BS26" s="240"/>
      <c r="BT26" s="240"/>
      <c r="BU26" s="240"/>
      <c r="BV26" s="240"/>
    </row>
    <row r="27" spans="1:74" ht="11.15" customHeight="1" x14ac:dyDescent="0.25">
      <c r="A27" s="12"/>
      <c r="B27" s="18" t="s">
        <v>766</v>
      </c>
      <c r="C27" s="170"/>
      <c r="D27" s="170"/>
      <c r="E27" s="170"/>
      <c r="F27" s="170"/>
      <c r="G27" s="170"/>
      <c r="H27" s="170"/>
      <c r="I27" s="170"/>
      <c r="J27" s="170"/>
      <c r="K27" s="170"/>
      <c r="L27" s="170"/>
      <c r="M27" s="170"/>
      <c r="N27" s="170"/>
      <c r="O27" s="170"/>
      <c r="P27" s="170"/>
      <c r="Q27" s="170"/>
      <c r="R27" s="170"/>
      <c r="S27" s="170"/>
      <c r="T27" s="170"/>
      <c r="U27" s="170"/>
      <c r="V27" s="170"/>
      <c r="W27" s="170"/>
      <c r="X27" s="170"/>
      <c r="Y27" s="170"/>
      <c r="Z27" s="170"/>
      <c r="AA27" s="170"/>
      <c r="AB27" s="170"/>
      <c r="AC27" s="170"/>
      <c r="AD27" s="170"/>
      <c r="AE27" s="170"/>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236"/>
      <c r="BG27" s="236"/>
      <c r="BH27" s="236"/>
      <c r="BI27" s="236"/>
      <c r="BJ27" s="236"/>
      <c r="BK27" s="236"/>
      <c r="BL27" s="236"/>
      <c r="BM27" s="236"/>
      <c r="BN27" s="236"/>
      <c r="BO27" s="236"/>
      <c r="BP27" s="236"/>
      <c r="BQ27" s="236"/>
      <c r="BR27" s="236"/>
      <c r="BS27" s="236"/>
      <c r="BT27" s="236"/>
      <c r="BU27" s="236"/>
      <c r="BV27" s="236"/>
    </row>
    <row r="28" spans="1:74" ht="11.15" customHeight="1" x14ac:dyDescent="0.25">
      <c r="A28" s="12" t="s">
        <v>587</v>
      </c>
      <c r="B28" s="19" t="s">
        <v>92</v>
      </c>
      <c r="C28" s="170">
        <v>11.00442655</v>
      </c>
      <c r="D28" s="170">
        <v>10.95505157</v>
      </c>
      <c r="E28" s="170">
        <v>10.11528858</v>
      </c>
      <c r="F28" s="170">
        <v>9.4936772699999992</v>
      </c>
      <c r="G28" s="170">
        <v>9.9424801679999995</v>
      </c>
      <c r="H28" s="170">
        <v>11.106312409999999</v>
      </c>
      <c r="I28" s="170">
        <v>12.54491655</v>
      </c>
      <c r="J28" s="170">
        <v>12.432330479999999</v>
      </c>
      <c r="K28" s="170">
        <v>11.749827549999999</v>
      </c>
      <c r="L28" s="170">
        <v>10.32368198</v>
      </c>
      <c r="M28" s="170">
        <v>9.9179917779999993</v>
      </c>
      <c r="N28" s="170">
        <v>10.39962044</v>
      </c>
      <c r="O28" s="170">
        <v>10.588585009999999</v>
      </c>
      <c r="P28" s="170">
        <v>10.56638768</v>
      </c>
      <c r="Q28" s="170">
        <v>9.7339580740000002</v>
      </c>
      <c r="R28" s="170">
        <v>9.1044141369999991</v>
      </c>
      <c r="S28" s="170">
        <v>9.2137766330000002</v>
      </c>
      <c r="T28" s="170">
        <v>11.04517671</v>
      </c>
      <c r="U28" s="170">
        <v>12.631546889999999</v>
      </c>
      <c r="V28" s="170">
        <v>12.28967641</v>
      </c>
      <c r="W28" s="170">
        <v>11.12275842</v>
      </c>
      <c r="X28" s="170">
        <v>9.9312700679999999</v>
      </c>
      <c r="Y28" s="170">
        <v>9.6076051200000006</v>
      </c>
      <c r="Z28" s="170">
        <v>10.56451422</v>
      </c>
      <c r="AA28" s="170">
        <v>10.77343677</v>
      </c>
      <c r="AB28" s="170">
        <v>11.06486756</v>
      </c>
      <c r="AC28" s="170">
        <v>9.8797634100000007</v>
      </c>
      <c r="AD28" s="170">
        <v>9.4442932769999999</v>
      </c>
      <c r="AE28" s="170">
        <v>9.7136226069999996</v>
      </c>
      <c r="AF28" s="170">
        <v>11.6733093</v>
      </c>
      <c r="AG28" s="170">
        <v>12.471804300000001</v>
      </c>
      <c r="AH28" s="170">
        <v>12.69767586</v>
      </c>
      <c r="AI28" s="170">
        <v>11.59441007</v>
      </c>
      <c r="AJ28" s="170">
        <v>10.11655972</v>
      </c>
      <c r="AK28" s="170">
        <v>9.9612958589999998</v>
      </c>
      <c r="AL28" s="170">
        <v>10.30758533</v>
      </c>
      <c r="AM28" s="170">
        <v>11.28474007</v>
      </c>
      <c r="AN28" s="170">
        <v>11.267957600000001</v>
      </c>
      <c r="AO28" s="170">
        <v>10.176423610000001</v>
      </c>
      <c r="AP28" s="170">
        <v>9.8164825400000009</v>
      </c>
      <c r="AQ28" s="170">
        <v>10.30186458</v>
      </c>
      <c r="AR28" s="170">
        <v>11.924150989999999</v>
      </c>
      <c r="AS28" s="170">
        <v>12.906973929999999</v>
      </c>
      <c r="AT28" s="170">
        <v>12.912103439999999</v>
      </c>
      <c r="AU28" s="170">
        <v>11.65655508</v>
      </c>
      <c r="AV28" s="170">
        <v>9.8925937229999992</v>
      </c>
      <c r="AW28" s="170">
        <v>10.050308490000001</v>
      </c>
      <c r="AX28" s="170">
        <v>10.891382480000001</v>
      </c>
      <c r="AY28" s="170">
        <v>10.80572677</v>
      </c>
      <c r="AZ28" s="170">
        <v>10.7657074</v>
      </c>
      <c r="BA28" s="170">
        <v>10.167746770000001</v>
      </c>
      <c r="BB28" s="170">
        <v>9.6175579210999995</v>
      </c>
      <c r="BC28" s="170">
        <v>9.9236381426999998</v>
      </c>
      <c r="BD28" s="170">
        <v>11.335190000000001</v>
      </c>
      <c r="BE28" s="170">
        <v>12.91797</v>
      </c>
      <c r="BF28" s="236">
        <v>12.85314</v>
      </c>
      <c r="BG28" s="236">
        <v>11.739890000000001</v>
      </c>
      <c r="BH28" s="236">
        <v>10.001950000000001</v>
      </c>
      <c r="BI28" s="236">
        <v>10.094480000000001</v>
      </c>
      <c r="BJ28" s="236">
        <v>10.899319999999999</v>
      </c>
      <c r="BK28" s="236">
        <v>11.12302</v>
      </c>
      <c r="BL28" s="236">
        <v>11.09421</v>
      </c>
      <c r="BM28" s="236">
        <v>10.227639999999999</v>
      </c>
      <c r="BN28" s="236">
        <v>9.6812749999999994</v>
      </c>
      <c r="BO28" s="236">
        <v>10.102209999999999</v>
      </c>
      <c r="BP28" s="236">
        <v>11.83067</v>
      </c>
      <c r="BQ28" s="236">
        <v>13.31406</v>
      </c>
      <c r="BR28" s="236">
        <v>13.16611</v>
      </c>
      <c r="BS28" s="236">
        <v>11.87889</v>
      </c>
      <c r="BT28" s="236">
        <v>10.04391</v>
      </c>
      <c r="BU28" s="236">
        <v>10.128069999999999</v>
      </c>
      <c r="BV28" s="236">
        <v>10.9306</v>
      </c>
    </row>
    <row r="29" spans="1:74" ht="11.15" customHeight="1" x14ac:dyDescent="0.25">
      <c r="A29" s="12"/>
      <c r="B29" s="18"/>
      <c r="C29" s="170"/>
      <c r="D29" s="170"/>
      <c r="E29" s="170"/>
      <c r="F29" s="170"/>
      <c r="G29" s="170"/>
      <c r="H29" s="170"/>
      <c r="I29" s="170"/>
      <c r="J29" s="170"/>
      <c r="K29" s="170"/>
      <c r="L29" s="170"/>
      <c r="M29" s="170"/>
      <c r="N29" s="170"/>
      <c r="O29" s="170"/>
      <c r="P29" s="170"/>
      <c r="Q29" s="170"/>
      <c r="R29" s="170"/>
      <c r="S29" s="170"/>
      <c r="T29" s="170"/>
      <c r="U29" s="170"/>
      <c r="V29" s="170"/>
      <c r="W29" s="170"/>
      <c r="X29" s="170"/>
      <c r="Y29" s="170"/>
      <c r="Z29" s="170"/>
      <c r="AA29" s="170"/>
      <c r="AB29" s="170"/>
      <c r="AC29" s="170"/>
      <c r="AD29" s="170"/>
      <c r="AE29" s="170"/>
      <c r="AF29" s="170"/>
      <c r="AG29" s="170"/>
      <c r="AH29" s="170"/>
      <c r="AI29" s="170"/>
      <c r="AJ29" s="170"/>
      <c r="AK29" s="170"/>
      <c r="AL29" s="170"/>
      <c r="AM29" s="170"/>
      <c r="AN29" s="170"/>
      <c r="AO29" s="170"/>
      <c r="AP29" s="170"/>
      <c r="AQ29" s="170"/>
      <c r="AR29" s="170"/>
      <c r="AS29" s="170"/>
      <c r="AT29" s="170"/>
      <c r="AU29" s="170"/>
      <c r="AV29" s="170"/>
      <c r="AW29" s="170"/>
      <c r="AX29" s="170"/>
      <c r="AY29" s="170"/>
      <c r="AZ29" s="170"/>
      <c r="BA29" s="170"/>
      <c r="BB29" s="170"/>
      <c r="BC29" s="170"/>
      <c r="BD29" s="170"/>
      <c r="BE29" s="170"/>
      <c r="BF29" s="236"/>
      <c r="BG29" s="236"/>
      <c r="BH29" s="236"/>
      <c r="BI29" s="236"/>
      <c r="BJ29" s="236"/>
      <c r="BK29" s="236"/>
      <c r="BL29" s="236"/>
      <c r="BM29" s="236"/>
      <c r="BN29" s="236"/>
      <c r="BO29" s="236"/>
      <c r="BP29" s="236"/>
      <c r="BQ29" s="236"/>
      <c r="BR29" s="236"/>
      <c r="BS29" s="236"/>
      <c r="BT29" s="236"/>
      <c r="BU29" s="236"/>
      <c r="BV29" s="236"/>
    </row>
    <row r="30" spans="1:74" ht="11.15" customHeight="1" x14ac:dyDescent="0.25">
      <c r="A30" s="12"/>
      <c r="B30" s="18" t="s">
        <v>221</v>
      </c>
      <c r="C30" s="170"/>
      <c r="D30" s="170"/>
      <c r="E30" s="170"/>
      <c r="F30" s="170"/>
      <c r="G30" s="170"/>
      <c r="H30" s="170"/>
      <c r="I30" s="170"/>
      <c r="J30" s="170"/>
      <c r="K30" s="170"/>
      <c r="L30" s="170"/>
      <c r="M30" s="170"/>
      <c r="N30" s="170"/>
      <c r="O30" s="170"/>
      <c r="P30" s="170"/>
      <c r="Q30" s="170"/>
      <c r="R30" s="170"/>
      <c r="S30" s="170"/>
      <c r="T30" s="170"/>
      <c r="U30" s="170"/>
      <c r="V30" s="170"/>
      <c r="W30" s="170"/>
      <c r="X30" s="170"/>
      <c r="Y30" s="170"/>
      <c r="Z30" s="170"/>
      <c r="AA30" s="170"/>
      <c r="AB30" s="170"/>
      <c r="AC30" s="170"/>
      <c r="AD30" s="170"/>
      <c r="AE30" s="170"/>
      <c r="AF30" s="170"/>
      <c r="AG30" s="170"/>
      <c r="AH30" s="170"/>
      <c r="AI30" s="170"/>
      <c r="AJ30" s="170"/>
      <c r="AK30" s="170"/>
      <c r="AL30" s="170"/>
      <c r="AM30" s="170"/>
      <c r="AN30" s="170"/>
      <c r="AO30" s="170"/>
      <c r="AP30" s="170"/>
      <c r="AQ30" s="170"/>
      <c r="AR30" s="170"/>
      <c r="AS30" s="170"/>
      <c r="AT30" s="170"/>
      <c r="AU30" s="170"/>
      <c r="AV30" s="170"/>
      <c r="AW30" s="170"/>
      <c r="AX30" s="170"/>
      <c r="AY30" s="170"/>
      <c r="AZ30" s="170"/>
      <c r="BA30" s="170"/>
      <c r="BB30" s="170"/>
      <c r="BC30" s="170"/>
      <c r="BD30" s="170"/>
      <c r="BE30" s="170"/>
      <c r="BF30" s="236"/>
      <c r="BG30" s="236"/>
      <c r="BH30" s="236"/>
      <c r="BI30" s="236"/>
      <c r="BJ30" s="236"/>
      <c r="BK30" s="236"/>
      <c r="BL30" s="236"/>
      <c r="BM30" s="236"/>
      <c r="BN30" s="236"/>
      <c r="BO30" s="236"/>
      <c r="BP30" s="236"/>
      <c r="BQ30" s="236"/>
      <c r="BR30" s="236"/>
      <c r="BS30" s="236"/>
      <c r="BT30" s="236"/>
      <c r="BU30" s="236"/>
      <c r="BV30" s="236"/>
    </row>
    <row r="31" spans="1:74" ht="11.15" customHeight="1" x14ac:dyDescent="0.25">
      <c r="A31" s="104" t="s">
        <v>24</v>
      </c>
      <c r="B31" s="22" t="s">
        <v>93</v>
      </c>
      <c r="C31" s="170">
        <v>0.92775870189999998</v>
      </c>
      <c r="D31" s="170">
        <v>0.86899100682999997</v>
      </c>
      <c r="E31" s="170">
        <v>0.98819135321999996</v>
      </c>
      <c r="F31" s="170">
        <v>1.0229920162999999</v>
      </c>
      <c r="G31" s="170">
        <v>1.0645903183000001</v>
      </c>
      <c r="H31" s="170">
        <v>0.99694661237000004</v>
      </c>
      <c r="I31" s="170">
        <v>0.98440306113999998</v>
      </c>
      <c r="J31" s="170">
        <v>0.93863556595999997</v>
      </c>
      <c r="K31" s="170">
        <v>0.90040693269000005</v>
      </c>
      <c r="L31" s="170">
        <v>0.93241943639000002</v>
      </c>
      <c r="M31" s="170">
        <v>0.89953195195000002</v>
      </c>
      <c r="N31" s="170">
        <v>0.93436819752</v>
      </c>
      <c r="O31" s="170">
        <v>0.95037736979999998</v>
      </c>
      <c r="P31" s="170">
        <v>0.95914025849999995</v>
      </c>
      <c r="Q31" s="170">
        <v>0.95497650744999996</v>
      </c>
      <c r="R31" s="170">
        <v>0.90711888162999998</v>
      </c>
      <c r="S31" s="170">
        <v>1.0140012812000001</v>
      </c>
      <c r="T31" s="170">
        <v>1.0292834371999999</v>
      </c>
      <c r="U31" s="170">
        <v>0.97658865349000001</v>
      </c>
      <c r="V31" s="170">
        <v>0.93431373600000001</v>
      </c>
      <c r="W31" s="170">
        <v>0.86509866170000005</v>
      </c>
      <c r="X31" s="170">
        <v>0.90892701906999995</v>
      </c>
      <c r="Y31" s="170">
        <v>0.95297130841</v>
      </c>
      <c r="Z31" s="170">
        <v>0.95840634363999999</v>
      </c>
      <c r="AA31" s="170">
        <v>0.95496136036000001</v>
      </c>
      <c r="AB31" s="170">
        <v>0.85743385148999995</v>
      </c>
      <c r="AC31" s="170">
        <v>1.0733424185</v>
      </c>
      <c r="AD31" s="170">
        <v>1.0332295547000001</v>
      </c>
      <c r="AE31" s="170">
        <v>1.0930560662</v>
      </c>
      <c r="AF31" s="170">
        <v>1.0166661176</v>
      </c>
      <c r="AG31" s="170">
        <v>0.97709308635000003</v>
      </c>
      <c r="AH31" s="170">
        <v>0.99780921642999998</v>
      </c>
      <c r="AI31" s="170">
        <v>0.95118622295999999</v>
      </c>
      <c r="AJ31" s="170">
        <v>0.98620549025000004</v>
      </c>
      <c r="AK31" s="170">
        <v>1.0087327536999999</v>
      </c>
      <c r="AL31" s="170">
        <v>1.0800849409</v>
      </c>
      <c r="AM31" s="170">
        <v>1.0864698884999999</v>
      </c>
      <c r="AN31" s="170">
        <v>1.039886606</v>
      </c>
      <c r="AO31" s="170">
        <v>1.1817478463</v>
      </c>
      <c r="AP31" s="170">
        <v>1.1575772799999999</v>
      </c>
      <c r="AQ31" s="170">
        <v>1.1926017509</v>
      </c>
      <c r="AR31" s="170">
        <v>1.1638200161000001</v>
      </c>
      <c r="AS31" s="170">
        <v>1.1043783019</v>
      </c>
      <c r="AT31" s="170">
        <v>1.0299943605999999</v>
      </c>
      <c r="AU31" s="170">
        <v>0.95437675813</v>
      </c>
      <c r="AV31" s="170">
        <v>1.0003844004</v>
      </c>
      <c r="AW31" s="170">
        <v>1.0698414891000001</v>
      </c>
      <c r="AX31" s="170">
        <v>1.0618240378999999</v>
      </c>
      <c r="AY31" s="170">
        <v>1.0937661746</v>
      </c>
      <c r="AZ31" s="170">
        <v>1.0566203257</v>
      </c>
      <c r="BA31" s="170">
        <v>1.1769106094999999</v>
      </c>
      <c r="BB31" s="170">
        <v>1.1408355212000001</v>
      </c>
      <c r="BC31" s="170">
        <v>1.2058130093999999</v>
      </c>
      <c r="BD31" s="170">
        <v>1.1624876384</v>
      </c>
      <c r="BE31" s="170">
        <v>1.1448124101999999</v>
      </c>
      <c r="BF31" s="236">
        <v>1.105329</v>
      </c>
      <c r="BG31" s="236">
        <v>1.055258</v>
      </c>
      <c r="BH31" s="236">
        <v>1.1082909999999999</v>
      </c>
      <c r="BI31" s="236">
        <v>1.1453899999999999</v>
      </c>
      <c r="BJ31" s="236">
        <v>1.1585319999999999</v>
      </c>
      <c r="BK31" s="236">
        <v>1.179459</v>
      </c>
      <c r="BL31" s="236">
        <v>1.202307</v>
      </c>
      <c r="BM31" s="236">
        <v>1.3022339999999999</v>
      </c>
      <c r="BN31" s="236">
        <v>1.291598</v>
      </c>
      <c r="BO31" s="236">
        <v>1.296027</v>
      </c>
      <c r="BP31" s="236">
        <v>1.293148</v>
      </c>
      <c r="BQ31" s="236">
        <v>1.2708569999999999</v>
      </c>
      <c r="BR31" s="236">
        <v>1.205063</v>
      </c>
      <c r="BS31" s="236">
        <v>1.135913</v>
      </c>
      <c r="BT31" s="236">
        <v>1.1825619999999999</v>
      </c>
      <c r="BU31" s="236">
        <v>1.2197039999999999</v>
      </c>
      <c r="BV31" s="236">
        <v>1.2075910000000001</v>
      </c>
    </row>
    <row r="32" spans="1:74" ht="11.15" customHeight="1" x14ac:dyDescent="0.25">
      <c r="A32" s="12"/>
      <c r="B32" s="18"/>
      <c r="C32" s="170"/>
      <c r="D32" s="170"/>
      <c r="E32" s="170"/>
      <c r="F32" s="170"/>
      <c r="G32" s="170"/>
      <c r="H32" s="170"/>
      <c r="I32" s="170"/>
      <c r="J32" s="170"/>
      <c r="K32" s="170"/>
      <c r="L32" s="170"/>
      <c r="M32" s="170"/>
      <c r="N32" s="170"/>
      <c r="O32" s="170"/>
      <c r="P32" s="170"/>
      <c r="Q32" s="170"/>
      <c r="R32" s="17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70"/>
      <c r="BF32" s="236"/>
      <c r="BG32" s="236"/>
      <c r="BH32" s="236"/>
      <c r="BI32" s="236"/>
      <c r="BJ32" s="236"/>
      <c r="BK32" s="236"/>
      <c r="BL32" s="236"/>
      <c r="BM32" s="236"/>
      <c r="BN32" s="236"/>
      <c r="BO32" s="236"/>
      <c r="BP32" s="236"/>
      <c r="BQ32" s="236"/>
      <c r="BR32" s="236"/>
      <c r="BS32" s="236"/>
      <c r="BT32" s="236"/>
      <c r="BU32" s="236"/>
      <c r="BV32" s="236"/>
    </row>
    <row r="33" spans="1:74" ht="11.15" customHeight="1" x14ac:dyDescent="0.25">
      <c r="A33" s="12"/>
      <c r="B33" s="18" t="s">
        <v>222</v>
      </c>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172"/>
      <c r="AZ33" s="172"/>
      <c r="BA33" s="172"/>
      <c r="BB33" s="172"/>
      <c r="BC33" s="172"/>
      <c r="BD33" s="172"/>
      <c r="BE33" s="172"/>
      <c r="BF33" s="240"/>
      <c r="BG33" s="240"/>
      <c r="BH33" s="240"/>
      <c r="BI33" s="240"/>
      <c r="BJ33" s="240"/>
      <c r="BK33" s="240"/>
      <c r="BL33" s="240"/>
      <c r="BM33" s="240"/>
      <c r="BN33" s="240"/>
      <c r="BO33" s="240"/>
      <c r="BP33" s="240"/>
      <c r="BQ33" s="240"/>
      <c r="BR33" s="240"/>
      <c r="BS33" s="240"/>
      <c r="BT33" s="240"/>
      <c r="BU33" s="240"/>
      <c r="BV33" s="240"/>
    </row>
    <row r="34" spans="1:74" ht="11.15" customHeight="1" x14ac:dyDescent="0.25">
      <c r="A34" s="15" t="s">
        <v>590</v>
      </c>
      <c r="B34" s="22" t="s">
        <v>93</v>
      </c>
      <c r="C34" s="170">
        <v>9.5477948769999994</v>
      </c>
      <c r="D34" s="170">
        <v>8.3917636340000001</v>
      </c>
      <c r="E34" s="170">
        <v>8.7079319660000003</v>
      </c>
      <c r="F34" s="170">
        <v>7.6762917990000004</v>
      </c>
      <c r="G34" s="170">
        <v>7.9525082820000002</v>
      </c>
      <c r="H34" s="170">
        <v>7.9182544579999998</v>
      </c>
      <c r="I34" s="170">
        <v>8.5632091789999993</v>
      </c>
      <c r="J34" s="170">
        <v>8.5663336910000005</v>
      </c>
      <c r="K34" s="170">
        <v>7.8673297839999998</v>
      </c>
      <c r="L34" s="170">
        <v>7.9422079400000003</v>
      </c>
      <c r="M34" s="170">
        <v>8.3960831040000006</v>
      </c>
      <c r="N34" s="170">
        <v>8.9482285019999992</v>
      </c>
      <c r="O34" s="170">
        <v>8.966846791</v>
      </c>
      <c r="P34" s="170">
        <v>8.3603931409999994</v>
      </c>
      <c r="Q34" s="170">
        <v>7.8768487120000001</v>
      </c>
      <c r="R34" s="170">
        <v>6.5085214220000003</v>
      </c>
      <c r="S34" s="170">
        <v>6.8215347260000003</v>
      </c>
      <c r="T34" s="170">
        <v>7.2684620750000004</v>
      </c>
      <c r="U34" s="170">
        <v>8.0597133220000003</v>
      </c>
      <c r="V34" s="170">
        <v>8.0060823039999995</v>
      </c>
      <c r="W34" s="170">
        <v>7.293285655</v>
      </c>
      <c r="X34" s="170">
        <v>7.469101846</v>
      </c>
      <c r="Y34" s="170">
        <v>7.5750243069999996</v>
      </c>
      <c r="Z34" s="170">
        <v>8.7059406730000006</v>
      </c>
      <c r="AA34" s="170">
        <v>8.9289053260000006</v>
      </c>
      <c r="AB34" s="170">
        <v>8.1395662729999998</v>
      </c>
      <c r="AC34" s="170">
        <v>8.1099473110000009</v>
      </c>
      <c r="AD34" s="170">
        <v>7.5163921379999996</v>
      </c>
      <c r="AE34" s="170">
        <v>7.7213626560000002</v>
      </c>
      <c r="AF34" s="170">
        <v>8.0407534849999998</v>
      </c>
      <c r="AG34" s="170">
        <v>8.4078484160000002</v>
      </c>
      <c r="AH34" s="170">
        <v>8.5187838399999993</v>
      </c>
      <c r="AI34" s="170">
        <v>7.7149115769999996</v>
      </c>
      <c r="AJ34" s="170">
        <v>7.76364842</v>
      </c>
      <c r="AK34" s="170">
        <v>8.1351731310000002</v>
      </c>
      <c r="AL34" s="170">
        <v>8.7429431229999999</v>
      </c>
      <c r="AM34" s="170">
        <v>9.4973432219999996</v>
      </c>
      <c r="AN34" s="170">
        <v>8.4505902430000006</v>
      </c>
      <c r="AO34" s="170">
        <v>8.5333777519999998</v>
      </c>
      <c r="AP34" s="170">
        <v>7.7367833920000004</v>
      </c>
      <c r="AQ34" s="170">
        <v>7.925638889</v>
      </c>
      <c r="AR34" s="170">
        <v>8.1450261529999999</v>
      </c>
      <c r="AS34" s="170">
        <v>8.5723727459999992</v>
      </c>
      <c r="AT34" s="170">
        <v>8.5188281589999999</v>
      </c>
      <c r="AU34" s="170">
        <v>7.772713939</v>
      </c>
      <c r="AV34" s="170">
        <v>7.8007676249999998</v>
      </c>
      <c r="AW34" s="170">
        <v>8.2739116809999995</v>
      </c>
      <c r="AX34" s="170">
        <v>9.066263674</v>
      </c>
      <c r="AY34" s="170">
        <v>8.8974917019999999</v>
      </c>
      <c r="AZ34" s="170">
        <v>8.0172924460000008</v>
      </c>
      <c r="BA34" s="170">
        <v>8.6104385650000008</v>
      </c>
      <c r="BB34" s="170">
        <v>7.6838850670000003</v>
      </c>
      <c r="BC34" s="170">
        <v>7.9986459999999999</v>
      </c>
      <c r="BD34" s="170">
        <v>8.0649390000000007</v>
      </c>
      <c r="BE34" s="170">
        <v>8.6392950000000006</v>
      </c>
      <c r="BF34" s="236">
        <v>8.5292759999999994</v>
      </c>
      <c r="BG34" s="236">
        <v>7.8479270000000003</v>
      </c>
      <c r="BH34" s="236">
        <v>7.8554940000000002</v>
      </c>
      <c r="BI34" s="236">
        <v>8.1355710000000006</v>
      </c>
      <c r="BJ34" s="236">
        <v>9.1012199999999996</v>
      </c>
      <c r="BK34" s="236">
        <v>9.2941760000000002</v>
      </c>
      <c r="BL34" s="236">
        <v>8.4902379999999997</v>
      </c>
      <c r="BM34" s="236">
        <v>8.5157319999999999</v>
      </c>
      <c r="BN34" s="236">
        <v>7.6785030000000001</v>
      </c>
      <c r="BO34" s="236">
        <v>7.9481390000000003</v>
      </c>
      <c r="BP34" s="236">
        <v>8.1331260000000007</v>
      </c>
      <c r="BQ34" s="236">
        <v>8.7736619999999998</v>
      </c>
      <c r="BR34" s="236">
        <v>8.7142859999999995</v>
      </c>
      <c r="BS34" s="236">
        <v>7.8948090000000004</v>
      </c>
      <c r="BT34" s="236">
        <v>7.8850119999999997</v>
      </c>
      <c r="BU34" s="236">
        <v>8.1527969999999996</v>
      </c>
      <c r="BV34" s="236">
        <v>9.1395099999999996</v>
      </c>
    </row>
    <row r="35" spans="1:74" ht="11.15" customHeight="1" x14ac:dyDescent="0.25">
      <c r="A35" s="12"/>
      <c r="B35" s="18"/>
      <c r="C35" s="173"/>
      <c r="D35" s="173"/>
      <c r="E35" s="173"/>
      <c r="F35" s="173"/>
      <c r="G35" s="173"/>
      <c r="H35" s="173"/>
      <c r="I35" s="173"/>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173"/>
      <c r="AO35" s="173"/>
      <c r="AP35" s="173"/>
      <c r="AQ35" s="173"/>
      <c r="AR35" s="173"/>
      <c r="AS35" s="173"/>
      <c r="AT35" s="173"/>
      <c r="AU35" s="173"/>
      <c r="AV35" s="173"/>
      <c r="AW35" s="173"/>
      <c r="AX35" s="173"/>
      <c r="AY35" s="173"/>
      <c r="AZ35" s="173"/>
      <c r="BA35" s="173"/>
      <c r="BB35" s="173"/>
      <c r="BC35" s="173"/>
      <c r="BD35" s="173"/>
      <c r="BE35" s="173"/>
      <c r="BF35" s="241"/>
      <c r="BG35" s="241"/>
      <c r="BH35" s="241"/>
      <c r="BI35" s="241"/>
      <c r="BJ35" s="241"/>
      <c r="BK35" s="241"/>
      <c r="BL35" s="241"/>
      <c r="BM35" s="241"/>
      <c r="BN35" s="241"/>
      <c r="BO35" s="241"/>
      <c r="BP35" s="241"/>
      <c r="BQ35" s="241"/>
      <c r="BR35" s="241"/>
      <c r="BS35" s="241"/>
      <c r="BT35" s="241"/>
      <c r="BU35" s="241"/>
      <c r="BV35" s="241"/>
    </row>
    <row r="36" spans="1:74" ht="11.15" customHeight="1" x14ac:dyDescent="0.25">
      <c r="A36" s="12"/>
      <c r="B36" s="16" t="s">
        <v>122</v>
      </c>
      <c r="C36" s="173"/>
      <c r="D36" s="173"/>
      <c r="E36" s="173"/>
      <c r="F36" s="173"/>
      <c r="G36" s="173"/>
      <c r="H36" s="173"/>
      <c r="I36" s="173"/>
      <c r="J36" s="173"/>
      <c r="K36" s="173"/>
      <c r="L36" s="173"/>
      <c r="M36" s="173"/>
      <c r="N36" s="173"/>
      <c r="O36" s="173"/>
      <c r="P36" s="173"/>
      <c r="Q36" s="173"/>
      <c r="R36" s="173"/>
      <c r="S36" s="173"/>
      <c r="T36" s="173"/>
      <c r="U36" s="173"/>
      <c r="V36" s="173"/>
      <c r="W36" s="173"/>
      <c r="X36" s="173"/>
      <c r="Y36" s="173"/>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241"/>
      <c r="BG36" s="241"/>
      <c r="BH36" s="241"/>
      <c r="BI36" s="241"/>
      <c r="BJ36" s="241"/>
      <c r="BK36" s="241"/>
      <c r="BL36" s="241"/>
      <c r="BM36" s="241"/>
      <c r="BN36" s="241"/>
      <c r="BO36" s="241"/>
      <c r="BP36" s="241"/>
      <c r="BQ36" s="241"/>
      <c r="BR36" s="241"/>
      <c r="BS36" s="241"/>
      <c r="BT36" s="241"/>
      <c r="BU36" s="241"/>
      <c r="BV36" s="241"/>
    </row>
    <row r="37" spans="1:74" ht="11.15" customHeight="1" x14ac:dyDescent="0.25">
      <c r="A37" s="15"/>
      <c r="B37" s="18"/>
      <c r="C37" s="171"/>
      <c r="D37" s="171"/>
      <c r="E37" s="171"/>
      <c r="F37" s="171"/>
      <c r="G37" s="171"/>
      <c r="H37" s="171"/>
      <c r="I37" s="171"/>
      <c r="J37" s="171"/>
      <c r="K37" s="171"/>
      <c r="L37" s="171"/>
      <c r="M37" s="171"/>
      <c r="N37" s="171"/>
      <c r="O37" s="171"/>
      <c r="P37" s="171"/>
      <c r="Q37" s="171"/>
      <c r="R37" s="171"/>
      <c r="S37" s="171"/>
      <c r="T37" s="171"/>
      <c r="U37" s="171"/>
      <c r="V37" s="171"/>
      <c r="W37" s="171"/>
      <c r="X37" s="171"/>
      <c r="Y37" s="171"/>
      <c r="Z37" s="171"/>
      <c r="AA37" s="171"/>
      <c r="AB37" s="171"/>
      <c r="AC37" s="171"/>
      <c r="AD37" s="171"/>
      <c r="AE37" s="171"/>
      <c r="AF37" s="171"/>
      <c r="AG37" s="171"/>
      <c r="AH37" s="171"/>
      <c r="AI37" s="171"/>
      <c r="AJ37" s="171"/>
      <c r="AK37" s="171"/>
      <c r="AL37" s="171"/>
      <c r="AM37" s="171"/>
      <c r="AN37" s="171"/>
      <c r="AO37" s="171"/>
      <c r="AP37" s="171"/>
      <c r="AQ37" s="171"/>
      <c r="AR37" s="171"/>
      <c r="AS37" s="171"/>
      <c r="AT37" s="171"/>
      <c r="AU37" s="171"/>
      <c r="AV37" s="171"/>
      <c r="AW37" s="171"/>
      <c r="AX37" s="171"/>
      <c r="AY37" s="171"/>
      <c r="AZ37" s="171"/>
      <c r="BA37" s="171"/>
      <c r="BB37" s="171"/>
      <c r="BC37" s="171"/>
      <c r="BD37" s="171"/>
      <c r="BE37" s="171"/>
      <c r="BF37" s="237"/>
      <c r="BG37" s="237"/>
      <c r="BH37" s="237"/>
      <c r="BI37" s="237"/>
      <c r="BJ37" s="237"/>
      <c r="BK37" s="237"/>
      <c r="BL37" s="237"/>
      <c r="BM37" s="237"/>
      <c r="BN37" s="237"/>
      <c r="BO37" s="237"/>
      <c r="BP37" s="237"/>
      <c r="BQ37" s="237"/>
      <c r="BR37" s="237"/>
      <c r="BS37" s="237"/>
      <c r="BT37" s="237"/>
      <c r="BU37" s="237"/>
      <c r="BV37" s="237"/>
    </row>
    <row r="38" spans="1:74" ht="11.15" customHeight="1" x14ac:dyDescent="0.25">
      <c r="A38" s="462"/>
      <c r="B38" s="18" t="s">
        <v>969</v>
      </c>
      <c r="C38" s="171"/>
      <c r="D38" s="171"/>
      <c r="E38" s="171"/>
      <c r="F38" s="171"/>
      <c r="G38" s="171"/>
      <c r="H38" s="171"/>
      <c r="I38" s="171"/>
      <c r="J38" s="171"/>
      <c r="K38" s="171"/>
      <c r="L38" s="171"/>
      <c r="M38" s="171"/>
      <c r="N38" s="171"/>
      <c r="O38" s="171"/>
      <c r="P38" s="171"/>
      <c r="Q38" s="171"/>
      <c r="R38" s="171"/>
      <c r="S38" s="171"/>
      <c r="T38" s="171"/>
      <c r="U38" s="171"/>
      <c r="V38" s="171"/>
      <c r="W38" s="171"/>
      <c r="X38" s="171"/>
      <c r="Y38" s="171"/>
      <c r="Z38" s="171"/>
      <c r="AA38" s="171"/>
      <c r="AB38" s="171"/>
      <c r="AC38" s="171"/>
      <c r="AD38" s="171"/>
      <c r="AE38" s="171"/>
      <c r="AF38" s="171"/>
      <c r="AG38" s="171"/>
      <c r="AH38" s="171"/>
      <c r="AI38" s="171"/>
      <c r="AJ38" s="171"/>
      <c r="AK38" s="171"/>
      <c r="AL38" s="171"/>
      <c r="AM38" s="171"/>
      <c r="AN38" s="171"/>
      <c r="AO38" s="171"/>
      <c r="AP38" s="171"/>
      <c r="AQ38" s="171"/>
      <c r="AR38" s="171"/>
      <c r="AS38" s="171"/>
      <c r="AT38" s="171"/>
      <c r="AU38" s="171"/>
      <c r="AV38" s="171"/>
      <c r="AW38" s="171"/>
      <c r="AX38" s="171"/>
      <c r="AY38" s="171"/>
      <c r="AZ38" s="171"/>
      <c r="BA38" s="171"/>
      <c r="BB38" s="171"/>
      <c r="BC38" s="171"/>
      <c r="BD38" s="171"/>
      <c r="BE38" s="171"/>
      <c r="BF38" s="237"/>
      <c r="BG38" s="237"/>
      <c r="BH38" s="237"/>
      <c r="BI38" s="237"/>
      <c r="BJ38" s="237"/>
      <c r="BK38" s="237"/>
      <c r="BL38" s="237"/>
      <c r="BM38" s="237"/>
      <c r="BN38" s="237"/>
      <c r="BO38" s="237"/>
      <c r="BP38" s="237"/>
      <c r="BQ38" s="237"/>
      <c r="BR38" s="237"/>
      <c r="BS38" s="237"/>
      <c r="BT38" s="237"/>
      <c r="BU38" s="237"/>
      <c r="BV38" s="237"/>
    </row>
    <row r="39" spans="1:74" ht="11.15" customHeight="1" x14ac:dyDescent="0.25">
      <c r="A39" s="462" t="s">
        <v>501</v>
      </c>
      <c r="B39" s="22" t="s">
        <v>97</v>
      </c>
      <c r="C39" s="170">
        <v>51.375999999999998</v>
      </c>
      <c r="D39" s="170">
        <v>54.954000000000001</v>
      </c>
      <c r="E39" s="170">
        <v>58.151000000000003</v>
      </c>
      <c r="F39" s="170">
        <v>63.862000000000002</v>
      </c>
      <c r="G39" s="170">
        <v>60.826999999999998</v>
      </c>
      <c r="H39" s="170">
        <v>54.656999999999996</v>
      </c>
      <c r="I39" s="170">
        <v>57.353999999999999</v>
      </c>
      <c r="J39" s="170">
        <v>54.805</v>
      </c>
      <c r="K39" s="170">
        <v>56.947000000000003</v>
      </c>
      <c r="L39" s="170">
        <v>53.963000000000001</v>
      </c>
      <c r="M39" s="170">
        <v>57.027000000000001</v>
      </c>
      <c r="N39" s="170">
        <v>59.877000000000002</v>
      </c>
      <c r="O39" s="170">
        <v>57.52</v>
      </c>
      <c r="P39" s="170">
        <v>50.54</v>
      </c>
      <c r="Q39" s="170">
        <v>29.21</v>
      </c>
      <c r="R39" s="170">
        <v>16.55</v>
      </c>
      <c r="S39" s="170">
        <v>28.56</v>
      </c>
      <c r="T39" s="170">
        <v>38.31</v>
      </c>
      <c r="U39" s="170">
        <v>40.71</v>
      </c>
      <c r="V39" s="170">
        <v>42.34</v>
      </c>
      <c r="W39" s="170">
        <v>39.630000000000003</v>
      </c>
      <c r="X39" s="170">
        <v>39.4</v>
      </c>
      <c r="Y39" s="170">
        <v>40.94</v>
      </c>
      <c r="Z39" s="170">
        <v>47.02</v>
      </c>
      <c r="AA39" s="170">
        <v>52</v>
      </c>
      <c r="AB39" s="170">
        <v>59.04</v>
      </c>
      <c r="AC39" s="170">
        <v>62.33</v>
      </c>
      <c r="AD39" s="170">
        <v>61.72</v>
      </c>
      <c r="AE39" s="170">
        <v>65.17</v>
      </c>
      <c r="AF39" s="170">
        <v>71.38</v>
      </c>
      <c r="AG39" s="170">
        <v>72.489999999999995</v>
      </c>
      <c r="AH39" s="170">
        <v>67.73</v>
      </c>
      <c r="AI39" s="170">
        <v>71.650000000000006</v>
      </c>
      <c r="AJ39" s="170">
        <v>81.48</v>
      </c>
      <c r="AK39" s="170">
        <v>79.150000000000006</v>
      </c>
      <c r="AL39" s="170">
        <v>71.709999999999994</v>
      </c>
      <c r="AM39" s="170">
        <v>83.22</v>
      </c>
      <c r="AN39" s="170">
        <v>91.64</v>
      </c>
      <c r="AO39" s="170">
        <v>108.5</v>
      </c>
      <c r="AP39" s="170">
        <v>101.78</v>
      </c>
      <c r="AQ39" s="170">
        <v>109.55</v>
      </c>
      <c r="AR39" s="170">
        <v>114.84</v>
      </c>
      <c r="AS39" s="170">
        <v>101.62</v>
      </c>
      <c r="AT39" s="170">
        <v>93.67</v>
      </c>
      <c r="AU39" s="170">
        <v>84.26</v>
      </c>
      <c r="AV39" s="170">
        <v>87.55</v>
      </c>
      <c r="AW39" s="170">
        <v>84.37</v>
      </c>
      <c r="AX39" s="170">
        <v>76.44</v>
      </c>
      <c r="AY39" s="170">
        <v>78.12</v>
      </c>
      <c r="AZ39" s="170">
        <v>76.83</v>
      </c>
      <c r="BA39" s="170">
        <v>73.28</v>
      </c>
      <c r="BB39" s="170">
        <v>79.45</v>
      </c>
      <c r="BC39" s="170">
        <v>71.58</v>
      </c>
      <c r="BD39" s="170">
        <v>70.25</v>
      </c>
      <c r="BE39" s="170">
        <v>76.069999999999993</v>
      </c>
      <c r="BF39" s="236">
        <v>80</v>
      </c>
      <c r="BG39" s="236">
        <v>81</v>
      </c>
      <c r="BH39" s="236">
        <v>82</v>
      </c>
      <c r="BI39" s="236">
        <v>83</v>
      </c>
      <c r="BJ39" s="236">
        <v>83</v>
      </c>
      <c r="BK39" s="236">
        <v>83</v>
      </c>
      <c r="BL39" s="236">
        <v>83</v>
      </c>
      <c r="BM39" s="236">
        <v>83</v>
      </c>
      <c r="BN39" s="236">
        <v>82</v>
      </c>
      <c r="BO39" s="236">
        <v>82</v>
      </c>
      <c r="BP39" s="236">
        <v>82</v>
      </c>
      <c r="BQ39" s="236">
        <v>81</v>
      </c>
      <c r="BR39" s="236">
        <v>81</v>
      </c>
      <c r="BS39" s="236">
        <v>81</v>
      </c>
      <c r="BT39" s="236">
        <v>80</v>
      </c>
      <c r="BU39" s="236">
        <v>80</v>
      </c>
      <c r="BV39" s="236">
        <v>80</v>
      </c>
    </row>
    <row r="40" spans="1:74" ht="11.15" customHeight="1" x14ac:dyDescent="0.25">
      <c r="A40" s="15"/>
      <c r="B40" s="18"/>
      <c r="C40" s="171"/>
      <c r="D40" s="171"/>
      <c r="E40" s="171"/>
      <c r="F40" s="171"/>
      <c r="G40" s="171"/>
      <c r="H40" s="171"/>
      <c r="I40" s="171"/>
      <c r="J40" s="171"/>
      <c r="K40" s="171"/>
      <c r="L40" s="171"/>
      <c r="M40" s="171"/>
      <c r="N40" s="171"/>
      <c r="O40" s="171"/>
      <c r="P40" s="171"/>
      <c r="Q40" s="171"/>
      <c r="R40" s="171"/>
      <c r="S40" s="171"/>
      <c r="T40" s="171"/>
      <c r="U40" s="171"/>
      <c r="V40" s="171"/>
      <c r="W40" s="171"/>
      <c r="X40" s="171"/>
      <c r="Y40" s="171"/>
      <c r="Z40" s="171"/>
      <c r="AA40" s="171"/>
      <c r="AB40" s="171"/>
      <c r="AC40" s="171"/>
      <c r="AD40" s="171"/>
      <c r="AE40" s="171"/>
      <c r="AF40" s="171"/>
      <c r="AG40" s="171"/>
      <c r="AH40" s="171"/>
      <c r="AI40" s="171"/>
      <c r="AJ40" s="171"/>
      <c r="AK40" s="171"/>
      <c r="AL40" s="171"/>
      <c r="AM40" s="171"/>
      <c r="AN40" s="171"/>
      <c r="AO40" s="171"/>
      <c r="AP40" s="171"/>
      <c r="AQ40" s="171"/>
      <c r="AR40" s="171"/>
      <c r="AS40" s="171"/>
      <c r="AT40" s="171"/>
      <c r="AU40" s="171"/>
      <c r="AV40" s="171"/>
      <c r="AW40" s="171"/>
      <c r="AX40" s="171"/>
      <c r="AY40" s="171"/>
      <c r="AZ40" s="171"/>
      <c r="BA40" s="171"/>
      <c r="BB40" s="171"/>
      <c r="BC40" s="171"/>
      <c r="BD40" s="171"/>
      <c r="BE40" s="171"/>
      <c r="BF40" s="237"/>
      <c r="BG40" s="237"/>
      <c r="BH40" s="237"/>
      <c r="BI40" s="237"/>
      <c r="BJ40" s="237"/>
      <c r="BK40" s="237"/>
      <c r="BL40" s="237"/>
      <c r="BM40" s="237"/>
      <c r="BN40" s="237"/>
      <c r="BO40" s="237"/>
      <c r="BP40" s="237"/>
      <c r="BQ40" s="237"/>
      <c r="BR40" s="237"/>
      <c r="BS40" s="237"/>
      <c r="BT40" s="237"/>
      <c r="BU40" s="237"/>
      <c r="BV40" s="237"/>
    </row>
    <row r="41" spans="1:74" ht="11.15" customHeight="1" x14ac:dyDescent="0.25">
      <c r="A41" s="461"/>
      <c r="B41" s="18" t="s">
        <v>794</v>
      </c>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73"/>
      <c r="BF41" s="241"/>
      <c r="BG41" s="241"/>
      <c r="BH41" s="241"/>
      <c r="BI41" s="241"/>
      <c r="BJ41" s="241"/>
      <c r="BK41" s="241"/>
      <c r="BL41" s="241"/>
      <c r="BM41" s="241"/>
      <c r="BN41" s="241"/>
      <c r="BO41" s="241"/>
      <c r="BP41" s="241"/>
      <c r="BQ41" s="241"/>
      <c r="BR41" s="241"/>
      <c r="BS41" s="241"/>
      <c r="BT41" s="241"/>
      <c r="BU41" s="241"/>
      <c r="BV41" s="241"/>
    </row>
    <row r="42" spans="1:74" ht="11.15" customHeight="1" x14ac:dyDescent="0.25">
      <c r="A42" s="462" t="s">
        <v>128</v>
      </c>
      <c r="B42" s="22" t="s">
        <v>98</v>
      </c>
      <c r="C42" s="170">
        <v>3.109</v>
      </c>
      <c r="D42" s="170">
        <v>2.6909999999999998</v>
      </c>
      <c r="E42" s="170">
        <v>2.948</v>
      </c>
      <c r="F42" s="170">
        <v>2.6469999999999998</v>
      </c>
      <c r="G42" s="170">
        <v>2.6379999999999999</v>
      </c>
      <c r="H42" s="170">
        <v>2.399</v>
      </c>
      <c r="I42" s="170">
        <v>2.3660000000000001</v>
      </c>
      <c r="J42" s="170">
        <v>2.2210000000000001</v>
      </c>
      <c r="K42" s="170">
        <v>2.5590000000000002</v>
      </c>
      <c r="L42" s="170">
        <v>2.331</v>
      </c>
      <c r="M42" s="170">
        <v>2.653</v>
      </c>
      <c r="N42" s="170">
        <v>2.2189999999999999</v>
      </c>
      <c r="O42" s="170">
        <v>2.02</v>
      </c>
      <c r="P42" s="170">
        <v>1.91</v>
      </c>
      <c r="Q42" s="170">
        <v>1.79</v>
      </c>
      <c r="R42" s="170">
        <v>1.74</v>
      </c>
      <c r="S42" s="170">
        <v>1.748</v>
      </c>
      <c r="T42" s="170">
        <v>1.631</v>
      </c>
      <c r="U42" s="170">
        <v>1.7669999999999999</v>
      </c>
      <c r="V42" s="170">
        <v>2.2999999999999998</v>
      </c>
      <c r="W42" s="170">
        <v>1.9219999999999999</v>
      </c>
      <c r="X42" s="170">
        <v>2.39</v>
      </c>
      <c r="Y42" s="170">
        <v>2.61</v>
      </c>
      <c r="Z42" s="170">
        <v>2.59</v>
      </c>
      <c r="AA42" s="170">
        <v>2.71</v>
      </c>
      <c r="AB42" s="170">
        <v>5.35</v>
      </c>
      <c r="AC42" s="170">
        <v>2.62</v>
      </c>
      <c r="AD42" s="170">
        <v>2.6629999999999998</v>
      </c>
      <c r="AE42" s="170">
        <v>2.91</v>
      </c>
      <c r="AF42" s="170">
        <v>3.26</v>
      </c>
      <c r="AG42" s="170">
        <v>3.84</v>
      </c>
      <c r="AH42" s="170">
        <v>4.07</v>
      </c>
      <c r="AI42" s="170">
        <v>5.16</v>
      </c>
      <c r="AJ42" s="170">
        <v>5.51</v>
      </c>
      <c r="AK42" s="170">
        <v>5.05</v>
      </c>
      <c r="AL42" s="170">
        <v>3.76</v>
      </c>
      <c r="AM42" s="170">
        <v>4.38</v>
      </c>
      <c r="AN42" s="170">
        <v>4.6900000000000004</v>
      </c>
      <c r="AO42" s="170">
        <v>4.9000000000000004</v>
      </c>
      <c r="AP42" s="170">
        <v>6.59</v>
      </c>
      <c r="AQ42" s="170">
        <v>8.14</v>
      </c>
      <c r="AR42" s="170">
        <v>7.7</v>
      </c>
      <c r="AS42" s="170">
        <v>7.2839999999999998</v>
      </c>
      <c r="AT42" s="170">
        <v>8.8000000000000007</v>
      </c>
      <c r="AU42" s="170">
        <v>7.88</v>
      </c>
      <c r="AV42" s="170">
        <v>5.66</v>
      </c>
      <c r="AW42" s="170">
        <v>5.45</v>
      </c>
      <c r="AX42" s="170">
        <v>5.53</v>
      </c>
      <c r="AY42" s="170">
        <v>3.27</v>
      </c>
      <c r="AZ42" s="170">
        <v>2.38</v>
      </c>
      <c r="BA42" s="170">
        <v>2.31</v>
      </c>
      <c r="BB42" s="170">
        <v>2.16</v>
      </c>
      <c r="BC42" s="170">
        <v>2.15</v>
      </c>
      <c r="BD42" s="170">
        <v>2.1800000000000002</v>
      </c>
      <c r="BE42" s="170">
        <v>2.5499999999999998</v>
      </c>
      <c r="BF42" s="236">
        <v>2.5613380000000001</v>
      </c>
      <c r="BG42" s="236">
        <v>2.5173700000000001</v>
      </c>
      <c r="BH42" s="236">
        <v>2.578659</v>
      </c>
      <c r="BI42" s="236">
        <v>2.9114439999999999</v>
      </c>
      <c r="BJ42" s="236">
        <v>3.3580749999999999</v>
      </c>
      <c r="BK42" s="236">
        <v>3.4495740000000001</v>
      </c>
      <c r="BL42" s="236">
        <v>3.3328730000000002</v>
      </c>
      <c r="BM42" s="236">
        <v>3.1643659999999998</v>
      </c>
      <c r="BN42" s="236">
        <v>2.9153630000000001</v>
      </c>
      <c r="BO42" s="236">
        <v>2.8752049999999998</v>
      </c>
      <c r="BP42" s="236">
        <v>2.9734750000000001</v>
      </c>
      <c r="BQ42" s="236">
        <v>3.1838129999999998</v>
      </c>
      <c r="BR42" s="236">
        <v>3.2650489999999999</v>
      </c>
      <c r="BS42" s="236">
        <v>3.3389410000000002</v>
      </c>
      <c r="BT42" s="236">
        <v>3.304033</v>
      </c>
      <c r="BU42" s="236">
        <v>3.3681239999999999</v>
      </c>
      <c r="BV42" s="236">
        <v>3.5223360000000001</v>
      </c>
    </row>
    <row r="43" spans="1:74" ht="11.15" customHeight="1" x14ac:dyDescent="0.25">
      <c r="A43" s="12"/>
      <c r="B43" s="18"/>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240"/>
      <c r="BG43" s="240"/>
      <c r="BH43" s="240"/>
      <c r="BI43" s="240"/>
      <c r="BJ43" s="240"/>
      <c r="BK43" s="240"/>
      <c r="BL43" s="240"/>
      <c r="BM43" s="240"/>
      <c r="BN43" s="240"/>
      <c r="BO43" s="240"/>
      <c r="BP43" s="240"/>
      <c r="BQ43" s="240"/>
      <c r="BR43" s="240"/>
      <c r="BS43" s="240"/>
      <c r="BT43" s="240"/>
      <c r="BU43" s="240"/>
      <c r="BV43" s="240"/>
    </row>
    <row r="44" spans="1:74" ht="11.15" customHeight="1" x14ac:dyDescent="0.25">
      <c r="A44" s="12"/>
      <c r="B44" s="18" t="s">
        <v>769</v>
      </c>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c r="AA44" s="172"/>
      <c r="AB44" s="172"/>
      <c r="AC44" s="172"/>
      <c r="AD44" s="172"/>
      <c r="AE44" s="172"/>
      <c r="AF44" s="172"/>
      <c r="AG44" s="172"/>
      <c r="AH44" s="172"/>
      <c r="AI44" s="172"/>
      <c r="AJ44" s="172"/>
      <c r="AK44" s="172"/>
      <c r="AL44" s="172"/>
      <c r="AM44" s="172"/>
      <c r="AN44" s="172"/>
      <c r="AO44" s="172"/>
      <c r="AP44" s="172"/>
      <c r="AQ44" s="172"/>
      <c r="AR44" s="172"/>
      <c r="AS44" s="172"/>
      <c r="AT44" s="172"/>
      <c r="AU44" s="172"/>
      <c r="AV44" s="172"/>
      <c r="AW44" s="172"/>
      <c r="AX44" s="172"/>
      <c r="AY44" s="172"/>
      <c r="AZ44" s="172"/>
      <c r="BA44" s="172"/>
      <c r="BB44" s="172"/>
      <c r="BC44" s="172"/>
      <c r="BD44" s="172"/>
      <c r="BE44" s="172"/>
      <c r="BF44" s="240"/>
      <c r="BG44" s="240"/>
      <c r="BH44" s="240"/>
      <c r="BI44" s="240"/>
      <c r="BJ44" s="240"/>
      <c r="BK44" s="240"/>
      <c r="BL44" s="240"/>
      <c r="BM44" s="240"/>
      <c r="BN44" s="240"/>
      <c r="BO44" s="240"/>
      <c r="BP44" s="240"/>
      <c r="BQ44" s="240"/>
      <c r="BR44" s="240"/>
      <c r="BS44" s="240"/>
      <c r="BT44" s="240"/>
      <c r="BU44" s="240"/>
      <c r="BV44" s="240"/>
    </row>
    <row r="45" spans="1:74" ht="11.15" customHeight="1" x14ac:dyDescent="0.25">
      <c r="A45" s="15" t="s">
        <v>506</v>
      </c>
      <c r="B45" s="22" t="s">
        <v>98</v>
      </c>
      <c r="C45" s="170">
        <v>2.1</v>
      </c>
      <c r="D45" s="170">
        <v>2.0699999999999998</v>
      </c>
      <c r="E45" s="170">
        <v>2.08</v>
      </c>
      <c r="F45" s="170">
        <v>2.0699999999999998</v>
      </c>
      <c r="G45" s="170">
        <v>2.0499999999999998</v>
      </c>
      <c r="H45" s="170">
        <v>2.0299999999999998</v>
      </c>
      <c r="I45" s="170">
        <v>2.02</v>
      </c>
      <c r="J45" s="170">
        <v>2</v>
      </c>
      <c r="K45" s="170">
        <v>1.96</v>
      </c>
      <c r="L45" s="170">
        <v>1.96</v>
      </c>
      <c r="M45" s="170">
        <v>1.96</v>
      </c>
      <c r="N45" s="170">
        <v>1.91</v>
      </c>
      <c r="O45" s="170">
        <v>1.94</v>
      </c>
      <c r="P45" s="170">
        <v>1.9</v>
      </c>
      <c r="Q45" s="170">
        <v>1.93</v>
      </c>
      <c r="R45" s="170">
        <v>1.92</v>
      </c>
      <c r="S45" s="170">
        <v>1.89</v>
      </c>
      <c r="T45" s="170">
        <v>1.9</v>
      </c>
      <c r="U45" s="170">
        <v>1.91</v>
      </c>
      <c r="V45" s="170">
        <v>1.94</v>
      </c>
      <c r="W45" s="170">
        <v>1.94</v>
      </c>
      <c r="X45" s="170">
        <v>1.91</v>
      </c>
      <c r="Y45" s="170">
        <v>1.91</v>
      </c>
      <c r="Z45" s="170">
        <v>1.92</v>
      </c>
      <c r="AA45" s="170">
        <v>1.9</v>
      </c>
      <c r="AB45" s="170">
        <v>1.93</v>
      </c>
      <c r="AC45" s="170">
        <v>1.89</v>
      </c>
      <c r="AD45" s="170">
        <v>1.9</v>
      </c>
      <c r="AE45" s="170">
        <v>1.89</v>
      </c>
      <c r="AF45" s="170">
        <v>1.95</v>
      </c>
      <c r="AG45" s="170">
        <v>2.0099999999999998</v>
      </c>
      <c r="AH45" s="170">
        <v>2.06</v>
      </c>
      <c r="AI45" s="170">
        <v>2.0099999999999998</v>
      </c>
      <c r="AJ45" s="170">
        <v>2.0299999999999998</v>
      </c>
      <c r="AK45" s="170">
        <v>2.04</v>
      </c>
      <c r="AL45" s="170">
        <v>2.0699999999999998</v>
      </c>
      <c r="AM45" s="170">
        <v>2.2000000000000002</v>
      </c>
      <c r="AN45" s="170">
        <v>2.1800000000000002</v>
      </c>
      <c r="AO45" s="170">
        <v>2.16</v>
      </c>
      <c r="AP45" s="170">
        <v>2.19</v>
      </c>
      <c r="AQ45" s="170">
        <v>2.2400000000000002</v>
      </c>
      <c r="AR45" s="170">
        <v>2.3199999999999998</v>
      </c>
      <c r="AS45" s="170">
        <v>2.48</v>
      </c>
      <c r="AT45" s="170">
        <v>2.5099999999999998</v>
      </c>
      <c r="AU45" s="170">
        <v>2.52</v>
      </c>
      <c r="AV45" s="170">
        <v>2.4700000000000002</v>
      </c>
      <c r="AW45" s="170">
        <v>2.4900000000000002</v>
      </c>
      <c r="AX45" s="170">
        <v>2.65</v>
      </c>
      <c r="AY45" s="170">
        <v>2.59</v>
      </c>
      <c r="AZ45" s="170">
        <v>2.6</v>
      </c>
      <c r="BA45" s="170">
        <v>2.5099999999999998</v>
      </c>
      <c r="BB45" s="170">
        <v>2.4797822228999999</v>
      </c>
      <c r="BC45" s="170">
        <v>2.5121290814999999</v>
      </c>
      <c r="BD45" s="170">
        <v>2.4904769999999998</v>
      </c>
      <c r="BE45" s="170">
        <v>2.4866060000000001</v>
      </c>
      <c r="BF45" s="236">
        <v>2.485182</v>
      </c>
      <c r="BG45" s="236">
        <v>2.459015</v>
      </c>
      <c r="BH45" s="236">
        <v>2.4279039999999998</v>
      </c>
      <c r="BI45" s="236">
        <v>2.4201380000000001</v>
      </c>
      <c r="BJ45" s="236">
        <v>2.4158330000000001</v>
      </c>
      <c r="BK45" s="236">
        <v>2.4301270000000001</v>
      </c>
      <c r="BL45" s="236">
        <v>2.4206699999999999</v>
      </c>
      <c r="BM45" s="236">
        <v>2.424226</v>
      </c>
      <c r="BN45" s="236">
        <v>2.4287649999999998</v>
      </c>
      <c r="BO45" s="236">
        <v>2.429084</v>
      </c>
      <c r="BP45" s="236">
        <v>2.4183080000000001</v>
      </c>
      <c r="BQ45" s="236">
        <v>2.42618</v>
      </c>
      <c r="BR45" s="236">
        <v>2.4348879999999999</v>
      </c>
      <c r="BS45" s="236">
        <v>2.4172820000000002</v>
      </c>
      <c r="BT45" s="236">
        <v>2.39385</v>
      </c>
      <c r="BU45" s="236">
        <v>2.3929999999999998</v>
      </c>
      <c r="BV45" s="236">
        <v>2.3944190000000001</v>
      </c>
    </row>
    <row r="46" spans="1:74" ht="11.15" customHeight="1" x14ac:dyDescent="0.25">
      <c r="A46" s="15"/>
      <c r="B46" s="23"/>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1"/>
      <c r="AB46" s="171"/>
      <c r="AC46" s="171"/>
      <c r="AD46" s="171"/>
      <c r="AE46" s="171"/>
      <c r="AF46" s="171"/>
      <c r="AG46" s="171"/>
      <c r="AH46" s="171"/>
      <c r="AI46" s="171"/>
      <c r="AJ46" s="171"/>
      <c r="AK46" s="171"/>
      <c r="AL46" s="171"/>
      <c r="AM46" s="171"/>
      <c r="AN46" s="171"/>
      <c r="AO46" s="171"/>
      <c r="AP46" s="171"/>
      <c r="AQ46" s="171"/>
      <c r="AR46" s="171"/>
      <c r="AS46" s="171"/>
      <c r="AT46" s="171"/>
      <c r="AU46" s="171"/>
      <c r="AV46" s="171"/>
      <c r="AW46" s="171"/>
      <c r="AX46" s="171"/>
      <c r="AY46" s="171"/>
      <c r="AZ46" s="171"/>
      <c r="BA46" s="171"/>
      <c r="BB46" s="171"/>
      <c r="BC46" s="171"/>
      <c r="BD46" s="171"/>
      <c r="BE46" s="171"/>
      <c r="BF46" s="237"/>
      <c r="BG46" s="237"/>
      <c r="BH46" s="237"/>
      <c r="BI46" s="237"/>
      <c r="BJ46" s="237"/>
      <c r="BK46" s="237"/>
      <c r="BL46" s="237"/>
      <c r="BM46" s="237"/>
      <c r="BN46" s="237"/>
      <c r="BO46" s="237"/>
      <c r="BP46" s="237"/>
      <c r="BQ46" s="237"/>
      <c r="BR46" s="237"/>
      <c r="BS46" s="237"/>
      <c r="BT46" s="237"/>
      <c r="BU46" s="237"/>
      <c r="BV46" s="237"/>
    </row>
    <row r="47" spans="1:74" ht="11.15" customHeight="1" x14ac:dyDescent="0.25">
      <c r="A47" s="15"/>
      <c r="B47" s="16" t="s">
        <v>770</v>
      </c>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1"/>
      <c r="AB47" s="171"/>
      <c r="AC47" s="171"/>
      <c r="AD47" s="171"/>
      <c r="AE47" s="171"/>
      <c r="AF47" s="171"/>
      <c r="AG47" s="171"/>
      <c r="AH47" s="171"/>
      <c r="AI47" s="171"/>
      <c r="AJ47" s="171"/>
      <c r="AK47" s="171"/>
      <c r="AL47" s="171"/>
      <c r="AM47" s="171"/>
      <c r="AN47" s="171"/>
      <c r="AO47" s="171"/>
      <c r="AP47" s="171"/>
      <c r="AQ47" s="171"/>
      <c r="AR47" s="171"/>
      <c r="AS47" s="171"/>
      <c r="AT47" s="171"/>
      <c r="AU47" s="171"/>
      <c r="AV47" s="171"/>
      <c r="AW47" s="171"/>
      <c r="AX47" s="171"/>
      <c r="AY47" s="171"/>
      <c r="AZ47" s="171"/>
      <c r="BA47" s="171"/>
      <c r="BB47" s="171"/>
      <c r="BC47" s="171"/>
      <c r="BD47" s="171"/>
      <c r="BE47" s="171"/>
      <c r="BF47" s="237"/>
      <c r="BG47" s="237"/>
      <c r="BH47" s="237"/>
      <c r="BI47" s="237"/>
      <c r="BJ47" s="237"/>
      <c r="BK47" s="237"/>
      <c r="BL47" s="237"/>
      <c r="BM47" s="237"/>
      <c r="BN47" s="237"/>
      <c r="BO47" s="237"/>
      <c r="BP47" s="237"/>
      <c r="BQ47" s="237"/>
      <c r="BR47" s="237"/>
      <c r="BS47" s="237"/>
      <c r="BT47" s="237"/>
      <c r="BU47" s="237"/>
      <c r="BV47" s="237"/>
    </row>
    <row r="48" spans="1:74" ht="11.15" customHeight="1" x14ac:dyDescent="0.25">
      <c r="A48" s="15"/>
      <c r="B48" s="18"/>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1"/>
      <c r="AT48" s="171"/>
      <c r="AU48" s="171"/>
      <c r="AV48" s="171"/>
      <c r="AW48" s="171"/>
      <c r="AX48" s="171"/>
      <c r="AY48" s="171"/>
      <c r="AZ48" s="171"/>
      <c r="BA48" s="171"/>
      <c r="BB48" s="171"/>
      <c r="BC48" s="171"/>
      <c r="BD48" s="171"/>
      <c r="BE48" s="171"/>
      <c r="BF48" s="237"/>
      <c r="BG48" s="237"/>
      <c r="BH48" s="237"/>
      <c r="BI48" s="237"/>
      <c r="BJ48" s="237"/>
      <c r="BK48" s="237"/>
      <c r="BL48" s="237"/>
      <c r="BM48" s="237"/>
      <c r="BN48" s="237"/>
      <c r="BO48" s="237"/>
      <c r="BP48" s="237"/>
      <c r="BQ48" s="237"/>
      <c r="BR48" s="237"/>
      <c r="BS48" s="237"/>
      <c r="BT48" s="237"/>
      <c r="BU48" s="237"/>
      <c r="BV48" s="237"/>
    </row>
    <row r="49" spans="1:74" ht="11.15" customHeight="1" x14ac:dyDescent="0.25">
      <c r="A49" s="24"/>
      <c r="B49" s="25" t="s">
        <v>536</v>
      </c>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1"/>
      <c r="AT49" s="171"/>
      <c r="AU49" s="171"/>
      <c r="AV49" s="171"/>
      <c r="AW49" s="171"/>
      <c r="AX49" s="171"/>
      <c r="AY49" s="171"/>
      <c r="AZ49" s="171"/>
      <c r="BA49" s="171"/>
      <c r="BB49" s="171"/>
      <c r="BC49" s="171"/>
      <c r="BD49" s="171"/>
      <c r="BE49" s="171"/>
      <c r="BF49" s="237"/>
      <c r="BG49" s="237"/>
      <c r="BH49" s="237"/>
      <c r="BI49" s="237"/>
      <c r="BJ49" s="237"/>
      <c r="BK49" s="237"/>
      <c r="BL49" s="237"/>
      <c r="BM49" s="237"/>
      <c r="BN49" s="237"/>
      <c r="BO49" s="237"/>
      <c r="BP49" s="237"/>
      <c r="BQ49" s="237"/>
      <c r="BR49" s="237"/>
      <c r="BS49" s="237"/>
      <c r="BT49" s="237"/>
      <c r="BU49" s="237"/>
      <c r="BV49" s="237"/>
    </row>
    <row r="50" spans="1:74" ht="11.15" customHeight="1" x14ac:dyDescent="0.25">
      <c r="A50" s="24" t="s">
        <v>537</v>
      </c>
      <c r="B50" s="26" t="s">
        <v>1036</v>
      </c>
      <c r="C50" s="190">
        <v>18835.411</v>
      </c>
      <c r="D50" s="190">
        <v>18835.411</v>
      </c>
      <c r="E50" s="190">
        <v>18835.411</v>
      </c>
      <c r="F50" s="190">
        <v>18962.174999999999</v>
      </c>
      <c r="G50" s="190">
        <v>18962.174999999999</v>
      </c>
      <c r="H50" s="190">
        <v>18962.174999999999</v>
      </c>
      <c r="I50" s="190">
        <v>19130.932000000001</v>
      </c>
      <c r="J50" s="190">
        <v>19130.932000000001</v>
      </c>
      <c r="K50" s="190">
        <v>19130.932000000001</v>
      </c>
      <c r="L50" s="190">
        <v>19215.690999999999</v>
      </c>
      <c r="M50" s="190">
        <v>19215.690999999999</v>
      </c>
      <c r="N50" s="190">
        <v>19215.690999999999</v>
      </c>
      <c r="O50" s="190">
        <v>18989.877</v>
      </c>
      <c r="P50" s="190">
        <v>18989.877</v>
      </c>
      <c r="Q50" s="190">
        <v>18989.877</v>
      </c>
      <c r="R50" s="190">
        <v>17378.712</v>
      </c>
      <c r="S50" s="190">
        <v>17378.712</v>
      </c>
      <c r="T50" s="190">
        <v>17378.712</v>
      </c>
      <c r="U50" s="190">
        <v>18743.72</v>
      </c>
      <c r="V50" s="190">
        <v>18743.72</v>
      </c>
      <c r="W50" s="190">
        <v>18743.72</v>
      </c>
      <c r="X50" s="190">
        <v>18924.261999999999</v>
      </c>
      <c r="Y50" s="190">
        <v>18924.261999999999</v>
      </c>
      <c r="Z50" s="190">
        <v>18924.261999999999</v>
      </c>
      <c r="AA50" s="190">
        <v>19216.223999999998</v>
      </c>
      <c r="AB50" s="190">
        <v>19216.223999999998</v>
      </c>
      <c r="AC50" s="190">
        <v>19216.223999999998</v>
      </c>
      <c r="AD50" s="190">
        <v>19544.248</v>
      </c>
      <c r="AE50" s="190">
        <v>19544.248</v>
      </c>
      <c r="AF50" s="190">
        <v>19544.248</v>
      </c>
      <c r="AG50" s="190">
        <v>19672.594000000001</v>
      </c>
      <c r="AH50" s="190">
        <v>19672.594000000001</v>
      </c>
      <c r="AI50" s="190">
        <v>19672.594000000001</v>
      </c>
      <c r="AJ50" s="190">
        <v>20006.181</v>
      </c>
      <c r="AK50" s="190">
        <v>20006.181</v>
      </c>
      <c r="AL50" s="190">
        <v>20006.181</v>
      </c>
      <c r="AM50" s="190">
        <v>19924.088</v>
      </c>
      <c r="AN50" s="190">
        <v>19924.088</v>
      </c>
      <c r="AO50" s="190">
        <v>19924.088</v>
      </c>
      <c r="AP50" s="190">
        <v>19895.271000000001</v>
      </c>
      <c r="AQ50" s="190">
        <v>19895.271000000001</v>
      </c>
      <c r="AR50" s="190">
        <v>19895.271000000001</v>
      </c>
      <c r="AS50" s="190">
        <v>20054.663</v>
      </c>
      <c r="AT50" s="190">
        <v>20054.663</v>
      </c>
      <c r="AU50" s="190">
        <v>20054.663</v>
      </c>
      <c r="AV50" s="190">
        <v>20182.491000000002</v>
      </c>
      <c r="AW50" s="190">
        <v>20182.491000000002</v>
      </c>
      <c r="AX50" s="190">
        <v>20182.491000000002</v>
      </c>
      <c r="AY50" s="190">
        <v>20282.759999999998</v>
      </c>
      <c r="AZ50" s="190">
        <v>20282.759999999998</v>
      </c>
      <c r="BA50" s="190">
        <v>20282.759999999998</v>
      </c>
      <c r="BB50" s="190">
        <v>20334.625926000001</v>
      </c>
      <c r="BC50" s="190">
        <v>20359.084814999998</v>
      </c>
      <c r="BD50" s="190">
        <v>20382.659259</v>
      </c>
      <c r="BE50" s="190">
        <v>20407.180369999998</v>
      </c>
      <c r="BF50" s="242">
        <v>20427.61</v>
      </c>
      <c r="BG50" s="242">
        <v>20445.79</v>
      </c>
      <c r="BH50" s="242">
        <v>20458.47</v>
      </c>
      <c r="BI50" s="242">
        <v>20474.55</v>
      </c>
      <c r="BJ50" s="242">
        <v>20490.8</v>
      </c>
      <c r="BK50" s="242">
        <v>20505.03</v>
      </c>
      <c r="BL50" s="242">
        <v>20523.259999999998</v>
      </c>
      <c r="BM50" s="242">
        <v>20543.29</v>
      </c>
      <c r="BN50" s="242">
        <v>20565.490000000002</v>
      </c>
      <c r="BO50" s="242">
        <v>20588.87</v>
      </c>
      <c r="BP50" s="242">
        <v>20613.78</v>
      </c>
      <c r="BQ50" s="242">
        <v>20642.27</v>
      </c>
      <c r="BR50" s="242">
        <v>20668.73</v>
      </c>
      <c r="BS50" s="242">
        <v>20695.2</v>
      </c>
      <c r="BT50" s="242">
        <v>20720.14</v>
      </c>
      <c r="BU50" s="242">
        <v>20747.79</v>
      </c>
      <c r="BV50" s="242">
        <v>20776.61</v>
      </c>
    </row>
    <row r="51" spans="1:74" ht="11.15" customHeight="1" x14ac:dyDescent="0.25">
      <c r="A51" s="24" t="s">
        <v>25</v>
      </c>
      <c r="B51" s="27" t="s">
        <v>9</v>
      </c>
      <c r="C51" s="54">
        <v>2.1602281093000002</v>
      </c>
      <c r="D51" s="54">
        <v>2.1602281093000002</v>
      </c>
      <c r="E51" s="54">
        <v>2.1602281093000002</v>
      </c>
      <c r="F51" s="54">
        <v>2.1355406156000001</v>
      </c>
      <c r="G51" s="54">
        <v>2.1355406156000001</v>
      </c>
      <c r="H51" s="54">
        <v>2.1355406156000001</v>
      </c>
      <c r="I51" s="54">
        <v>2.3058278645999999</v>
      </c>
      <c r="J51" s="54">
        <v>2.3058278645999999</v>
      </c>
      <c r="K51" s="54">
        <v>2.3058278645999999</v>
      </c>
      <c r="L51" s="54">
        <v>2.5726308483000002</v>
      </c>
      <c r="M51" s="54">
        <v>2.5726308483000002</v>
      </c>
      <c r="N51" s="54">
        <v>2.5726308483000002</v>
      </c>
      <c r="O51" s="54">
        <v>0.82008298092999998</v>
      </c>
      <c r="P51" s="54">
        <v>0.82008298092999998</v>
      </c>
      <c r="Q51" s="54">
        <v>0.82008298092999998</v>
      </c>
      <c r="R51" s="54">
        <v>-8.3506401560000008</v>
      </c>
      <c r="S51" s="54">
        <v>-8.3506401560000008</v>
      </c>
      <c r="T51" s="54">
        <v>-8.3506401560000008</v>
      </c>
      <c r="U51" s="54">
        <v>-2.0240101213999999</v>
      </c>
      <c r="V51" s="54">
        <v>-2.0240101213999999</v>
      </c>
      <c r="W51" s="54">
        <v>-2.0240101213999999</v>
      </c>
      <c r="X51" s="54">
        <v>-1.5166199332000001</v>
      </c>
      <c r="Y51" s="54">
        <v>-1.5166199332000001</v>
      </c>
      <c r="Z51" s="54">
        <v>-1.5166199332000001</v>
      </c>
      <c r="AA51" s="54">
        <v>1.1919350503999999</v>
      </c>
      <c r="AB51" s="54">
        <v>1.1919350503999999</v>
      </c>
      <c r="AC51" s="54">
        <v>1.1919350503999999</v>
      </c>
      <c r="AD51" s="54">
        <v>12.460854405999999</v>
      </c>
      <c r="AE51" s="54">
        <v>12.460854405999999</v>
      </c>
      <c r="AF51" s="54">
        <v>12.460854405999999</v>
      </c>
      <c r="AG51" s="54">
        <v>4.9556544804999998</v>
      </c>
      <c r="AH51" s="54">
        <v>4.9556544804999998</v>
      </c>
      <c r="AI51" s="54">
        <v>4.9556544804999998</v>
      </c>
      <c r="AJ51" s="54">
        <v>5.7171000908999998</v>
      </c>
      <c r="AK51" s="54">
        <v>5.7171000908999998</v>
      </c>
      <c r="AL51" s="54">
        <v>5.7171000908999998</v>
      </c>
      <c r="AM51" s="54">
        <v>3.6836789579000002</v>
      </c>
      <c r="AN51" s="54">
        <v>3.6836789579000002</v>
      </c>
      <c r="AO51" s="54">
        <v>3.6836789579000002</v>
      </c>
      <c r="AP51" s="54">
        <v>1.796042498</v>
      </c>
      <c r="AQ51" s="54">
        <v>1.796042498</v>
      </c>
      <c r="AR51" s="54">
        <v>1.796042498</v>
      </c>
      <c r="AS51" s="54">
        <v>1.9421383881000001</v>
      </c>
      <c r="AT51" s="54">
        <v>1.9421383881000001</v>
      </c>
      <c r="AU51" s="54">
        <v>1.9421383881000001</v>
      </c>
      <c r="AV51" s="54">
        <v>0.88127764114999996</v>
      </c>
      <c r="AW51" s="54">
        <v>0.88127764114999996</v>
      </c>
      <c r="AX51" s="54">
        <v>0.88127764114999996</v>
      </c>
      <c r="AY51" s="54">
        <v>1.8001928117999999</v>
      </c>
      <c r="AZ51" s="54">
        <v>1.8001928117999999</v>
      </c>
      <c r="BA51" s="54">
        <v>1.8001928117999999</v>
      </c>
      <c r="BB51" s="54">
        <v>2.2083384837</v>
      </c>
      <c r="BC51" s="54">
        <v>2.3312766879</v>
      </c>
      <c r="BD51" s="54">
        <v>2.4497693911999998</v>
      </c>
      <c r="BE51" s="54">
        <v>1.7577825683999999</v>
      </c>
      <c r="BF51" s="238">
        <v>1.8596649999999999</v>
      </c>
      <c r="BG51" s="238">
        <v>1.9502900000000001</v>
      </c>
      <c r="BH51" s="238">
        <v>1.3674230000000001</v>
      </c>
      <c r="BI51" s="238">
        <v>1.4471130000000001</v>
      </c>
      <c r="BJ51" s="238">
        <v>1.527628</v>
      </c>
      <c r="BK51" s="238">
        <v>1.095871</v>
      </c>
      <c r="BL51" s="238">
        <v>1.1857230000000001</v>
      </c>
      <c r="BM51" s="238">
        <v>1.2844880000000001</v>
      </c>
      <c r="BN51" s="238">
        <v>1.13533</v>
      </c>
      <c r="BO51" s="238">
        <v>1.1286510000000001</v>
      </c>
      <c r="BP51" s="238">
        <v>1.1339140000000001</v>
      </c>
      <c r="BQ51" s="238">
        <v>1.1519710000000001</v>
      </c>
      <c r="BR51" s="238">
        <v>1.1803319999999999</v>
      </c>
      <c r="BS51" s="238">
        <v>1.219867</v>
      </c>
      <c r="BT51" s="238">
        <v>1.279023</v>
      </c>
      <c r="BU51" s="238">
        <v>1.334516</v>
      </c>
      <c r="BV51" s="238">
        <v>1.3947970000000001</v>
      </c>
    </row>
    <row r="52" spans="1:74" ht="11.15" customHeight="1" x14ac:dyDescent="0.25">
      <c r="A52" s="15"/>
      <c r="B52" s="18"/>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c r="AK52" s="171"/>
      <c r="AL52" s="171"/>
      <c r="AM52" s="171"/>
      <c r="AN52" s="171"/>
      <c r="AO52" s="171"/>
      <c r="AP52" s="171"/>
      <c r="AQ52" s="171"/>
      <c r="AR52" s="171"/>
      <c r="AS52" s="171"/>
      <c r="AT52" s="171"/>
      <c r="AU52" s="171"/>
      <c r="AV52" s="171"/>
      <c r="AW52" s="171"/>
      <c r="AX52" s="171"/>
      <c r="AY52" s="171"/>
      <c r="AZ52" s="171"/>
      <c r="BA52" s="171"/>
      <c r="BB52" s="171"/>
      <c r="BC52" s="171"/>
      <c r="BD52" s="171"/>
      <c r="BE52" s="171"/>
      <c r="BF52" s="237"/>
      <c r="BG52" s="237"/>
      <c r="BH52" s="237"/>
      <c r="BI52" s="237"/>
      <c r="BJ52" s="237"/>
      <c r="BK52" s="237"/>
      <c r="BL52" s="237"/>
      <c r="BM52" s="237"/>
      <c r="BN52" s="237"/>
      <c r="BO52" s="237"/>
      <c r="BP52" s="237"/>
      <c r="BQ52" s="237"/>
      <c r="BR52" s="237"/>
      <c r="BS52" s="237"/>
      <c r="BT52" s="237"/>
      <c r="BU52" s="237"/>
      <c r="BV52" s="237"/>
    </row>
    <row r="53" spans="1:74" ht="11.15" customHeight="1" x14ac:dyDescent="0.25">
      <c r="A53" s="24"/>
      <c r="B53" s="25" t="s">
        <v>538</v>
      </c>
      <c r="C53" s="173"/>
      <c r="D53" s="173"/>
      <c r="E53" s="173"/>
      <c r="F53" s="173"/>
      <c r="G53" s="173"/>
      <c r="H53" s="173"/>
      <c r="I53" s="17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241"/>
      <c r="BG53" s="241"/>
      <c r="BH53" s="241"/>
      <c r="BI53" s="241"/>
      <c r="BJ53" s="241"/>
      <c r="BK53" s="241"/>
      <c r="BL53" s="241"/>
      <c r="BM53" s="241"/>
      <c r="BN53" s="241"/>
      <c r="BO53" s="241"/>
      <c r="BP53" s="241"/>
      <c r="BQ53" s="241"/>
      <c r="BR53" s="241"/>
      <c r="BS53" s="241"/>
      <c r="BT53" s="241"/>
      <c r="BU53" s="241"/>
      <c r="BV53" s="241"/>
    </row>
    <row r="54" spans="1:74" ht="11.15" customHeight="1" x14ac:dyDescent="0.25">
      <c r="A54" s="24" t="s">
        <v>539</v>
      </c>
      <c r="B54" s="26" t="s">
        <v>1021</v>
      </c>
      <c r="C54" s="54">
        <v>111.56</v>
      </c>
      <c r="D54" s="54">
        <v>111.56</v>
      </c>
      <c r="E54" s="54">
        <v>111.56</v>
      </c>
      <c r="F54" s="54">
        <v>112.184</v>
      </c>
      <c r="G54" s="54">
        <v>112.184</v>
      </c>
      <c r="H54" s="54">
        <v>112.184</v>
      </c>
      <c r="I54" s="54">
        <v>112.55800000000001</v>
      </c>
      <c r="J54" s="54">
        <v>112.55800000000001</v>
      </c>
      <c r="K54" s="54">
        <v>112.55800000000001</v>
      </c>
      <c r="L54" s="54">
        <v>112.91</v>
      </c>
      <c r="M54" s="54">
        <v>112.91</v>
      </c>
      <c r="N54" s="54">
        <v>112.91</v>
      </c>
      <c r="O54" s="54">
        <v>113.42700000000001</v>
      </c>
      <c r="P54" s="54">
        <v>113.42700000000001</v>
      </c>
      <c r="Q54" s="54">
        <v>113.42700000000001</v>
      </c>
      <c r="R54" s="54">
        <v>113.053</v>
      </c>
      <c r="S54" s="54">
        <v>113.053</v>
      </c>
      <c r="T54" s="54">
        <v>113.053</v>
      </c>
      <c r="U54" s="54">
        <v>114.032</v>
      </c>
      <c r="V54" s="54">
        <v>114.032</v>
      </c>
      <c r="W54" s="54">
        <v>114.032</v>
      </c>
      <c r="X54" s="54">
        <v>114.744</v>
      </c>
      <c r="Y54" s="54">
        <v>114.744</v>
      </c>
      <c r="Z54" s="54">
        <v>114.744</v>
      </c>
      <c r="AA54" s="54">
        <v>116.199</v>
      </c>
      <c r="AB54" s="54">
        <v>116.199</v>
      </c>
      <c r="AC54" s="54">
        <v>116.199</v>
      </c>
      <c r="AD54" s="54">
        <v>117.974</v>
      </c>
      <c r="AE54" s="54">
        <v>117.974</v>
      </c>
      <c r="AF54" s="54">
        <v>117.974</v>
      </c>
      <c r="AG54" s="54">
        <v>119.76300000000001</v>
      </c>
      <c r="AH54" s="54">
        <v>119.76300000000001</v>
      </c>
      <c r="AI54" s="54">
        <v>119.76300000000001</v>
      </c>
      <c r="AJ54" s="54">
        <v>121.758</v>
      </c>
      <c r="AK54" s="54">
        <v>121.758</v>
      </c>
      <c r="AL54" s="54">
        <v>121.758</v>
      </c>
      <c r="AM54" s="54">
        <v>124.209</v>
      </c>
      <c r="AN54" s="54">
        <v>124.209</v>
      </c>
      <c r="AO54" s="54">
        <v>124.209</v>
      </c>
      <c r="AP54" s="54">
        <v>126.914</v>
      </c>
      <c r="AQ54" s="54">
        <v>126.914</v>
      </c>
      <c r="AR54" s="54">
        <v>126.914</v>
      </c>
      <c r="AS54" s="54">
        <v>128.27600000000001</v>
      </c>
      <c r="AT54" s="54">
        <v>128.27600000000001</v>
      </c>
      <c r="AU54" s="54">
        <v>128.27600000000001</v>
      </c>
      <c r="AV54" s="54">
        <v>129.50200000000001</v>
      </c>
      <c r="AW54" s="54">
        <v>129.50200000000001</v>
      </c>
      <c r="AX54" s="54">
        <v>129.50200000000001</v>
      </c>
      <c r="AY54" s="54">
        <v>130.822</v>
      </c>
      <c r="AZ54" s="54">
        <v>130.822</v>
      </c>
      <c r="BA54" s="54">
        <v>130.822</v>
      </c>
      <c r="BB54" s="54">
        <v>131.49818518999999</v>
      </c>
      <c r="BC54" s="54">
        <v>131.80812963</v>
      </c>
      <c r="BD54" s="54">
        <v>132.10118519</v>
      </c>
      <c r="BE54" s="54">
        <v>132.33850741000001</v>
      </c>
      <c r="BF54" s="238">
        <v>132.62690000000001</v>
      </c>
      <c r="BG54" s="238">
        <v>132.92760000000001</v>
      </c>
      <c r="BH54" s="238">
        <v>133.25030000000001</v>
      </c>
      <c r="BI54" s="238">
        <v>133.56809999999999</v>
      </c>
      <c r="BJ54" s="238">
        <v>133.89070000000001</v>
      </c>
      <c r="BK54" s="238">
        <v>134.25640000000001</v>
      </c>
      <c r="BL54" s="238">
        <v>134.56</v>
      </c>
      <c r="BM54" s="238">
        <v>134.83959999999999</v>
      </c>
      <c r="BN54" s="238">
        <v>135.05760000000001</v>
      </c>
      <c r="BO54" s="238">
        <v>135.31780000000001</v>
      </c>
      <c r="BP54" s="238">
        <v>135.58240000000001</v>
      </c>
      <c r="BQ54" s="238">
        <v>135.8528</v>
      </c>
      <c r="BR54" s="238">
        <v>136.12530000000001</v>
      </c>
      <c r="BS54" s="238">
        <v>136.40110000000001</v>
      </c>
      <c r="BT54" s="238">
        <v>136.71530000000001</v>
      </c>
      <c r="BU54" s="238">
        <v>136.97190000000001</v>
      </c>
      <c r="BV54" s="238">
        <v>137.20570000000001</v>
      </c>
    </row>
    <row r="55" spans="1:74" ht="11.15" customHeight="1" x14ac:dyDescent="0.25">
      <c r="A55" s="24" t="s">
        <v>26</v>
      </c>
      <c r="B55" s="27" t="s">
        <v>9</v>
      </c>
      <c r="C55" s="54">
        <v>2.0070406436999999</v>
      </c>
      <c r="D55" s="54">
        <v>2.0070406436999999</v>
      </c>
      <c r="E55" s="54">
        <v>2.0070406436999999</v>
      </c>
      <c r="F55" s="54">
        <v>1.8225384839000001</v>
      </c>
      <c r="G55" s="54">
        <v>1.8225384839000001</v>
      </c>
      <c r="H55" s="54">
        <v>1.8225384839000001</v>
      </c>
      <c r="I55" s="54">
        <v>1.6967835201000001</v>
      </c>
      <c r="J55" s="54">
        <v>1.6967835201000001</v>
      </c>
      <c r="K55" s="54">
        <v>1.6967835201000001</v>
      </c>
      <c r="L55" s="54">
        <v>1.5788763438</v>
      </c>
      <c r="M55" s="54">
        <v>1.5788763438</v>
      </c>
      <c r="N55" s="54">
        <v>1.5788763438</v>
      </c>
      <c r="O55" s="54">
        <v>1.6735389028000001</v>
      </c>
      <c r="P55" s="54">
        <v>1.6735389028000001</v>
      </c>
      <c r="Q55" s="54">
        <v>1.6735389028000001</v>
      </c>
      <c r="R55" s="54">
        <v>0.77462026669999995</v>
      </c>
      <c r="S55" s="54">
        <v>0.77462026669999995</v>
      </c>
      <c r="T55" s="54">
        <v>0.77462026669999995</v>
      </c>
      <c r="U55" s="54">
        <v>1.309547078</v>
      </c>
      <c r="V55" s="54">
        <v>1.309547078</v>
      </c>
      <c r="W55" s="54">
        <v>1.309547078</v>
      </c>
      <c r="X55" s="54">
        <v>1.6243025418000001</v>
      </c>
      <c r="Y55" s="54">
        <v>1.6243025418000001</v>
      </c>
      <c r="Z55" s="54">
        <v>1.6243025418000001</v>
      </c>
      <c r="AA55" s="54">
        <v>2.4438625724</v>
      </c>
      <c r="AB55" s="54">
        <v>2.4438625724</v>
      </c>
      <c r="AC55" s="54">
        <v>2.4438625724</v>
      </c>
      <c r="AD55" s="54">
        <v>4.3528256658000002</v>
      </c>
      <c r="AE55" s="54">
        <v>4.3528256658000002</v>
      </c>
      <c r="AF55" s="54">
        <v>4.3528256658000002</v>
      </c>
      <c r="AG55" s="54">
        <v>5.0257822365999996</v>
      </c>
      <c r="AH55" s="54">
        <v>5.0257822365999996</v>
      </c>
      <c r="AI55" s="54">
        <v>5.0257822365999996</v>
      </c>
      <c r="AJ55" s="54">
        <v>6.1127379208999999</v>
      </c>
      <c r="AK55" s="54">
        <v>6.1127379208999999</v>
      </c>
      <c r="AL55" s="54">
        <v>6.1127379208999999</v>
      </c>
      <c r="AM55" s="54">
        <v>6.8933467585999999</v>
      </c>
      <c r="AN55" s="54">
        <v>6.8933467585999999</v>
      </c>
      <c r="AO55" s="54">
        <v>6.8933467585999999</v>
      </c>
      <c r="AP55" s="54">
        <v>7.5779409021999999</v>
      </c>
      <c r="AQ55" s="54">
        <v>7.5779409021999999</v>
      </c>
      <c r="AR55" s="54">
        <v>7.5779409021999999</v>
      </c>
      <c r="AS55" s="54">
        <v>7.1082053722999996</v>
      </c>
      <c r="AT55" s="54">
        <v>7.1082053722999996</v>
      </c>
      <c r="AU55" s="54">
        <v>7.1082053722999996</v>
      </c>
      <c r="AV55" s="54">
        <v>6.3601570328000001</v>
      </c>
      <c r="AW55" s="54">
        <v>6.3601570328000001</v>
      </c>
      <c r="AX55" s="54">
        <v>6.3601570328000001</v>
      </c>
      <c r="AY55" s="54">
        <v>5.3240908468999999</v>
      </c>
      <c r="AZ55" s="54">
        <v>5.3240908468999999</v>
      </c>
      <c r="BA55" s="54">
        <v>5.3240908468999999</v>
      </c>
      <c r="BB55" s="54">
        <v>3.6120405827000002</v>
      </c>
      <c r="BC55" s="54">
        <v>3.8562567011</v>
      </c>
      <c r="BD55" s="54">
        <v>4.0871654704999996</v>
      </c>
      <c r="BE55" s="54">
        <v>3.1670050573999999</v>
      </c>
      <c r="BF55" s="238">
        <v>3.3918409999999999</v>
      </c>
      <c r="BG55" s="238">
        <v>3.626223</v>
      </c>
      <c r="BH55" s="238">
        <v>2.8944269999999999</v>
      </c>
      <c r="BI55" s="238">
        <v>3.139786</v>
      </c>
      <c r="BJ55" s="238">
        <v>3.3888850000000001</v>
      </c>
      <c r="BK55" s="238">
        <v>2.6252610000000001</v>
      </c>
      <c r="BL55" s="238">
        <v>2.8572890000000002</v>
      </c>
      <c r="BM55" s="238">
        <v>3.0710570000000001</v>
      </c>
      <c r="BN55" s="238">
        <v>2.7068449999999999</v>
      </c>
      <c r="BO55" s="238">
        <v>2.662731</v>
      </c>
      <c r="BP55" s="238">
        <v>2.6352920000000002</v>
      </c>
      <c r="BQ55" s="238">
        <v>2.6555360000000001</v>
      </c>
      <c r="BR55" s="238">
        <v>2.637731</v>
      </c>
      <c r="BS55" s="238">
        <v>2.613124</v>
      </c>
      <c r="BT55" s="238">
        <v>2.6003690000000002</v>
      </c>
      <c r="BU55" s="238">
        <v>2.5483630000000002</v>
      </c>
      <c r="BV55" s="238">
        <v>2.4759009999999999</v>
      </c>
    </row>
    <row r="56" spans="1:74" ht="11.15" customHeight="1" x14ac:dyDescent="0.25">
      <c r="A56" s="12"/>
      <c r="B56" s="18"/>
      <c r="C56" s="174"/>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74"/>
      <c r="BF56" s="243"/>
      <c r="BG56" s="243"/>
      <c r="BH56" s="243"/>
      <c r="BI56" s="243"/>
      <c r="BJ56" s="243"/>
      <c r="BK56" s="243"/>
      <c r="BL56" s="243"/>
      <c r="BM56" s="243"/>
      <c r="BN56" s="243"/>
      <c r="BO56" s="243"/>
      <c r="BP56" s="243"/>
      <c r="BQ56" s="243"/>
      <c r="BR56" s="243"/>
      <c r="BS56" s="243"/>
      <c r="BT56" s="243"/>
      <c r="BU56" s="243"/>
      <c r="BV56" s="243"/>
    </row>
    <row r="57" spans="1:74" ht="11.15" customHeight="1" x14ac:dyDescent="0.25">
      <c r="A57" s="24"/>
      <c r="B57" s="25" t="s">
        <v>540</v>
      </c>
      <c r="C57" s="173"/>
      <c r="D57" s="173"/>
      <c r="E57" s="173"/>
      <c r="F57" s="173"/>
      <c r="G57" s="173"/>
      <c r="H57" s="173"/>
      <c r="I57" s="173"/>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241"/>
      <c r="BG57" s="241"/>
      <c r="BH57" s="241"/>
      <c r="BI57" s="241"/>
      <c r="BJ57" s="241"/>
      <c r="BK57" s="241"/>
      <c r="BL57" s="241"/>
      <c r="BM57" s="241"/>
      <c r="BN57" s="241"/>
      <c r="BO57" s="241"/>
      <c r="BP57" s="241"/>
      <c r="BQ57" s="241"/>
      <c r="BR57" s="241"/>
      <c r="BS57" s="241"/>
      <c r="BT57" s="241"/>
      <c r="BU57" s="241"/>
      <c r="BV57" s="241"/>
    </row>
    <row r="58" spans="1:74" ht="11.15" customHeight="1" x14ac:dyDescent="0.25">
      <c r="A58" s="24" t="s">
        <v>541</v>
      </c>
      <c r="B58" s="26" t="s">
        <v>1036</v>
      </c>
      <c r="C58" s="190">
        <v>14791.2</v>
      </c>
      <c r="D58" s="190">
        <v>14835.3</v>
      </c>
      <c r="E58" s="190">
        <v>14843.9</v>
      </c>
      <c r="F58" s="190">
        <v>14811.8</v>
      </c>
      <c r="G58" s="190">
        <v>14814.7</v>
      </c>
      <c r="H58" s="190">
        <v>14841.3</v>
      </c>
      <c r="I58" s="190">
        <v>14871.8</v>
      </c>
      <c r="J58" s="190">
        <v>14960.3</v>
      </c>
      <c r="K58" s="190">
        <v>15000.7</v>
      </c>
      <c r="L58" s="190">
        <v>15022.4</v>
      </c>
      <c r="M58" s="190">
        <v>15084.2</v>
      </c>
      <c r="N58" s="190">
        <v>15018.1</v>
      </c>
      <c r="O58" s="190">
        <v>15149.7</v>
      </c>
      <c r="P58" s="190">
        <v>15232.8</v>
      </c>
      <c r="Q58" s="190">
        <v>15008.5</v>
      </c>
      <c r="R58" s="190">
        <v>17246.2</v>
      </c>
      <c r="S58" s="190">
        <v>16423.400000000001</v>
      </c>
      <c r="T58" s="190">
        <v>16272.5</v>
      </c>
      <c r="U58" s="190">
        <v>16372.2</v>
      </c>
      <c r="V58" s="190">
        <v>15739.2</v>
      </c>
      <c r="W58" s="190">
        <v>15799.7</v>
      </c>
      <c r="X58" s="190">
        <v>15729.1</v>
      </c>
      <c r="Y58" s="190">
        <v>15522.5</v>
      </c>
      <c r="Z58" s="190">
        <v>15536.5</v>
      </c>
      <c r="AA58" s="190">
        <v>17099.2</v>
      </c>
      <c r="AB58" s="190">
        <v>15662.7</v>
      </c>
      <c r="AC58" s="190">
        <v>19213.900000000001</v>
      </c>
      <c r="AD58" s="190">
        <v>16264.7</v>
      </c>
      <c r="AE58" s="190">
        <v>15790.4</v>
      </c>
      <c r="AF58" s="190">
        <v>15708.6</v>
      </c>
      <c r="AG58" s="190">
        <v>15821.9</v>
      </c>
      <c r="AH58" s="190">
        <v>15802.4</v>
      </c>
      <c r="AI58" s="190">
        <v>15580.2</v>
      </c>
      <c r="AJ58" s="190">
        <v>15584.9</v>
      </c>
      <c r="AK58" s="190">
        <v>15543.5</v>
      </c>
      <c r="AL58" s="190">
        <v>15483.6</v>
      </c>
      <c r="AM58" s="190">
        <v>15137.7</v>
      </c>
      <c r="AN58" s="190">
        <v>15125.6</v>
      </c>
      <c r="AO58" s="190">
        <v>15064.1</v>
      </c>
      <c r="AP58" s="190">
        <v>15055.2</v>
      </c>
      <c r="AQ58" s="190">
        <v>15036.4</v>
      </c>
      <c r="AR58" s="190">
        <v>14973.1</v>
      </c>
      <c r="AS58" s="190">
        <v>15100.2</v>
      </c>
      <c r="AT58" s="190">
        <v>15149.6</v>
      </c>
      <c r="AU58" s="190">
        <v>15172.2</v>
      </c>
      <c r="AV58" s="190">
        <v>15218.9</v>
      </c>
      <c r="AW58" s="190">
        <v>15238.7</v>
      </c>
      <c r="AX58" s="190">
        <v>15250.6</v>
      </c>
      <c r="AY58" s="190">
        <v>15504.7</v>
      </c>
      <c r="AZ58" s="190">
        <v>15545.3</v>
      </c>
      <c r="BA58" s="190">
        <v>15598.6</v>
      </c>
      <c r="BB58" s="190">
        <v>15587.8</v>
      </c>
      <c r="BC58" s="190">
        <v>15636</v>
      </c>
      <c r="BD58" s="190">
        <v>15655.372111000001</v>
      </c>
      <c r="BE58" s="190">
        <v>15701.259593000001</v>
      </c>
      <c r="BF58" s="242">
        <v>15733.87</v>
      </c>
      <c r="BG58" s="242">
        <v>15762.94</v>
      </c>
      <c r="BH58" s="242">
        <v>15776.16</v>
      </c>
      <c r="BI58" s="242">
        <v>15807.37</v>
      </c>
      <c r="BJ58" s="242">
        <v>15844.25</v>
      </c>
      <c r="BK58" s="242">
        <v>15893.29</v>
      </c>
      <c r="BL58" s="242">
        <v>15936.69</v>
      </c>
      <c r="BM58" s="242">
        <v>15980.93</v>
      </c>
      <c r="BN58" s="242">
        <v>16031.68</v>
      </c>
      <c r="BO58" s="242">
        <v>16073.33</v>
      </c>
      <c r="BP58" s="242">
        <v>16111.56</v>
      </c>
      <c r="BQ58" s="242">
        <v>16143.17</v>
      </c>
      <c r="BR58" s="242">
        <v>16176.97</v>
      </c>
      <c r="BS58" s="242">
        <v>16209.76</v>
      </c>
      <c r="BT58" s="242">
        <v>16234.28</v>
      </c>
      <c r="BU58" s="242">
        <v>16270.49</v>
      </c>
      <c r="BV58" s="242">
        <v>16311.11</v>
      </c>
    </row>
    <row r="59" spans="1:74" ht="11.15" customHeight="1" x14ac:dyDescent="0.25">
      <c r="A59" s="24" t="s">
        <v>27</v>
      </c>
      <c r="B59" s="27" t="s">
        <v>9</v>
      </c>
      <c r="C59" s="54">
        <v>4.3551880569000003</v>
      </c>
      <c r="D59" s="54">
        <v>4.4857167005000003</v>
      </c>
      <c r="E59" s="54">
        <v>4.2255004529000004</v>
      </c>
      <c r="F59" s="54">
        <v>3.7538789148</v>
      </c>
      <c r="G59" s="54">
        <v>3.4495520470000001</v>
      </c>
      <c r="H59" s="54">
        <v>3.2445443099000002</v>
      </c>
      <c r="I59" s="54">
        <v>2.9903047091000001</v>
      </c>
      <c r="J59" s="54">
        <v>3.2100724388000001</v>
      </c>
      <c r="K59" s="54">
        <v>3.4845056430999999</v>
      </c>
      <c r="L59" s="54">
        <v>3.3021138479999999</v>
      </c>
      <c r="M59" s="54">
        <v>3.3964643868</v>
      </c>
      <c r="N59" s="54">
        <v>1.65704345</v>
      </c>
      <c r="O59" s="54">
        <v>2.4237384391000001</v>
      </c>
      <c r="P59" s="54">
        <v>2.6794200319999999</v>
      </c>
      <c r="Q59" s="54">
        <v>1.1088730051</v>
      </c>
      <c r="R59" s="54">
        <v>16.435544632999999</v>
      </c>
      <c r="S59" s="54">
        <v>10.858809156</v>
      </c>
      <c r="T59" s="54">
        <v>9.6433600829999992</v>
      </c>
      <c r="U59" s="54">
        <v>10.088893072999999</v>
      </c>
      <c r="V59" s="54">
        <v>5.2064463948000004</v>
      </c>
      <c r="W59" s="54">
        <v>5.3264181004999998</v>
      </c>
      <c r="X59" s="54">
        <v>4.7043082329999999</v>
      </c>
      <c r="Y59" s="54">
        <v>2.9056893969000002</v>
      </c>
      <c r="Z59" s="54">
        <v>3.451834786</v>
      </c>
      <c r="AA59" s="54">
        <v>12.868241615000001</v>
      </c>
      <c r="AB59" s="54">
        <v>2.8221994643000001</v>
      </c>
      <c r="AC59" s="54">
        <v>28.020121930999998</v>
      </c>
      <c r="AD59" s="54">
        <v>-5.6911087660000002</v>
      </c>
      <c r="AE59" s="54">
        <v>-3.8542567312</v>
      </c>
      <c r="AF59" s="54">
        <v>-3.4653556613999998</v>
      </c>
      <c r="AG59" s="54">
        <v>-3.3611854240999999</v>
      </c>
      <c r="AH59" s="54">
        <v>0.40154518653999999</v>
      </c>
      <c r="AI59" s="54">
        <v>-1.3892668848</v>
      </c>
      <c r="AJ59" s="54">
        <v>-0.91677209758</v>
      </c>
      <c r="AK59" s="54">
        <v>0.13528748591</v>
      </c>
      <c r="AL59" s="54">
        <v>-0.34048852701999999</v>
      </c>
      <c r="AM59" s="54">
        <v>-11.471296903000001</v>
      </c>
      <c r="AN59" s="54">
        <v>-3.429166108</v>
      </c>
      <c r="AO59" s="54">
        <v>-21.597905683</v>
      </c>
      <c r="AP59" s="54">
        <v>-7.4363498866000004</v>
      </c>
      <c r="AQ59" s="54">
        <v>-4.7750531969000001</v>
      </c>
      <c r="AR59" s="54">
        <v>-4.6821486319999996</v>
      </c>
      <c r="AS59" s="54">
        <v>-4.5613990733999996</v>
      </c>
      <c r="AT59" s="54">
        <v>-4.1310180731999999</v>
      </c>
      <c r="AU59" s="54">
        <v>-2.6187083605999999</v>
      </c>
      <c r="AV59" s="54">
        <v>-2.3484270030999999</v>
      </c>
      <c r="AW59" s="54">
        <v>-1.9609483064</v>
      </c>
      <c r="AX59" s="54">
        <v>-1.5048180010000001</v>
      </c>
      <c r="AY59" s="54">
        <v>2.4244105775999998</v>
      </c>
      <c r="AZ59" s="54">
        <v>2.7747659596999998</v>
      </c>
      <c r="BA59" s="54">
        <v>3.5481708166999999</v>
      </c>
      <c r="BB59" s="54">
        <v>3.5376481216000002</v>
      </c>
      <c r="BC59" s="54">
        <v>3.9876566199000001</v>
      </c>
      <c r="BD59" s="54">
        <v>4.5566523373000001</v>
      </c>
      <c r="BE59" s="54">
        <v>3.9804743817000001</v>
      </c>
      <c r="BF59" s="238">
        <v>3.856681</v>
      </c>
      <c r="BG59" s="238">
        <v>3.8935659999999999</v>
      </c>
      <c r="BH59" s="238">
        <v>3.6616360000000001</v>
      </c>
      <c r="BI59" s="238">
        <v>3.7317239999999998</v>
      </c>
      <c r="BJ59" s="238">
        <v>3.8926599999999998</v>
      </c>
      <c r="BK59" s="238">
        <v>2.5062579999999999</v>
      </c>
      <c r="BL59" s="238">
        <v>2.5177529999999999</v>
      </c>
      <c r="BM59" s="238">
        <v>2.45106</v>
      </c>
      <c r="BN59" s="238">
        <v>2.8475920000000001</v>
      </c>
      <c r="BO59" s="238">
        <v>2.796945</v>
      </c>
      <c r="BP59" s="238">
        <v>2.9139620000000002</v>
      </c>
      <c r="BQ59" s="238">
        <v>2.8144689999999999</v>
      </c>
      <c r="BR59" s="238">
        <v>2.8161909999999999</v>
      </c>
      <c r="BS59" s="238">
        <v>2.8346049999999998</v>
      </c>
      <c r="BT59" s="238">
        <v>2.9038889999999999</v>
      </c>
      <c r="BU59" s="238">
        <v>2.9297659999999999</v>
      </c>
      <c r="BV59" s="238">
        <v>2.9465499999999998</v>
      </c>
    </row>
    <row r="60" spans="1:74" ht="11.15" customHeight="1" x14ac:dyDescent="0.25">
      <c r="A60" s="15"/>
      <c r="B60" s="23"/>
      <c r="C60" s="171"/>
      <c r="D60" s="171"/>
      <c r="E60" s="171"/>
      <c r="F60" s="171"/>
      <c r="G60" s="171"/>
      <c r="H60" s="171"/>
      <c r="I60" s="171"/>
      <c r="J60" s="171"/>
      <c r="K60" s="171"/>
      <c r="L60" s="171"/>
      <c r="M60" s="171"/>
      <c r="N60" s="171"/>
      <c r="O60" s="171"/>
      <c r="P60" s="171"/>
      <c r="Q60" s="171"/>
      <c r="R60" s="171"/>
      <c r="S60" s="171"/>
      <c r="T60" s="171"/>
      <c r="U60" s="171"/>
      <c r="V60" s="171"/>
      <c r="W60" s="171"/>
      <c r="X60" s="171"/>
      <c r="Y60" s="171"/>
      <c r="Z60" s="171"/>
      <c r="AA60" s="171"/>
      <c r="AB60" s="171"/>
      <c r="AC60" s="171"/>
      <c r="AD60" s="171"/>
      <c r="AE60" s="171"/>
      <c r="AF60" s="171"/>
      <c r="AG60" s="171"/>
      <c r="AH60" s="171"/>
      <c r="AI60" s="171"/>
      <c r="AJ60" s="171"/>
      <c r="AK60" s="171"/>
      <c r="AL60" s="171"/>
      <c r="AM60" s="171"/>
      <c r="AN60" s="171"/>
      <c r="AO60" s="171"/>
      <c r="AP60" s="171"/>
      <c r="AQ60" s="171"/>
      <c r="AR60" s="171"/>
      <c r="AS60" s="171"/>
      <c r="AT60" s="171"/>
      <c r="AU60" s="171"/>
      <c r="AV60" s="171"/>
      <c r="AW60" s="171"/>
      <c r="AX60" s="171"/>
      <c r="AY60" s="171"/>
      <c r="AZ60" s="171"/>
      <c r="BA60" s="171"/>
      <c r="BB60" s="171"/>
      <c r="BC60" s="171"/>
      <c r="BD60" s="171"/>
      <c r="BE60" s="171"/>
      <c r="BF60" s="237"/>
      <c r="BG60" s="237"/>
      <c r="BH60" s="237"/>
      <c r="BI60" s="237"/>
      <c r="BJ60" s="237"/>
      <c r="BK60" s="237"/>
      <c r="BL60" s="237"/>
      <c r="BM60" s="237"/>
      <c r="BN60" s="237"/>
      <c r="BO60" s="237"/>
      <c r="BP60" s="237"/>
      <c r="BQ60" s="237"/>
      <c r="BR60" s="237"/>
      <c r="BS60" s="237"/>
      <c r="BT60" s="237"/>
      <c r="BU60" s="237"/>
      <c r="BV60" s="237"/>
    </row>
    <row r="61" spans="1:74" ht="11.15" customHeight="1" x14ac:dyDescent="0.25">
      <c r="A61" s="24"/>
      <c r="B61" s="25" t="s">
        <v>771</v>
      </c>
      <c r="C61" s="171"/>
      <c r="D61" s="171"/>
      <c r="E61" s="171"/>
      <c r="F61" s="171"/>
      <c r="G61" s="171"/>
      <c r="H61" s="171"/>
      <c r="I61" s="171"/>
      <c r="J61" s="171"/>
      <c r="K61" s="171"/>
      <c r="L61" s="171"/>
      <c r="M61" s="171"/>
      <c r="N61" s="171"/>
      <c r="O61" s="171"/>
      <c r="P61" s="171"/>
      <c r="Q61" s="171"/>
      <c r="R61" s="171"/>
      <c r="S61" s="171"/>
      <c r="T61" s="171"/>
      <c r="U61" s="171"/>
      <c r="V61" s="171"/>
      <c r="W61" s="171"/>
      <c r="X61" s="171"/>
      <c r="Y61" s="171"/>
      <c r="Z61" s="171"/>
      <c r="AA61" s="171"/>
      <c r="AB61" s="171"/>
      <c r="AC61" s="171"/>
      <c r="AD61" s="171"/>
      <c r="AE61" s="171"/>
      <c r="AF61" s="171"/>
      <c r="AG61" s="171"/>
      <c r="AH61" s="171"/>
      <c r="AI61" s="171"/>
      <c r="AJ61" s="171"/>
      <c r="AK61" s="171"/>
      <c r="AL61" s="171"/>
      <c r="AM61" s="171"/>
      <c r="AN61" s="171"/>
      <c r="AO61" s="171"/>
      <c r="AP61" s="171"/>
      <c r="AQ61" s="171"/>
      <c r="AR61" s="171"/>
      <c r="AS61" s="171"/>
      <c r="AT61" s="171"/>
      <c r="AU61" s="171"/>
      <c r="AV61" s="171"/>
      <c r="AW61" s="171"/>
      <c r="AX61" s="171"/>
      <c r="AY61" s="171"/>
      <c r="AZ61" s="171"/>
      <c r="BA61" s="171"/>
      <c r="BB61" s="171"/>
      <c r="BC61" s="171"/>
      <c r="BD61" s="171"/>
      <c r="BE61" s="171"/>
      <c r="BF61" s="237"/>
      <c r="BG61" s="237"/>
      <c r="BH61" s="237"/>
      <c r="BI61" s="237"/>
      <c r="BJ61" s="237"/>
      <c r="BK61" s="237"/>
      <c r="BL61" s="237"/>
      <c r="BM61" s="237"/>
      <c r="BN61" s="237"/>
      <c r="BO61" s="237"/>
      <c r="BP61" s="237"/>
      <c r="BQ61" s="237"/>
      <c r="BR61" s="237"/>
      <c r="BS61" s="237"/>
      <c r="BT61" s="237"/>
      <c r="BU61" s="237"/>
      <c r="BV61" s="237"/>
    </row>
    <row r="62" spans="1:74" ht="11.15" customHeight="1" x14ac:dyDescent="0.25">
      <c r="A62" s="24" t="s">
        <v>542</v>
      </c>
      <c r="B62" s="28" t="s">
        <v>1294</v>
      </c>
      <c r="C62" s="54">
        <v>100.7582</v>
      </c>
      <c r="D62" s="54">
        <v>100.22920000000001</v>
      </c>
      <c r="E62" s="54">
        <v>99.946899999999999</v>
      </c>
      <c r="F62" s="54">
        <v>99.323099999999997</v>
      </c>
      <c r="G62" s="54">
        <v>99.383099999999999</v>
      </c>
      <c r="H62" s="54">
        <v>99.783100000000005</v>
      </c>
      <c r="I62" s="54">
        <v>99.105999999999995</v>
      </c>
      <c r="J62" s="54">
        <v>99.7898</v>
      </c>
      <c r="K62" s="54">
        <v>99.131799999999998</v>
      </c>
      <c r="L62" s="54">
        <v>98.208799999999997</v>
      </c>
      <c r="M62" s="54">
        <v>99.103899999999996</v>
      </c>
      <c r="N62" s="54">
        <v>99.150999999999996</v>
      </c>
      <c r="O62" s="54">
        <v>98.911600000000007</v>
      </c>
      <c r="P62" s="54">
        <v>99.133099999999999</v>
      </c>
      <c r="Q62" s="54">
        <v>94.607399999999998</v>
      </c>
      <c r="R62" s="54">
        <v>79.942099999999996</v>
      </c>
      <c r="S62" s="54">
        <v>83.488</v>
      </c>
      <c r="T62" s="54">
        <v>90.024199999999993</v>
      </c>
      <c r="U62" s="54">
        <v>93.261200000000002</v>
      </c>
      <c r="V62" s="54">
        <v>94.519300000000001</v>
      </c>
      <c r="W62" s="54">
        <v>94.4619</v>
      </c>
      <c r="X62" s="54">
        <v>95.208200000000005</v>
      </c>
      <c r="Y62" s="54">
        <v>95.811499999999995</v>
      </c>
      <c r="Z62" s="54">
        <v>96.444999999999993</v>
      </c>
      <c r="AA62" s="54">
        <v>97.509799999999998</v>
      </c>
      <c r="AB62" s="54">
        <v>93.527600000000007</v>
      </c>
      <c r="AC62" s="54">
        <v>96.397800000000004</v>
      </c>
      <c r="AD62" s="54">
        <v>96.585899999999995</v>
      </c>
      <c r="AE62" s="54">
        <v>97.684299999999993</v>
      </c>
      <c r="AF62" s="54">
        <v>97.680599999999998</v>
      </c>
      <c r="AG62" s="54">
        <v>98.688699999999997</v>
      </c>
      <c r="AH62" s="54">
        <v>98.331299999999999</v>
      </c>
      <c r="AI62" s="54">
        <v>97.423500000000004</v>
      </c>
      <c r="AJ62" s="54">
        <v>98.754999999999995</v>
      </c>
      <c r="AK62" s="54">
        <v>99.6404</v>
      </c>
      <c r="AL62" s="54">
        <v>99.617000000000004</v>
      </c>
      <c r="AM62" s="54">
        <v>99.059600000000003</v>
      </c>
      <c r="AN62" s="54">
        <v>100.2304</v>
      </c>
      <c r="AO62" s="54">
        <v>101.0107</v>
      </c>
      <c r="AP62" s="54">
        <v>101.19410000000001</v>
      </c>
      <c r="AQ62" s="54">
        <v>100.863</v>
      </c>
      <c r="AR62" s="54">
        <v>100.4645</v>
      </c>
      <c r="AS62" s="54">
        <v>100.7345</v>
      </c>
      <c r="AT62" s="54">
        <v>100.9427</v>
      </c>
      <c r="AU62" s="54">
        <v>101.14019999999999</v>
      </c>
      <c r="AV62" s="54">
        <v>101.23390000000001</v>
      </c>
      <c r="AW62" s="54">
        <v>100.4743</v>
      </c>
      <c r="AX62" s="54">
        <v>98.313000000000002</v>
      </c>
      <c r="AY62" s="54">
        <v>99.924000000000007</v>
      </c>
      <c r="AZ62" s="54">
        <v>100.28449999999999</v>
      </c>
      <c r="BA62" s="54">
        <v>99.558999999999997</v>
      </c>
      <c r="BB62" s="54">
        <v>100.5844</v>
      </c>
      <c r="BC62" s="54">
        <v>100.4794</v>
      </c>
      <c r="BD62" s="54">
        <v>100.1538</v>
      </c>
      <c r="BE62" s="54">
        <v>100.2632</v>
      </c>
      <c r="BF62" s="238">
        <v>100.215</v>
      </c>
      <c r="BG62" s="238">
        <v>100.1808</v>
      </c>
      <c r="BH62" s="238">
        <v>100.1737</v>
      </c>
      <c r="BI62" s="238">
        <v>100.1572</v>
      </c>
      <c r="BJ62" s="238">
        <v>100.1448</v>
      </c>
      <c r="BK62" s="238">
        <v>100.136</v>
      </c>
      <c r="BL62" s="238">
        <v>100.1317</v>
      </c>
      <c r="BM62" s="238">
        <v>100.13160000000001</v>
      </c>
      <c r="BN62" s="238">
        <v>100.0834</v>
      </c>
      <c r="BO62" s="238">
        <v>100.131</v>
      </c>
      <c r="BP62" s="238">
        <v>100.22199999999999</v>
      </c>
      <c r="BQ62" s="238">
        <v>100.4248</v>
      </c>
      <c r="BR62" s="238">
        <v>100.55159999999999</v>
      </c>
      <c r="BS62" s="238">
        <v>100.6708</v>
      </c>
      <c r="BT62" s="238">
        <v>100.77379999999999</v>
      </c>
      <c r="BU62" s="238">
        <v>100.88379999999999</v>
      </c>
      <c r="BV62" s="238">
        <v>100.99250000000001</v>
      </c>
    </row>
    <row r="63" spans="1:74" ht="11.15" customHeight="1" x14ac:dyDescent="0.25">
      <c r="A63" s="24" t="s">
        <v>28</v>
      </c>
      <c r="B63" s="27" t="s">
        <v>9</v>
      </c>
      <c r="C63" s="54">
        <v>0.61532623673999998</v>
      </c>
      <c r="D63" s="54">
        <v>-0.94636849865999995</v>
      </c>
      <c r="E63" s="54">
        <v>-1.1430962211</v>
      </c>
      <c r="F63" s="54">
        <v>-2.4570586791000002</v>
      </c>
      <c r="G63" s="54">
        <v>-1.5581029773999999</v>
      </c>
      <c r="H63" s="54">
        <v>-1.8689364548</v>
      </c>
      <c r="I63" s="54">
        <v>-2.5446979069000002</v>
      </c>
      <c r="J63" s="54">
        <v>-2.1837408447</v>
      </c>
      <c r="K63" s="54">
        <v>-2.8356803093999998</v>
      </c>
      <c r="L63" s="54">
        <v>-3.2912494301000002</v>
      </c>
      <c r="M63" s="54">
        <v>-2.1466656135000002</v>
      </c>
      <c r="N63" s="54">
        <v>-2.4308880127000001</v>
      </c>
      <c r="O63" s="54">
        <v>-1.8327044349999999</v>
      </c>
      <c r="P63" s="54">
        <v>-1.0935934837000001</v>
      </c>
      <c r="Q63" s="54">
        <v>-5.3423367808000002</v>
      </c>
      <c r="R63" s="54">
        <v>-19.513084066000001</v>
      </c>
      <c r="S63" s="54">
        <v>-15.99376554</v>
      </c>
      <c r="T63" s="54">
        <v>-9.7801130652000001</v>
      </c>
      <c r="U63" s="54">
        <v>-5.8975238633</v>
      </c>
      <c r="V63" s="54">
        <v>-5.2816019272999997</v>
      </c>
      <c r="W63" s="54">
        <v>-4.7107991583000004</v>
      </c>
      <c r="X63" s="54">
        <v>-3.0553270174999998</v>
      </c>
      <c r="Y63" s="54">
        <v>-3.3221699651000001</v>
      </c>
      <c r="Z63" s="54">
        <v>-2.7291706589000002</v>
      </c>
      <c r="AA63" s="54">
        <v>-1.4172250776999999</v>
      </c>
      <c r="AB63" s="54">
        <v>-5.6545190254</v>
      </c>
      <c r="AC63" s="54">
        <v>1.8924523874000001</v>
      </c>
      <c r="AD63" s="54">
        <v>20.819818344000002</v>
      </c>
      <c r="AE63" s="54">
        <v>17.004000574999999</v>
      </c>
      <c r="AF63" s="54">
        <v>8.5048242583999993</v>
      </c>
      <c r="AG63" s="54">
        <v>5.8196763498999999</v>
      </c>
      <c r="AH63" s="54">
        <v>4.0330387549999998</v>
      </c>
      <c r="AI63" s="54">
        <v>3.1352323000000002</v>
      </c>
      <c r="AJ63" s="54">
        <v>3.7253093746000001</v>
      </c>
      <c r="AK63" s="54">
        <v>3.9962843709000002</v>
      </c>
      <c r="AL63" s="54">
        <v>3.2889211467999999</v>
      </c>
      <c r="AM63" s="54">
        <v>1.5893787086</v>
      </c>
      <c r="AN63" s="54">
        <v>7.1666545490000004</v>
      </c>
      <c r="AO63" s="54">
        <v>4.7852751826000004</v>
      </c>
      <c r="AP63" s="54">
        <v>4.7710897760000002</v>
      </c>
      <c r="AQ63" s="54">
        <v>3.2540541314999998</v>
      </c>
      <c r="AR63" s="54">
        <v>2.8500029689000002</v>
      </c>
      <c r="AS63" s="54">
        <v>2.0729830264000002</v>
      </c>
      <c r="AT63" s="54">
        <v>2.6557159318000001</v>
      </c>
      <c r="AU63" s="54">
        <v>3.8149933024</v>
      </c>
      <c r="AV63" s="54">
        <v>2.5101513846999999</v>
      </c>
      <c r="AW63" s="54">
        <v>0.83690952665999996</v>
      </c>
      <c r="AX63" s="54">
        <v>-1.3090135218000001</v>
      </c>
      <c r="AY63" s="54">
        <v>0.8726059867</v>
      </c>
      <c r="AZ63" s="54">
        <v>5.3975640125000002E-2</v>
      </c>
      <c r="BA63" s="54">
        <v>-1.4371744775999999</v>
      </c>
      <c r="BB63" s="54">
        <v>-0.60250548203999998</v>
      </c>
      <c r="BC63" s="54">
        <v>-0.38031785688999997</v>
      </c>
      <c r="BD63" s="54">
        <v>-0.30926347118000003</v>
      </c>
      <c r="BE63" s="54">
        <v>-0.46786354227999999</v>
      </c>
      <c r="BF63" s="238">
        <v>-0.72087100000000004</v>
      </c>
      <c r="BG63" s="238">
        <v>-0.94861720000000005</v>
      </c>
      <c r="BH63" s="238">
        <v>-1.047318</v>
      </c>
      <c r="BI63" s="238">
        <v>-0.31555519999999998</v>
      </c>
      <c r="BJ63" s="238">
        <v>1.8632249999999999</v>
      </c>
      <c r="BK63" s="238">
        <v>0.2121131</v>
      </c>
      <c r="BL63" s="238">
        <v>-0.15240339999999999</v>
      </c>
      <c r="BM63" s="238">
        <v>0.57512149999999995</v>
      </c>
      <c r="BN63" s="238">
        <v>-0.49811129999999998</v>
      </c>
      <c r="BO63" s="238">
        <v>-0.34675990000000001</v>
      </c>
      <c r="BP63" s="238">
        <v>6.8139599999999995E-2</v>
      </c>
      <c r="BQ63" s="238">
        <v>0.16117580000000001</v>
      </c>
      <c r="BR63" s="238">
        <v>0.3358778</v>
      </c>
      <c r="BS63" s="238">
        <v>0.48911579999999999</v>
      </c>
      <c r="BT63" s="238">
        <v>0.59907080000000001</v>
      </c>
      <c r="BU63" s="238">
        <v>0.725437</v>
      </c>
      <c r="BV63" s="238">
        <v>0.8464855</v>
      </c>
    </row>
    <row r="64" spans="1:74" ht="11.15" customHeight="1" x14ac:dyDescent="0.25">
      <c r="A64" s="15"/>
      <c r="B64" s="18"/>
      <c r="C64" s="171"/>
      <c r="D64" s="171"/>
      <c r="E64" s="171"/>
      <c r="F64" s="171"/>
      <c r="G64" s="171"/>
      <c r="H64" s="171"/>
      <c r="I64" s="171"/>
      <c r="J64" s="171"/>
      <c r="K64" s="171"/>
      <c r="L64" s="171"/>
      <c r="M64" s="171"/>
      <c r="N64" s="171"/>
      <c r="O64" s="171"/>
      <c r="P64" s="171"/>
      <c r="Q64" s="171"/>
      <c r="R64" s="171"/>
      <c r="S64" s="171"/>
      <c r="T64" s="171"/>
      <c r="U64" s="171"/>
      <c r="V64" s="171"/>
      <c r="W64" s="171"/>
      <c r="X64" s="171"/>
      <c r="Y64" s="171"/>
      <c r="Z64" s="171"/>
      <c r="AA64" s="171"/>
      <c r="AB64" s="171"/>
      <c r="AC64" s="171"/>
      <c r="AD64" s="171"/>
      <c r="AE64" s="171"/>
      <c r="AF64" s="171"/>
      <c r="AG64" s="171"/>
      <c r="AH64" s="171"/>
      <c r="AI64" s="171"/>
      <c r="AJ64" s="171"/>
      <c r="AK64" s="171"/>
      <c r="AL64" s="171"/>
      <c r="AM64" s="171"/>
      <c r="AN64" s="171"/>
      <c r="AO64" s="171"/>
      <c r="AP64" s="171"/>
      <c r="AQ64" s="171"/>
      <c r="AR64" s="171"/>
      <c r="AS64" s="171"/>
      <c r="AT64" s="171"/>
      <c r="AU64" s="171"/>
      <c r="AV64" s="171"/>
      <c r="AW64" s="171"/>
      <c r="AX64" s="171"/>
      <c r="AY64" s="171"/>
      <c r="AZ64" s="171"/>
      <c r="BA64" s="171"/>
      <c r="BB64" s="171"/>
      <c r="BC64" s="171"/>
      <c r="BD64" s="171"/>
      <c r="BE64" s="171"/>
      <c r="BF64" s="237"/>
      <c r="BG64" s="237"/>
      <c r="BH64" s="237"/>
      <c r="BI64" s="237"/>
      <c r="BJ64" s="237"/>
      <c r="BK64" s="237"/>
      <c r="BL64" s="237"/>
      <c r="BM64" s="237"/>
      <c r="BN64" s="237"/>
      <c r="BO64" s="237"/>
      <c r="BP64" s="237"/>
      <c r="BQ64" s="237"/>
      <c r="BR64" s="237"/>
      <c r="BS64" s="237"/>
      <c r="BT64" s="237"/>
      <c r="BU64" s="237"/>
      <c r="BV64" s="237"/>
    </row>
    <row r="65" spans="1:74" ht="11.15" customHeight="1" x14ac:dyDescent="0.25">
      <c r="A65" s="15"/>
      <c r="B65" s="16" t="s">
        <v>772</v>
      </c>
      <c r="C65" s="171"/>
      <c r="D65" s="171"/>
      <c r="E65" s="171"/>
      <c r="F65" s="171"/>
      <c r="G65" s="171"/>
      <c r="H65" s="171"/>
      <c r="I65" s="171"/>
      <c r="J65" s="171"/>
      <c r="K65" s="171"/>
      <c r="L65" s="171"/>
      <c r="M65" s="171"/>
      <c r="N65" s="171"/>
      <c r="O65" s="171"/>
      <c r="P65" s="171"/>
      <c r="Q65" s="171"/>
      <c r="R65" s="171"/>
      <c r="S65" s="171"/>
      <c r="T65" s="171"/>
      <c r="U65" s="171"/>
      <c r="V65" s="171"/>
      <c r="W65" s="171"/>
      <c r="X65" s="171"/>
      <c r="Y65" s="171"/>
      <c r="Z65" s="171"/>
      <c r="AA65" s="171"/>
      <c r="AB65" s="171"/>
      <c r="AC65" s="171"/>
      <c r="AD65" s="171"/>
      <c r="AE65" s="171"/>
      <c r="AF65" s="171"/>
      <c r="AG65" s="171"/>
      <c r="AH65" s="171"/>
      <c r="AI65" s="171"/>
      <c r="AJ65" s="171"/>
      <c r="AK65" s="171"/>
      <c r="AL65" s="171"/>
      <c r="AM65" s="171"/>
      <c r="AN65" s="171"/>
      <c r="AO65" s="171"/>
      <c r="AP65" s="171"/>
      <c r="AQ65" s="171"/>
      <c r="AR65" s="171"/>
      <c r="AS65" s="171"/>
      <c r="AT65" s="171"/>
      <c r="AU65" s="171"/>
      <c r="AV65" s="171"/>
      <c r="AW65" s="171"/>
      <c r="AX65" s="171"/>
      <c r="AY65" s="171"/>
      <c r="AZ65" s="171"/>
      <c r="BA65" s="171"/>
      <c r="BB65" s="171"/>
      <c r="BC65" s="171"/>
      <c r="BD65" s="171"/>
      <c r="BE65" s="171"/>
      <c r="BF65" s="237"/>
      <c r="BG65" s="237"/>
      <c r="BH65" s="237"/>
      <c r="BI65" s="237"/>
      <c r="BJ65" s="237"/>
      <c r="BK65" s="237"/>
      <c r="BL65" s="237"/>
      <c r="BM65" s="237"/>
      <c r="BN65" s="237"/>
      <c r="BO65" s="237"/>
      <c r="BP65" s="237"/>
      <c r="BQ65" s="237"/>
      <c r="BR65" s="237"/>
      <c r="BS65" s="237"/>
      <c r="BT65" s="237"/>
      <c r="BU65" s="237"/>
      <c r="BV65" s="237"/>
    </row>
    <row r="66" spans="1:74" ht="11.15" customHeight="1" x14ac:dyDescent="0.25">
      <c r="A66" s="15"/>
      <c r="B66" s="18"/>
      <c r="C66" s="171"/>
      <c r="D66" s="171"/>
      <c r="E66" s="171"/>
      <c r="F66" s="171"/>
      <c r="G66" s="171"/>
      <c r="H66" s="171"/>
      <c r="I66" s="171"/>
      <c r="J66" s="171"/>
      <c r="K66" s="171"/>
      <c r="L66" s="171"/>
      <c r="M66" s="171"/>
      <c r="N66" s="171"/>
      <c r="O66" s="171"/>
      <c r="P66" s="171"/>
      <c r="Q66" s="171"/>
      <c r="R66" s="171"/>
      <c r="S66" s="171"/>
      <c r="T66" s="171"/>
      <c r="U66" s="171"/>
      <c r="V66" s="171"/>
      <c r="W66" s="171"/>
      <c r="X66" s="171"/>
      <c r="Y66" s="171"/>
      <c r="Z66" s="171"/>
      <c r="AA66" s="171"/>
      <c r="AB66" s="171"/>
      <c r="AC66" s="171"/>
      <c r="AD66" s="171"/>
      <c r="AE66" s="171"/>
      <c r="AF66" s="171"/>
      <c r="AG66" s="171"/>
      <c r="AH66" s="171"/>
      <c r="AI66" s="171"/>
      <c r="AJ66" s="171"/>
      <c r="AK66" s="171"/>
      <c r="AL66" s="171"/>
      <c r="AM66" s="171"/>
      <c r="AN66" s="171"/>
      <c r="AO66" s="171"/>
      <c r="AP66" s="171"/>
      <c r="AQ66" s="171"/>
      <c r="AR66" s="171"/>
      <c r="AS66" s="171"/>
      <c r="AT66" s="171"/>
      <c r="AU66" s="171"/>
      <c r="AV66" s="171"/>
      <c r="AW66" s="171"/>
      <c r="AX66" s="171"/>
      <c r="AY66" s="171"/>
      <c r="AZ66" s="171"/>
      <c r="BA66" s="171"/>
      <c r="BB66" s="171"/>
      <c r="BC66" s="171"/>
      <c r="BD66" s="171"/>
      <c r="BE66" s="171"/>
      <c r="BF66" s="237"/>
      <c r="BG66" s="237"/>
      <c r="BH66" s="237"/>
      <c r="BI66" s="237"/>
      <c r="BJ66" s="237"/>
      <c r="BK66" s="237"/>
      <c r="BL66" s="237"/>
      <c r="BM66" s="237"/>
      <c r="BN66" s="237"/>
      <c r="BO66" s="237"/>
      <c r="BP66" s="237"/>
      <c r="BQ66" s="237"/>
      <c r="BR66" s="237"/>
      <c r="BS66" s="237"/>
      <c r="BT66" s="237"/>
      <c r="BU66" s="237"/>
      <c r="BV66" s="237"/>
    </row>
    <row r="67" spans="1:74" ht="11.15" customHeight="1" x14ac:dyDescent="0.25">
      <c r="A67" s="24" t="s">
        <v>543</v>
      </c>
      <c r="B67" s="29" t="s">
        <v>773</v>
      </c>
      <c r="C67" s="190">
        <v>861.27031757999998</v>
      </c>
      <c r="D67" s="190">
        <v>721.24273917000005</v>
      </c>
      <c r="E67" s="190">
        <v>633.78409957999997</v>
      </c>
      <c r="F67" s="190">
        <v>288.69067720999999</v>
      </c>
      <c r="G67" s="190">
        <v>158.59472043</v>
      </c>
      <c r="H67" s="190">
        <v>34.104024969999998</v>
      </c>
      <c r="I67" s="190">
        <v>5.2585681929000003</v>
      </c>
      <c r="J67" s="190">
        <v>10.170616079</v>
      </c>
      <c r="K67" s="190">
        <v>41.218647615999998</v>
      </c>
      <c r="L67" s="190">
        <v>254.60890083999999</v>
      </c>
      <c r="M67" s="190">
        <v>591.01053301000002</v>
      </c>
      <c r="N67" s="190">
        <v>717.33404689999998</v>
      </c>
      <c r="O67" s="190">
        <v>741.10194263000005</v>
      </c>
      <c r="P67" s="190">
        <v>653.30968595000002</v>
      </c>
      <c r="Q67" s="190">
        <v>485.20179128000001</v>
      </c>
      <c r="R67" s="190">
        <v>359.73115639999997</v>
      </c>
      <c r="S67" s="190">
        <v>156.94777504000001</v>
      </c>
      <c r="T67" s="190">
        <v>25.441229937999999</v>
      </c>
      <c r="U67" s="190">
        <v>4.6570761887999996</v>
      </c>
      <c r="V67" s="190">
        <v>7.2229600250999999</v>
      </c>
      <c r="W67" s="190">
        <v>58.244647596</v>
      </c>
      <c r="X67" s="190">
        <v>248.19635668999999</v>
      </c>
      <c r="Y67" s="190">
        <v>422.77985837</v>
      </c>
      <c r="Z67" s="190">
        <v>751.45854978</v>
      </c>
      <c r="AA67" s="190">
        <v>804.65600477999999</v>
      </c>
      <c r="AB67" s="190">
        <v>793.98062093999999</v>
      </c>
      <c r="AC67" s="190">
        <v>508.33226384</v>
      </c>
      <c r="AD67" s="190">
        <v>308.25896627999998</v>
      </c>
      <c r="AE67" s="190">
        <v>151.07350840000001</v>
      </c>
      <c r="AF67" s="190">
        <v>12.329232012</v>
      </c>
      <c r="AG67" s="190">
        <v>4.5606579499000004</v>
      </c>
      <c r="AH67" s="190">
        <v>5.9708593013</v>
      </c>
      <c r="AI67" s="190">
        <v>40.033842888000002</v>
      </c>
      <c r="AJ67" s="190">
        <v>179.99586002999999</v>
      </c>
      <c r="AK67" s="190">
        <v>509.44473485999998</v>
      </c>
      <c r="AL67" s="190">
        <v>615.73422620999997</v>
      </c>
      <c r="AM67" s="190">
        <v>912.81609119999996</v>
      </c>
      <c r="AN67" s="190">
        <v>710.00586794000003</v>
      </c>
      <c r="AO67" s="190">
        <v>524.18223587</v>
      </c>
      <c r="AP67" s="190">
        <v>342.00737745999999</v>
      </c>
      <c r="AQ67" s="190">
        <v>122.71089832</v>
      </c>
      <c r="AR67" s="190">
        <v>25.878408150999999</v>
      </c>
      <c r="AS67" s="190">
        <v>3.5876567809000002</v>
      </c>
      <c r="AT67" s="190">
        <v>5.8452608448000003</v>
      </c>
      <c r="AU67" s="190">
        <v>44.362788807999998</v>
      </c>
      <c r="AV67" s="190">
        <v>256.70622573999998</v>
      </c>
      <c r="AW67" s="190">
        <v>512.57880989</v>
      </c>
      <c r="AX67" s="190">
        <v>782.63238448000004</v>
      </c>
      <c r="AY67" s="190">
        <v>714.91592158000003</v>
      </c>
      <c r="AZ67" s="190">
        <v>620.80922532</v>
      </c>
      <c r="BA67" s="190">
        <v>585.77349016000005</v>
      </c>
      <c r="BB67" s="190">
        <v>297.16170921000003</v>
      </c>
      <c r="BC67" s="190">
        <v>145.45822192</v>
      </c>
      <c r="BD67" s="190">
        <v>43.514227253000001</v>
      </c>
      <c r="BE67" s="190">
        <v>3.0851194896999998</v>
      </c>
      <c r="BF67" s="242">
        <v>9.9434734290000009</v>
      </c>
      <c r="BG67" s="242">
        <v>56.301070008000003</v>
      </c>
      <c r="BH67" s="242">
        <v>241.91024024999999</v>
      </c>
      <c r="BI67" s="242">
        <v>489.47033327000003</v>
      </c>
      <c r="BJ67" s="242">
        <v>729.6284392</v>
      </c>
      <c r="BK67" s="242">
        <v>809.11694136999995</v>
      </c>
      <c r="BL67" s="242">
        <v>658.60382790000006</v>
      </c>
      <c r="BM67" s="242">
        <v>536.95520980000003</v>
      </c>
      <c r="BN67" s="242">
        <v>303.75203576000001</v>
      </c>
      <c r="BO67" s="242">
        <v>136.84885252999999</v>
      </c>
      <c r="BP67" s="242">
        <v>31.316648865000001</v>
      </c>
      <c r="BQ67" s="242">
        <v>7.3483866673999998</v>
      </c>
      <c r="BR67" s="242">
        <v>11.289166991</v>
      </c>
      <c r="BS67" s="242">
        <v>56.062237615000001</v>
      </c>
      <c r="BT67" s="242">
        <v>240.76289646000001</v>
      </c>
      <c r="BU67" s="242">
        <v>487.25810114000001</v>
      </c>
      <c r="BV67" s="242">
        <v>726.38805528</v>
      </c>
    </row>
    <row r="68" spans="1:74" ht="11.15" customHeight="1" x14ac:dyDescent="0.25">
      <c r="A68" s="15"/>
      <c r="B68" s="18"/>
      <c r="C68" s="171"/>
      <c r="D68" s="171"/>
      <c r="E68" s="171"/>
      <c r="F68" s="171"/>
      <c r="G68" s="171"/>
      <c r="H68" s="171"/>
      <c r="I68" s="171"/>
      <c r="J68" s="171"/>
      <c r="K68" s="171"/>
      <c r="L68" s="171"/>
      <c r="M68" s="171"/>
      <c r="N68" s="171"/>
      <c r="O68" s="171"/>
      <c r="P68" s="171"/>
      <c r="Q68" s="171"/>
      <c r="R68" s="171"/>
      <c r="S68" s="171"/>
      <c r="T68" s="171"/>
      <c r="U68" s="171"/>
      <c r="V68" s="171"/>
      <c r="W68" s="171"/>
      <c r="X68" s="171"/>
      <c r="Y68" s="171"/>
      <c r="Z68" s="171"/>
      <c r="AA68" s="171"/>
      <c r="AB68" s="171"/>
      <c r="AC68" s="171"/>
      <c r="AD68" s="171"/>
      <c r="AE68" s="171"/>
      <c r="AF68" s="171"/>
      <c r="AG68" s="171"/>
      <c r="AH68" s="171"/>
      <c r="AI68" s="171"/>
      <c r="AJ68" s="171"/>
      <c r="AK68" s="171"/>
      <c r="AL68" s="171"/>
      <c r="AM68" s="171"/>
      <c r="AN68" s="171"/>
      <c r="AO68" s="171"/>
      <c r="AP68" s="171"/>
      <c r="AQ68" s="171"/>
      <c r="AR68" s="171"/>
      <c r="AS68" s="171"/>
      <c r="AT68" s="171"/>
      <c r="AU68" s="171"/>
      <c r="AV68" s="171"/>
      <c r="AW68" s="171"/>
      <c r="AX68" s="171"/>
      <c r="AY68" s="171"/>
      <c r="AZ68" s="171"/>
      <c r="BA68" s="171"/>
      <c r="BB68" s="171"/>
      <c r="BC68" s="171"/>
      <c r="BD68" s="171"/>
      <c r="BE68" s="171"/>
      <c r="BF68" s="237"/>
      <c r="BG68" s="237"/>
      <c r="BH68" s="237"/>
      <c r="BI68" s="237"/>
      <c r="BJ68" s="237"/>
      <c r="BK68" s="237"/>
      <c r="BL68" s="237"/>
      <c r="BM68" s="237"/>
      <c r="BN68" s="237"/>
      <c r="BO68" s="237"/>
      <c r="BP68" s="237"/>
      <c r="BQ68" s="237"/>
      <c r="BR68" s="237"/>
      <c r="BS68" s="237"/>
      <c r="BT68" s="237"/>
      <c r="BU68" s="237"/>
      <c r="BV68" s="237"/>
    </row>
    <row r="69" spans="1:74" ht="11.15" customHeight="1" x14ac:dyDescent="0.25">
      <c r="A69" s="24" t="s">
        <v>550</v>
      </c>
      <c r="B69" s="30" t="s">
        <v>3</v>
      </c>
      <c r="C69" s="213">
        <v>8.9144894639000007</v>
      </c>
      <c r="D69" s="213">
        <v>17.933274304000001</v>
      </c>
      <c r="E69" s="213">
        <v>18.159793876999998</v>
      </c>
      <c r="F69" s="213">
        <v>41.541290812</v>
      </c>
      <c r="G69" s="213">
        <v>128.59025964</v>
      </c>
      <c r="H69" s="213">
        <v>226.44062578</v>
      </c>
      <c r="I69" s="213">
        <v>372.89357271</v>
      </c>
      <c r="J69" s="213">
        <v>335.39474042000001</v>
      </c>
      <c r="K69" s="213">
        <v>241.70618193999999</v>
      </c>
      <c r="L69" s="213">
        <v>74.547790745</v>
      </c>
      <c r="M69" s="213">
        <v>15.934501523</v>
      </c>
      <c r="N69" s="213">
        <v>13.494495712999999</v>
      </c>
      <c r="O69" s="213">
        <v>15.074575816999999</v>
      </c>
      <c r="P69" s="213">
        <v>12.444076093</v>
      </c>
      <c r="Q69" s="213">
        <v>42.434318197000003</v>
      </c>
      <c r="R69" s="213">
        <v>42.244939791</v>
      </c>
      <c r="S69" s="213">
        <v>105.18496702</v>
      </c>
      <c r="T69" s="213">
        <v>246.34604156</v>
      </c>
      <c r="U69" s="213">
        <v>397.51327316999999</v>
      </c>
      <c r="V69" s="213">
        <v>356.42037372999999</v>
      </c>
      <c r="W69" s="213">
        <v>180.55449242</v>
      </c>
      <c r="X69" s="213">
        <v>82.085980320999994</v>
      </c>
      <c r="Y69" s="213">
        <v>31.716281575</v>
      </c>
      <c r="Z69" s="213">
        <v>6.8869986407999999</v>
      </c>
      <c r="AA69" s="213">
        <v>9.7552211870000001</v>
      </c>
      <c r="AB69" s="213">
        <v>12.056969129000001</v>
      </c>
      <c r="AC69" s="213">
        <v>28.020952163</v>
      </c>
      <c r="AD69" s="213">
        <v>36.149765606000003</v>
      </c>
      <c r="AE69" s="213">
        <v>100.461552</v>
      </c>
      <c r="AF69" s="213">
        <v>273.89820623999998</v>
      </c>
      <c r="AG69" s="213">
        <v>346.83362018000003</v>
      </c>
      <c r="AH69" s="213">
        <v>357.32434942999998</v>
      </c>
      <c r="AI69" s="213">
        <v>199.94210047000001</v>
      </c>
      <c r="AJ69" s="213">
        <v>84.065209100999994</v>
      </c>
      <c r="AK69" s="213">
        <v>17.991962337</v>
      </c>
      <c r="AL69" s="213">
        <v>25.533071149000001</v>
      </c>
      <c r="AM69" s="213">
        <v>8.6666056068999993</v>
      </c>
      <c r="AN69" s="213">
        <v>11.271428905</v>
      </c>
      <c r="AO69" s="213">
        <v>26.953736404000001</v>
      </c>
      <c r="AP69" s="213">
        <v>49.078948367000002</v>
      </c>
      <c r="AQ69" s="213">
        <v>147.36688426000001</v>
      </c>
      <c r="AR69" s="213">
        <v>270.64551996</v>
      </c>
      <c r="AS69" s="213">
        <v>393.34451974000001</v>
      </c>
      <c r="AT69" s="213">
        <v>358.32309663000001</v>
      </c>
      <c r="AU69" s="213">
        <v>200.10069114999999</v>
      </c>
      <c r="AV69" s="213">
        <v>55.386461779999998</v>
      </c>
      <c r="AW69" s="213">
        <v>23.253729714999999</v>
      </c>
      <c r="AX69" s="213">
        <v>10.829334697</v>
      </c>
      <c r="AY69" s="213">
        <v>16.944254291</v>
      </c>
      <c r="AZ69" s="213">
        <v>19.972097519999998</v>
      </c>
      <c r="BA69" s="213">
        <v>31.641149959</v>
      </c>
      <c r="BB69" s="213">
        <v>43.917637294000002</v>
      </c>
      <c r="BC69" s="213">
        <v>109.45620504</v>
      </c>
      <c r="BD69" s="213">
        <v>210.38058236000001</v>
      </c>
      <c r="BE69" s="213">
        <v>383.62086570999998</v>
      </c>
      <c r="BF69" s="244">
        <v>335.88765123000002</v>
      </c>
      <c r="BG69" s="244">
        <v>203.9426958</v>
      </c>
      <c r="BH69" s="244">
        <v>70.898188634999997</v>
      </c>
      <c r="BI69" s="244">
        <v>21.253257701999999</v>
      </c>
      <c r="BJ69" s="244">
        <v>11.510763026999999</v>
      </c>
      <c r="BK69" s="244">
        <v>11.094222926</v>
      </c>
      <c r="BL69" s="244">
        <v>12.603236237000001</v>
      </c>
      <c r="BM69" s="244">
        <v>26.226921793999999</v>
      </c>
      <c r="BN69" s="244">
        <v>43.990657486000003</v>
      </c>
      <c r="BO69" s="244">
        <v>132.01236807999999</v>
      </c>
      <c r="BP69" s="244">
        <v>268.15884899999998</v>
      </c>
      <c r="BQ69" s="244">
        <v>396.90924489000002</v>
      </c>
      <c r="BR69" s="244">
        <v>365.40834511000003</v>
      </c>
      <c r="BS69" s="244">
        <v>205.77250161000001</v>
      </c>
      <c r="BT69" s="244">
        <v>71.647956045000001</v>
      </c>
      <c r="BU69" s="244">
        <v>21.493839673</v>
      </c>
      <c r="BV69" s="244">
        <v>11.636331756000001</v>
      </c>
    </row>
    <row r="70" spans="1:74" s="318" customFormat="1" ht="12" customHeight="1" x14ac:dyDescent="0.25">
      <c r="A70" s="317"/>
      <c r="B70" s="609" t="s">
        <v>791</v>
      </c>
      <c r="C70" s="632"/>
      <c r="D70" s="632"/>
      <c r="E70" s="632"/>
      <c r="F70" s="632"/>
      <c r="G70" s="632"/>
      <c r="H70" s="632"/>
      <c r="I70" s="632"/>
      <c r="J70" s="632"/>
      <c r="K70" s="632"/>
      <c r="L70" s="632"/>
      <c r="M70" s="632"/>
      <c r="N70" s="632"/>
      <c r="O70" s="632"/>
      <c r="P70" s="632"/>
      <c r="Q70" s="611"/>
      <c r="AY70" s="369"/>
      <c r="AZ70" s="369"/>
      <c r="BA70" s="369"/>
      <c r="BB70" s="369"/>
      <c r="BC70" s="369"/>
      <c r="BD70" s="453"/>
      <c r="BE70" s="453"/>
      <c r="BF70" s="453"/>
      <c r="BG70" s="369"/>
      <c r="BH70" s="369"/>
      <c r="BI70" s="369"/>
      <c r="BJ70" s="369"/>
    </row>
    <row r="71" spans="1:74" s="318" customFormat="1" ht="12" customHeight="1" x14ac:dyDescent="0.25">
      <c r="A71" s="317"/>
      <c r="B71" s="609" t="s">
        <v>792</v>
      </c>
      <c r="C71" s="610"/>
      <c r="D71" s="610"/>
      <c r="E71" s="610"/>
      <c r="F71" s="610"/>
      <c r="G71" s="610"/>
      <c r="H71" s="610"/>
      <c r="I71" s="610"/>
      <c r="J71" s="610"/>
      <c r="K71" s="610"/>
      <c r="L71" s="610"/>
      <c r="M71" s="610"/>
      <c r="N71" s="610"/>
      <c r="O71" s="610"/>
      <c r="P71" s="610"/>
      <c r="Q71" s="611"/>
      <c r="AY71" s="369"/>
      <c r="AZ71" s="369"/>
      <c r="BA71" s="369"/>
      <c r="BB71" s="369"/>
      <c r="BC71" s="369"/>
      <c r="BD71" s="453"/>
      <c r="BE71" s="453"/>
      <c r="BF71" s="453"/>
      <c r="BG71" s="369"/>
      <c r="BH71" s="369"/>
      <c r="BI71" s="369"/>
      <c r="BJ71" s="369"/>
    </row>
    <row r="72" spans="1:74" s="318" customFormat="1" ht="12" customHeight="1" x14ac:dyDescent="0.25">
      <c r="A72" s="317"/>
      <c r="B72" s="609" t="s">
        <v>793</v>
      </c>
      <c r="C72" s="610"/>
      <c r="D72" s="610"/>
      <c r="E72" s="610"/>
      <c r="F72" s="610"/>
      <c r="G72" s="610"/>
      <c r="H72" s="610"/>
      <c r="I72" s="610"/>
      <c r="J72" s="610"/>
      <c r="K72" s="610"/>
      <c r="L72" s="610"/>
      <c r="M72" s="610"/>
      <c r="N72" s="610"/>
      <c r="O72" s="610"/>
      <c r="P72" s="610"/>
      <c r="Q72" s="611"/>
      <c r="AY72" s="369"/>
      <c r="AZ72" s="369"/>
      <c r="BA72" s="369"/>
      <c r="BB72" s="369"/>
      <c r="BC72" s="369"/>
      <c r="BD72" s="453"/>
      <c r="BE72" s="453"/>
      <c r="BF72" s="453"/>
      <c r="BG72" s="369"/>
      <c r="BH72" s="369"/>
      <c r="BI72" s="369"/>
      <c r="BJ72" s="369"/>
    </row>
    <row r="73" spans="1:74" s="318" customFormat="1" ht="12" customHeight="1" x14ac:dyDescent="0.25">
      <c r="A73" s="317"/>
      <c r="B73" s="609" t="s">
        <v>804</v>
      </c>
      <c r="C73" s="611"/>
      <c r="D73" s="611"/>
      <c r="E73" s="611"/>
      <c r="F73" s="611"/>
      <c r="G73" s="611"/>
      <c r="H73" s="611"/>
      <c r="I73" s="611"/>
      <c r="J73" s="611"/>
      <c r="K73" s="611"/>
      <c r="L73" s="611"/>
      <c r="M73" s="611"/>
      <c r="N73" s="611"/>
      <c r="O73" s="611"/>
      <c r="P73" s="611"/>
      <c r="Q73" s="611"/>
      <c r="AY73" s="369"/>
      <c r="AZ73" s="369"/>
      <c r="BA73" s="369"/>
      <c r="BB73" s="369"/>
      <c r="BC73" s="369"/>
      <c r="BD73" s="453"/>
      <c r="BE73" s="453"/>
      <c r="BF73" s="453"/>
      <c r="BG73" s="369"/>
      <c r="BH73" s="369"/>
      <c r="BI73" s="369"/>
      <c r="BJ73" s="369"/>
    </row>
    <row r="74" spans="1:74" s="318" customFormat="1" ht="12" customHeight="1" x14ac:dyDescent="0.25">
      <c r="A74" s="317"/>
      <c r="B74" s="609" t="s">
        <v>807</v>
      </c>
      <c r="C74" s="610"/>
      <c r="D74" s="610"/>
      <c r="E74" s="610"/>
      <c r="F74" s="610"/>
      <c r="G74" s="610"/>
      <c r="H74" s="610"/>
      <c r="I74" s="610"/>
      <c r="J74" s="610"/>
      <c r="K74" s="610"/>
      <c r="L74" s="610"/>
      <c r="M74" s="610"/>
      <c r="N74" s="610"/>
      <c r="O74" s="610"/>
      <c r="P74" s="610"/>
      <c r="Q74" s="611"/>
      <c r="AY74" s="369"/>
      <c r="AZ74" s="369"/>
      <c r="BA74" s="369"/>
      <c r="BB74" s="369"/>
      <c r="BC74" s="369"/>
      <c r="BD74" s="453"/>
      <c r="BE74" s="453"/>
      <c r="BF74" s="453"/>
      <c r="BG74" s="369"/>
      <c r="BH74" s="369"/>
      <c r="BI74" s="369"/>
      <c r="BJ74" s="369"/>
    </row>
    <row r="75" spans="1:74" s="318" customFormat="1" ht="12" customHeight="1" x14ac:dyDescent="0.25">
      <c r="A75" s="317"/>
      <c r="B75" s="612" t="s">
        <v>808</v>
      </c>
      <c r="C75" s="611"/>
      <c r="D75" s="611"/>
      <c r="E75" s="611"/>
      <c r="F75" s="611"/>
      <c r="G75" s="611"/>
      <c r="H75" s="611"/>
      <c r="I75" s="611"/>
      <c r="J75" s="611"/>
      <c r="K75" s="611"/>
      <c r="L75" s="611"/>
      <c r="M75" s="611"/>
      <c r="N75" s="611"/>
      <c r="O75" s="611"/>
      <c r="P75" s="611"/>
      <c r="Q75" s="611"/>
      <c r="AY75" s="369"/>
      <c r="AZ75" s="369"/>
      <c r="BA75" s="369"/>
      <c r="BB75" s="369"/>
      <c r="BC75" s="369"/>
      <c r="BD75" s="453"/>
      <c r="BE75" s="453"/>
      <c r="BF75" s="453"/>
      <c r="BG75" s="369"/>
      <c r="BH75" s="369"/>
      <c r="BI75" s="369"/>
      <c r="BJ75" s="369"/>
    </row>
    <row r="76" spans="1:74" s="318" customFormat="1" ht="12" customHeight="1" x14ac:dyDescent="0.25">
      <c r="A76" s="317"/>
      <c r="B76" s="613" t="s">
        <v>809</v>
      </c>
      <c r="C76" s="614"/>
      <c r="D76" s="614"/>
      <c r="E76" s="614"/>
      <c r="F76" s="614"/>
      <c r="G76" s="614"/>
      <c r="H76" s="614"/>
      <c r="I76" s="614"/>
      <c r="J76" s="614"/>
      <c r="K76" s="614"/>
      <c r="L76" s="614"/>
      <c r="M76" s="614"/>
      <c r="N76" s="614"/>
      <c r="O76" s="614"/>
      <c r="P76" s="614"/>
      <c r="Q76" s="608"/>
      <c r="AY76" s="369"/>
      <c r="AZ76" s="369"/>
      <c r="BA76" s="369"/>
      <c r="BB76" s="369"/>
      <c r="BC76" s="369"/>
      <c r="BD76" s="453"/>
      <c r="BE76" s="453"/>
      <c r="BF76" s="453"/>
      <c r="BG76" s="369"/>
      <c r="BH76" s="369"/>
      <c r="BI76" s="369"/>
      <c r="BJ76" s="369"/>
    </row>
    <row r="77" spans="1:74" s="318" customFormat="1" ht="12" customHeight="1" x14ac:dyDescent="0.25">
      <c r="A77" s="317"/>
      <c r="B77" s="629" t="s">
        <v>790</v>
      </c>
      <c r="C77" s="630"/>
      <c r="D77" s="630"/>
      <c r="E77" s="630"/>
      <c r="F77" s="630"/>
      <c r="G77" s="630"/>
      <c r="H77" s="630"/>
      <c r="I77" s="630"/>
      <c r="J77" s="630"/>
      <c r="K77" s="630"/>
      <c r="L77" s="630"/>
      <c r="M77" s="630"/>
      <c r="N77" s="630"/>
      <c r="O77" s="630"/>
      <c r="P77" s="630"/>
      <c r="Q77" s="630"/>
      <c r="AY77" s="369"/>
      <c r="AZ77" s="369"/>
      <c r="BA77" s="369"/>
      <c r="BB77" s="369"/>
      <c r="BC77" s="369"/>
      <c r="BD77" s="453"/>
      <c r="BE77" s="453"/>
      <c r="BF77" s="453"/>
      <c r="BG77" s="369"/>
      <c r="BH77" s="369"/>
      <c r="BI77" s="369"/>
      <c r="BJ77" s="369"/>
    </row>
    <row r="78" spans="1:74" s="318" customFormat="1" ht="12" customHeight="1" x14ac:dyDescent="0.25">
      <c r="A78" s="317"/>
      <c r="B78" s="620" t="str">
        <f>"Notes: "&amp;"EIA completed modeling and analysis for this report on " &amp;Dates!D2&amp;"."</f>
        <v>Notes: EIA completed modeling and analysis for this report on Tuesday Augutst 3, 2023.</v>
      </c>
      <c r="C78" s="621"/>
      <c r="D78" s="621"/>
      <c r="E78" s="621"/>
      <c r="F78" s="621"/>
      <c r="G78" s="621"/>
      <c r="H78" s="621"/>
      <c r="I78" s="621"/>
      <c r="J78" s="621"/>
      <c r="K78" s="621"/>
      <c r="L78" s="621"/>
      <c r="M78" s="621"/>
      <c r="N78" s="621"/>
      <c r="O78" s="621"/>
      <c r="P78" s="621"/>
      <c r="Q78" s="621"/>
      <c r="AY78" s="369"/>
      <c r="AZ78" s="369"/>
      <c r="BA78" s="369"/>
      <c r="BB78" s="369"/>
      <c r="BC78" s="369"/>
      <c r="BD78" s="453"/>
      <c r="BE78" s="453"/>
      <c r="BF78" s="453"/>
      <c r="BG78" s="369"/>
      <c r="BH78" s="369"/>
      <c r="BI78" s="369"/>
      <c r="BJ78" s="369"/>
    </row>
    <row r="79" spans="1:74" s="318" customFormat="1" ht="12" customHeight="1" x14ac:dyDescent="0.25">
      <c r="A79" s="317"/>
      <c r="B79" s="622" t="s">
        <v>338</v>
      </c>
      <c r="C79" s="621"/>
      <c r="D79" s="621"/>
      <c r="E79" s="621"/>
      <c r="F79" s="621"/>
      <c r="G79" s="621"/>
      <c r="H79" s="621"/>
      <c r="I79" s="621"/>
      <c r="J79" s="621"/>
      <c r="K79" s="621"/>
      <c r="L79" s="621"/>
      <c r="M79" s="621"/>
      <c r="N79" s="621"/>
      <c r="O79" s="621"/>
      <c r="P79" s="621"/>
      <c r="Q79" s="621"/>
      <c r="AY79" s="369"/>
      <c r="AZ79" s="369"/>
      <c r="BA79" s="369"/>
      <c r="BB79" s="369"/>
      <c r="BC79" s="369"/>
      <c r="BD79" s="453"/>
      <c r="BE79" s="453"/>
      <c r="BF79" s="453"/>
      <c r="BG79" s="369"/>
      <c r="BH79" s="369"/>
      <c r="BI79" s="369"/>
      <c r="BJ79" s="369"/>
    </row>
    <row r="80" spans="1:74" s="318" customFormat="1" ht="12" customHeight="1" x14ac:dyDescent="0.25">
      <c r="A80" s="317"/>
      <c r="B80" s="631" t="s">
        <v>124</v>
      </c>
      <c r="C80" s="630"/>
      <c r="D80" s="630"/>
      <c r="E80" s="630"/>
      <c r="F80" s="630"/>
      <c r="G80" s="630"/>
      <c r="H80" s="630"/>
      <c r="I80" s="630"/>
      <c r="J80" s="630"/>
      <c r="K80" s="630"/>
      <c r="L80" s="630"/>
      <c r="M80" s="630"/>
      <c r="N80" s="630"/>
      <c r="O80" s="630"/>
      <c r="P80" s="630"/>
      <c r="Q80" s="630"/>
      <c r="AY80" s="369"/>
      <c r="AZ80" s="369"/>
      <c r="BA80" s="369"/>
      <c r="BB80" s="369"/>
      <c r="BC80" s="369"/>
      <c r="BD80" s="453"/>
      <c r="BE80" s="453"/>
      <c r="BF80" s="453"/>
      <c r="BG80" s="369"/>
      <c r="BH80" s="369"/>
      <c r="BI80" s="369"/>
      <c r="BJ80" s="369"/>
    </row>
    <row r="81" spans="1:74" s="318" customFormat="1" ht="12" customHeight="1" x14ac:dyDescent="0.25">
      <c r="A81" s="317"/>
      <c r="B81" s="615" t="s">
        <v>810</v>
      </c>
      <c r="C81" s="614"/>
      <c r="D81" s="614"/>
      <c r="E81" s="614"/>
      <c r="F81" s="614"/>
      <c r="G81" s="614"/>
      <c r="H81" s="614"/>
      <c r="I81" s="614"/>
      <c r="J81" s="614"/>
      <c r="K81" s="614"/>
      <c r="L81" s="614"/>
      <c r="M81" s="614"/>
      <c r="N81" s="614"/>
      <c r="O81" s="614"/>
      <c r="P81" s="614"/>
      <c r="Q81" s="608"/>
      <c r="AY81" s="369"/>
      <c r="AZ81" s="369"/>
      <c r="BA81" s="369"/>
      <c r="BB81" s="369"/>
      <c r="BC81" s="369"/>
      <c r="BD81" s="453"/>
      <c r="BE81" s="453"/>
      <c r="BF81" s="453"/>
      <c r="BG81" s="369"/>
      <c r="BH81" s="369"/>
      <c r="BI81" s="369"/>
      <c r="BJ81" s="369"/>
    </row>
    <row r="82" spans="1:74" s="318" customFormat="1" ht="12" customHeight="1" x14ac:dyDescent="0.25">
      <c r="A82" s="317"/>
      <c r="B82" s="616" t="s">
        <v>811</v>
      </c>
      <c r="C82" s="608"/>
      <c r="D82" s="608"/>
      <c r="E82" s="608"/>
      <c r="F82" s="608"/>
      <c r="G82" s="608"/>
      <c r="H82" s="608"/>
      <c r="I82" s="608"/>
      <c r="J82" s="608"/>
      <c r="K82" s="608"/>
      <c r="L82" s="608"/>
      <c r="M82" s="608"/>
      <c r="N82" s="608"/>
      <c r="O82" s="608"/>
      <c r="P82" s="608"/>
      <c r="Q82" s="608"/>
      <c r="AY82" s="369"/>
      <c r="AZ82" s="369"/>
      <c r="BA82" s="369"/>
      <c r="BB82" s="369"/>
      <c r="BC82" s="369"/>
      <c r="BD82" s="453"/>
      <c r="BE82" s="453"/>
      <c r="BF82" s="453"/>
      <c r="BG82" s="369"/>
      <c r="BH82" s="369"/>
      <c r="BI82" s="369"/>
      <c r="BJ82" s="369"/>
    </row>
    <row r="83" spans="1:74" s="318" customFormat="1" ht="12" customHeight="1" x14ac:dyDescent="0.25">
      <c r="A83" s="317"/>
      <c r="B83" s="616" t="s">
        <v>812</v>
      </c>
      <c r="C83" s="608"/>
      <c r="D83" s="608"/>
      <c r="E83" s="608"/>
      <c r="F83" s="608"/>
      <c r="G83" s="608"/>
      <c r="H83" s="608"/>
      <c r="I83" s="608"/>
      <c r="J83" s="608"/>
      <c r="K83" s="608"/>
      <c r="L83" s="608"/>
      <c r="M83" s="608"/>
      <c r="N83" s="608"/>
      <c r="O83" s="608"/>
      <c r="P83" s="608"/>
      <c r="Q83" s="608"/>
      <c r="AY83" s="369"/>
      <c r="AZ83" s="369"/>
      <c r="BA83" s="369"/>
      <c r="BB83" s="369"/>
      <c r="BC83" s="369"/>
      <c r="BD83" s="453"/>
      <c r="BE83" s="453"/>
      <c r="BF83" s="453"/>
      <c r="BG83" s="369"/>
      <c r="BH83" s="369"/>
      <c r="BI83" s="369"/>
      <c r="BJ83" s="369"/>
    </row>
    <row r="84" spans="1:74" s="318" customFormat="1" ht="12" customHeight="1" x14ac:dyDescent="0.25">
      <c r="A84" s="317"/>
      <c r="B84" s="623" t="s">
        <v>1420</v>
      </c>
      <c r="C84" s="608"/>
      <c r="D84" s="608"/>
      <c r="E84" s="608"/>
      <c r="F84" s="608"/>
      <c r="G84" s="608"/>
      <c r="H84" s="608"/>
      <c r="I84" s="608"/>
      <c r="J84" s="608"/>
      <c r="K84" s="608"/>
      <c r="L84" s="608"/>
      <c r="M84" s="608"/>
      <c r="N84" s="608"/>
      <c r="O84" s="608"/>
      <c r="P84" s="608"/>
      <c r="Q84" s="608"/>
      <c r="AY84" s="369"/>
      <c r="AZ84" s="369"/>
      <c r="BA84" s="369"/>
      <c r="BB84" s="369"/>
      <c r="BC84" s="369"/>
      <c r="BD84" s="453"/>
      <c r="BE84" s="453"/>
      <c r="BF84" s="453"/>
      <c r="BG84" s="369"/>
      <c r="BH84" s="369"/>
      <c r="BI84" s="369"/>
      <c r="BJ84" s="369"/>
    </row>
    <row r="85" spans="1:74" s="318" customFormat="1" ht="12" customHeight="1" x14ac:dyDescent="0.25">
      <c r="A85" s="317"/>
      <c r="B85" s="617" t="s">
        <v>813</v>
      </c>
      <c r="C85" s="618"/>
      <c r="D85" s="618"/>
      <c r="E85" s="618"/>
      <c r="F85" s="618"/>
      <c r="G85" s="618"/>
      <c r="H85" s="618"/>
      <c r="I85" s="618"/>
      <c r="J85" s="618"/>
      <c r="K85" s="618"/>
      <c r="L85" s="618"/>
      <c r="M85" s="618"/>
      <c r="N85" s="618"/>
      <c r="O85" s="618"/>
      <c r="P85" s="618"/>
      <c r="Q85" s="608"/>
      <c r="AY85" s="369"/>
      <c r="AZ85" s="369"/>
      <c r="BA85" s="369"/>
      <c r="BB85" s="369"/>
      <c r="BC85" s="369"/>
      <c r="BD85" s="453"/>
      <c r="BE85" s="453"/>
      <c r="BF85" s="453"/>
      <c r="BG85" s="369"/>
      <c r="BH85" s="369"/>
      <c r="BI85" s="369"/>
      <c r="BJ85" s="369"/>
    </row>
    <row r="86" spans="1:74" s="319" customFormat="1" ht="12" customHeight="1" x14ac:dyDescent="0.25">
      <c r="A86" s="317"/>
      <c r="B86" s="619" t="s">
        <v>1318</v>
      </c>
      <c r="C86" s="608"/>
      <c r="D86" s="608"/>
      <c r="E86" s="608"/>
      <c r="F86" s="608"/>
      <c r="G86" s="608"/>
      <c r="H86" s="608"/>
      <c r="I86" s="608"/>
      <c r="J86" s="608"/>
      <c r="K86" s="608"/>
      <c r="L86" s="608"/>
      <c r="M86" s="608"/>
      <c r="N86" s="608"/>
      <c r="O86" s="608"/>
      <c r="P86" s="608"/>
      <c r="Q86" s="608"/>
      <c r="AY86" s="370"/>
      <c r="AZ86" s="370"/>
      <c r="BA86" s="370"/>
      <c r="BB86" s="370"/>
      <c r="BC86" s="370"/>
      <c r="BD86" s="550"/>
      <c r="BE86" s="550"/>
      <c r="BF86" s="550"/>
      <c r="BG86" s="370"/>
      <c r="BH86" s="370"/>
      <c r="BI86" s="370"/>
      <c r="BJ86" s="370"/>
    </row>
    <row r="87" spans="1:74" s="319" customFormat="1" ht="12" customHeight="1" x14ac:dyDescent="0.25">
      <c r="A87" s="317"/>
      <c r="B87" s="607" t="s">
        <v>1423</v>
      </c>
      <c r="C87" s="608"/>
      <c r="D87" s="608"/>
      <c r="E87" s="608"/>
      <c r="F87" s="608"/>
      <c r="G87" s="608"/>
      <c r="H87" s="608"/>
      <c r="I87" s="608"/>
      <c r="J87" s="608"/>
      <c r="K87" s="608"/>
      <c r="L87" s="608"/>
      <c r="M87" s="608"/>
      <c r="N87" s="608"/>
      <c r="O87" s="608"/>
      <c r="P87" s="608"/>
      <c r="Q87" s="608"/>
      <c r="AY87" s="370"/>
      <c r="AZ87" s="370"/>
      <c r="BA87" s="370"/>
      <c r="BB87" s="370"/>
      <c r="BC87" s="370"/>
      <c r="BD87" s="550"/>
      <c r="BE87" s="550"/>
      <c r="BF87" s="550"/>
      <c r="BG87" s="370"/>
      <c r="BH87" s="370"/>
      <c r="BI87" s="370"/>
      <c r="BJ87" s="370"/>
    </row>
    <row r="88" spans="1:74" x14ac:dyDescent="0.25">
      <c r="A88" s="317"/>
      <c r="BK88" s="245"/>
      <c r="BL88" s="245"/>
      <c r="BM88" s="245"/>
      <c r="BN88" s="245"/>
      <c r="BO88" s="245"/>
      <c r="BP88" s="245"/>
      <c r="BQ88" s="245"/>
      <c r="BR88" s="245"/>
      <c r="BS88" s="245"/>
      <c r="BT88" s="245"/>
      <c r="BU88" s="245"/>
      <c r="BV88" s="245"/>
    </row>
    <row r="89" spans="1:74" x14ac:dyDescent="0.25">
      <c r="BK89" s="245"/>
      <c r="BL89" s="245"/>
      <c r="BM89" s="245"/>
      <c r="BN89" s="245"/>
      <c r="BO89" s="245"/>
      <c r="BP89" s="245"/>
      <c r="BQ89" s="245"/>
      <c r="BR89" s="245"/>
      <c r="BS89" s="245"/>
      <c r="BT89" s="245"/>
      <c r="BU89" s="245"/>
      <c r="BV89" s="245"/>
    </row>
    <row r="90" spans="1:74" x14ac:dyDescent="0.25">
      <c r="B90" s="583"/>
      <c r="BK90" s="245"/>
      <c r="BL90" s="245"/>
      <c r="BM90" s="245"/>
      <c r="BN90" s="245"/>
      <c r="BO90" s="245"/>
      <c r="BP90" s="245"/>
      <c r="BQ90" s="245"/>
      <c r="BR90" s="245"/>
      <c r="BS90" s="245"/>
      <c r="BT90" s="245"/>
      <c r="BU90" s="245"/>
      <c r="BV90" s="245"/>
    </row>
    <row r="91" spans="1:74" x14ac:dyDescent="0.25">
      <c r="BK91" s="245"/>
      <c r="BL91" s="245"/>
      <c r="BM91" s="245"/>
      <c r="BN91" s="245"/>
      <c r="BO91" s="245"/>
      <c r="BP91" s="245"/>
      <c r="BQ91" s="245"/>
      <c r="BR91" s="245"/>
      <c r="BS91" s="245"/>
      <c r="BT91" s="245"/>
      <c r="BU91" s="245"/>
      <c r="BV91" s="245"/>
    </row>
    <row r="92" spans="1:74" x14ac:dyDescent="0.25">
      <c r="BK92" s="245"/>
      <c r="BL92" s="245"/>
      <c r="BM92" s="245"/>
      <c r="BN92" s="245"/>
      <c r="BO92" s="245"/>
      <c r="BP92" s="245"/>
      <c r="BQ92" s="245"/>
      <c r="BR92" s="245"/>
      <c r="BS92" s="245"/>
      <c r="BT92" s="245"/>
      <c r="BU92" s="245"/>
      <c r="BV92" s="245"/>
    </row>
    <row r="93" spans="1:74" x14ac:dyDescent="0.25">
      <c r="BK93" s="245"/>
      <c r="BL93" s="245"/>
      <c r="BM93" s="245"/>
      <c r="BN93" s="245"/>
      <c r="BO93" s="245"/>
      <c r="BP93" s="245"/>
      <c r="BQ93" s="245"/>
      <c r="BR93" s="245"/>
      <c r="BS93" s="245"/>
      <c r="BT93" s="245"/>
      <c r="BU93" s="245"/>
      <c r="BV93" s="245"/>
    </row>
    <row r="94" spans="1:74" x14ac:dyDescent="0.25">
      <c r="BK94" s="245"/>
      <c r="BL94" s="245"/>
      <c r="BM94" s="245"/>
      <c r="BN94" s="245"/>
      <c r="BO94" s="245"/>
      <c r="BP94" s="245"/>
      <c r="BQ94" s="245"/>
      <c r="BR94" s="245"/>
      <c r="BS94" s="245"/>
      <c r="BT94" s="245"/>
      <c r="BU94" s="245"/>
      <c r="BV94" s="245"/>
    </row>
    <row r="95" spans="1:74" x14ac:dyDescent="0.25">
      <c r="BK95" s="245"/>
      <c r="BL95" s="245"/>
      <c r="BM95" s="245"/>
      <c r="BN95" s="245"/>
      <c r="BO95" s="245"/>
      <c r="BP95" s="245"/>
      <c r="BQ95" s="245"/>
      <c r="BR95" s="245"/>
      <c r="BS95" s="245"/>
      <c r="BT95" s="245"/>
      <c r="BU95" s="245"/>
      <c r="BV95" s="245"/>
    </row>
    <row r="96" spans="1:74" x14ac:dyDescent="0.25">
      <c r="BK96" s="245"/>
      <c r="BL96" s="245"/>
      <c r="BM96" s="245"/>
      <c r="BN96" s="245"/>
      <c r="BO96" s="245"/>
      <c r="BP96" s="245"/>
      <c r="BQ96" s="245"/>
      <c r="BR96" s="245"/>
      <c r="BS96" s="245"/>
      <c r="BT96" s="245"/>
      <c r="BU96" s="245"/>
      <c r="BV96" s="245"/>
    </row>
    <row r="97" spans="63:74" x14ac:dyDescent="0.25">
      <c r="BK97" s="245"/>
      <c r="BL97" s="245"/>
      <c r="BM97" s="245"/>
      <c r="BN97" s="245"/>
      <c r="BO97" s="245"/>
      <c r="BP97" s="245"/>
      <c r="BQ97" s="245"/>
      <c r="BR97" s="245"/>
      <c r="BS97" s="245"/>
      <c r="BT97" s="245"/>
      <c r="BU97" s="245"/>
      <c r="BV97" s="245"/>
    </row>
    <row r="98" spans="63:74" x14ac:dyDescent="0.25">
      <c r="BK98" s="245"/>
      <c r="BL98" s="245"/>
      <c r="BM98" s="245"/>
      <c r="BN98" s="245"/>
      <c r="BO98" s="245"/>
      <c r="BP98" s="245"/>
      <c r="BQ98" s="245"/>
      <c r="BR98" s="245"/>
      <c r="BS98" s="245"/>
      <c r="BT98" s="245"/>
      <c r="BU98" s="245"/>
      <c r="BV98" s="245"/>
    </row>
    <row r="99" spans="63:74" x14ac:dyDescent="0.25">
      <c r="BK99" s="245"/>
      <c r="BL99" s="245"/>
      <c r="BM99" s="245"/>
      <c r="BN99" s="245"/>
      <c r="BO99" s="245"/>
      <c r="BP99" s="245"/>
      <c r="BQ99" s="245"/>
      <c r="BR99" s="245"/>
      <c r="BS99" s="245"/>
      <c r="BT99" s="245"/>
      <c r="BU99" s="245"/>
      <c r="BV99" s="245"/>
    </row>
    <row r="100" spans="63:74" x14ac:dyDescent="0.25">
      <c r="BK100" s="245"/>
      <c r="BL100" s="245"/>
      <c r="BM100" s="245"/>
      <c r="BN100" s="245"/>
      <c r="BO100" s="245"/>
      <c r="BP100" s="245"/>
      <c r="BQ100" s="245"/>
      <c r="BR100" s="245"/>
      <c r="BS100" s="245"/>
      <c r="BT100" s="245"/>
      <c r="BU100" s="245"/>
      <c r="BV100" s="245"/>
    </row>
    <row r="101" spans="63:74" x14ac:dyDescent="0.25">
      <c r="BK101" s="245"/>
      <c r="BL101" s="245"/>
      <c r="BM101" s="245"/>
      <c r="BN101" s="245"/>
      <c r="BO101" s="245"/>
      <c r="BP101" s="245"/>
      <c r="BQ101" s="245"/>
      <c r="BR101" s="245"/>
      <c r="BS101" s="245"/>
      <c r="BT101" s="245"/>
      <c r="BU101" s="245"/>
      <c r="BV101" s="245"/>
    </row>
    <row r="102" spans="63:74" x14ac:dyDescent="0.25">
      <c r="BK102" s="245"/>
      <c r="BL102" s="245"/>
      <c r="BM102" s="245"/>
      <c r="BN102" s="245"/>
      <c r="BO102" s="245"/>
      <c r="BP102" s="245"/>
      <c r="BQ102" s="245"/>
      <c r="BR102" s="245"/>
      <c r="BS102" s="245"/>
      <c r="BT102" s="245"/>
      <c r="BU102" s="245"/>
      <c r="BV102" s="245"/>
    </row>
    <row r="103" spans="63:74" x14ac:dyDescent="0.25">
      <c r="BK103" s="245"/>
      <c r="BL103" s="245"/>
      <c r="BM103" s="245"/>
      <c r="BN103" s="245"/>
      <c r="BO103" s="245"/>
      <c r="BP103" s="245"/>
      <c r="BQ103" s="245"/>
      <c r="BR103" s="245"/>
      <c r="BS103" s="245"/>
      <c r="BT103" s="245"/>
      <c r="BU103" s="245"/>
      <c r="BV103" s="245"/>
    </row>
    <row r="104" spans="63:74" x14ac:dyDescent="0.25">
      <c r="BK104" s="245"/>
      <c r="BL104" s="245"/>
      <c r="BM104" s="245"/>
      <c r="BN104" s="245"/>
      <c r="BO104" s="245"/>
      <c r="BP104" s="245"/>
      <c r="BQ104" s="245"/>
      <c r="BR104" s="245"/>
      <c r="BS104" s="245"/>
      <c r="BT104" s="245"/>
      <c r="BU104" s="245"/>
      <c r="BV104" s="245"/>
    </row>
    <row r="105" spans="63:74" x14ac:dyDescent="0.25">
      <c r="BK105" s="245"/>
      <c r="BL105" s="245"/>
      <c r="BM105" s="245"/>
      <c r="BN105" s="245"/>
      <c r="BO105" s="245"/>
      <c r="BP105" s="245"/>
      <c r="BQ105" s="245"/>
      <c r="BR105" s="245"/>
      <c r="BS105" s="245"/>
      <c r="BT105" s="245"/>
      <c r="BU105" s="245"/>
      <c r="BV105" s="245"/>
    </row>
    <row r="106" spans="63:74" x14ac:dyDescent="0.25">
      <c r="BK106" s="245"/>
      <c r="BL106" s="245"/>
      <c r="BM106" s="245"/>
      <c r="BN106" s="245"/>
      <c r="BO106" s="245"/>
      <c r="BP106" s="245"/>
      <c r="BQ106" s="245"/>
      <c r="BR106" s="245"/>
      <c r="BS106" s="245"/>
      <c r="BT106" s="245"/>
      <c r="BU106" s="245"/>
      <c r="BV106" s="245"/>
    </row>
    <row r="107" spans="63:74" x14ac:dyDescent="0.25">
      <c r="BK107" s="245"/>
      <c r="BL107" s="245"/>
      <c r="BM107" s="245"/>
      <c r="BN107" s="245"/>
      <c r="BO107" s="245"/>
      <c r="BP107" s="245"/>
      <c r="BQ107" s="245"/>
      <c r="BR107" s="245"/>
      <c r="BS107" s="245"/>
      <c r="BT107" s="245"/>
      <c r="BU107" s="245"/>
      <c r="BV107" s="245"/>
    </row>
    <row r="108" spans="63:74" x14ac:dyDescent="0.25">
      <c r="BK108" s="245"/>
      <c r="BL108" s="245"/>
      <c r="BM108" s="245"/>
      <c r="BN108" s="245"/>
      <c r="BO108" s="245"/>
      <c r="BP108" s="245"/>
      <c r="BQ108" s="245"/>
      <c r="BR108" s="245"/>
      <c r="BS108" s="245"/>
      <c r="BT108" s="245"/>
      <c r="BU108" s="245"/>
      <c r="BV108" s="245"/>
    </row>
    <row r="109" spans="63:74" x14ac:dyDescent="0.25">
      <c r="BK109" s="245"/>
      <c r="BL109" s="245"/>
      <c r="BM109" s="245"/>
      <c r="BN109" s="245"/>
      <c r="BO109" s="245"/>
      <c r="BP109" s="245"/>
      <c r="BQ109" s="245"/>
      <c r="BR109" s="245"/>
      <c r="BS109" s="245"/>
      <c r="BT109" s="245"/>
      <c r="BU109" s="245"/>
      <c r="BV109" s="245"/>
    </row>
    <row r="110" spans="63:74" x14ac:dyDescent="0.25">
      <c r="BK110" s="245"/>
      <c r="BL110" s="245"/>
      <c r="BM110" s="245"/>
      <c r="BN110" s="245"/>
      <c r="BO110" s="245"/>
      <c r="BP110" s="245"/>
      <c r="BQ110" s="245"/>
      <c r="BR110" s="245"/>
      <c r="BS110" s="245"/>
      <c r="BT110" s="245"/>
      <c r="BU110" s="245"/>
      <c r="BV110" s="245"/>
    </row>
    <row r="111" spans="63:74" x14ac:dyDescent="0.25">
      <c r="BK111" s="245"/>
      <c r="BL111" s="245"/>
      <c r="BM111" s="245"/>
      <c r="BN111" s="245"/>
      <c r="BO111" s="245"/>
      <c r="BP111" s="245"/>
      <c r="BQ111" s="245"/>
      <c r="BR111" s="245"/>
      <c r="BS111" s="245"/>
      <c r="BT111" s="245"/>
      <c r="BU111" s="245"/>
      <c r="BV111" s="245"/>
    </row>
    <row r="112" spans="63:74" x14ac:dyDescent="0.25">
      <c r="BK112" s="245"/>
      <c r="BL112" s="245"/>
      <c r="BM112" s="245"/>
      <c r="BN112" s="245"/>
      <c r="BO112" s="245"/>
      <c r="BP112" s="245"/>
      <c r="BQ112" s="245"/>
      <c r="BR112" s="245"/>
      <c r="BS112" s="245"/>
      <c r="BT112" s="245"/>
      <c r="BU112" s="245"/>
      <c r="BV112" s="245"/>
    </row>
    <row r="113" spans="63:74" x14ac:dyDescent="0.25">
      <c r="BK113" s="245"/>
      <c r="BL113" s="245"/>
      <c r="BM113" s="245"/>
      <c r="BN113" s="245"/>
      <c r="BO113" s="245"/>
      <c r="BP113" s="245"/>
      <c r="BQ113" s="245"/>
      <c r="BR113" s="245"/>
      <c r="BS113" s="245"/>
      <c r="BT113" s="245"/>
      <c r="BU113" s="245"/>
      <c r="BV113" s="245"/>
    </row>
    <row r="114" spans="63:74" x14ac:dyDescent="0.25">
      <c r="BK114" s="245"/>
      <c r="BL114" s="245"/>
      <c r="BM114" s="245"/>
      <c r="BN114" s="245"/>
      <c r="BO114" s="245"/>
      <c r="BP114" s="245"/>
      <c r="BQ114" s="245"/>
      <c r="BR114" s="245"/>
      <c r="BS114" s="245"/>
      <c r="BT114" s="245"/>
      <c r="BU114" s="245"/>
      <c r="BV114" s="245"/>
    </row>
    <row r="115" spans="63:74" x14ac:dyDescent="0.25">
      <c r="BK115" s="245"/>
      <c r="BL115" s="245"/>
      <c r="BM115" s="245"/>
      <c r="BN115" s="245"/>
      <c r="BO115" s="245"/>
      <c r="BP115" s="245"/>
      <c r="BQ115" s="245"/>
      <c r="BR115" s="245"/>
      <c r="BS115" s="245"/>
      <c r="BT115" s="245"/>
      <c r="BU115" s="245"/>
      <c r="BV115" s="245"/>
    </row>
    <row r="116" spans="63:74" x14ac:dyDescent="0.25">
      <c r="BK116" s="245"/>
      <c r="BL116" s="245"/>
      <c r="BM116" s="245"/>
      <c r="BN116" s="245"/>
      <c r="BO116" s="245"/>
      <c r="BP116" s="245"/>
      <c r="BQ116" s="245"/>
      <c r="BR116" s="245"/>
      <c r="BS116" s="245"/>
      <c r="BT116" s="245"/>
      <c r="BU116" s="245"/>
      <c r="BV116" s="245"/>
    </row>
    <row r="117" spans="63:74" x14ac:dyDescent="0.25">
      <c r="BK117" s="245"/>
      <c r="BL117" s="245"/>
      <c r="BM117" s="245"/>
      <c r="BN117" s="245"/>
      <c r="BO117" s="245"/>
      <c r="BP117" s="245"/>
      <c r="BQ117" s="245"/>
      <c r="BR117" s="245"/>
      <c r="BS117" s="245"/>
      <c r="BT117" s="245"/>
      <c r="BU117" s="245"/>
      <c r="BV117" s="245"/>
    </row>
    <row r="118" spans="63:74" x14ac:dyDescent="0.25">
      <c r="BK118" s="245"/>
      <c r="BL118" s="245"/>
      <c r="BM118" s="245"/>
      <c r="BN118" s="245"/>
      <c r="BO118" s="245"/>
      <c r="BP118" s="245"/>
      <c r="BQ118" s="245"/>
      <c r="BR118" s="245"/>
      <c r="BS118" s="245"/>
      <c r="BT118" s="245"/>
      <c r="BU118" s="245"/>
      <c r="BV118" s="245"/>
    </row>
    <row r="119" spans="63:74" x14ac:dyDescent="0.25">
      <c r="BK119" s="245"/>
      <c r="BL119" s="245"/>
      <c r="BM119" s="245"/>
      <c r="BN119" s="245"/>
      <c r="BO119" s="245"/>
      <c r="BP119" s="245"/>
      <c r="BQ119" s="245"/>
      <c r="BR119" s="245"/>
      <c r="BS119" s="245"/>
      <c r="BT119" s="245"/>
      <c r="BU119" s="245"/>
      <c r="BV119" s="245"/>
    </row>
    <row r="120" spans="63:74" x14ac:dyDescent="0.25">
      <c r="BK120" s="245"/>
      <c r="BL120" s="245"/>
      <c r="BM120" s="245"/>
      <c r="BN120" s="245"/>
      <c r="BO120" s="245"/>
      <c r="BP120" s="245"/>
      <c r="BQ120" s="245"/>
      <c r="BR120" s="245"/>
      <c r="BS120" s="245"/>
      <c r="BT120" s="245"/>
      <c r="BU120" s="245"/>
      <c r="BV120" s="245"/>
    </row>
    <row r="121" spans="63:74" x14ac:dyDescent="0.25">
      <c r="BK121" s="245"/>
      <c r="BL121" s="245"/>
      <c r="BM121" s="245"/>
      <c r="BN121" s="245"/>
      <c r="BO121" s="245"/>
      <c r="BP121" s="245"/>
      <c r="BQ121" s="245"/>
      <c r="BR121" s="245"/>
      <c r="BS121" s="245"/>
      <c r="BT121" s="245"/>
      <c r="BU121" s="245"/>
      <c r="BV121" s="245"/>
    </row>
    <row r="122" spans="63:74" x14ac:dyDescent="0.25">
      <c r="BK122" s="245"/>
      <c r="BL122" s="245"/>
      <c r="BM122" s="245"/>
      <c r="BN122" s="245"/>
      <c r="BO122" s="245"/>
      <c r="BP122" s="245"/>
      <c r="BQ122" s="245"/>
      <c r="BR122" s="245"/>
      <c r="BS122" s="245"/>
      <c r="BT122" s="245"/>
      <c r="BU122" s="245"/>
      <c r="BV122" s="245"/>
    </row>
    <row r="123" spans="63:74" x14ac:dyDescent="0.25">
      <c r="BK123" s="245"/>
      <c r="BL123" s="245"/>
      <c r="BM123" s="245"/>
      <c r="BN123" s="245"/>
      <c r="BO123" s="245"/>
      <c r="BP123" s="245"/>
      <c r="BQ123" s="245"/>
      <c r="BR123" s="245"/>
      <c r="BS123" s="245"/>
      <c r="BT123" s="245"/>
      <c r="BU123" s="245"/>
      <c r="BV123" s="245"/>
    </row>
    <row r="124" spans="63:74" x14ac:dyDescent="0.25">
      <c r="BK124" s="245"/>
      <c r="BL124" s="245"/>
      <c r="BM124" s="245"/>
      <c r="BN124" s="245"/>
      <c r="BO124" s="245"/>
      <c r="BP124" s="245"/>
      <c r="BQ124" s="245"/>
      <c r="BR124" s="245"/>
      <c r="BS124" s="245"/>
      <c r="BT124" s="245"/>
      <c r="BU124" s="245"/>
      <c r="BV124" s="245"/>
    </row>
    <row r="125" spans="63:74" x14ac:dyDescent="0.25">
      <c r="BK125" s="245"/>
      <c r="BL125" s="245"/>
      <c r="BM125" s="245"/>
      <c r="BN125" s="245"/>
      <c r="BO125" s="245"/>
      <c r="BP125" s="245"/>
      <c r="BQ125" s="245"/>
      <c r="BR125" s="245"/>
      <c r="BS125" s="245"/>
      <c r="BT125" s="245"/>
      <c r="BU125" s="245"/>
      <c r="BV125" s="245"/>
    </row>
    <row r="126" spans="63:74" x14ac:dyDescent="0.25">
      <c r="BK126" s="245"/>
      <c r="BL126" s="245"/>
      <c r="BM126" s="245"/>
      <c r="BN126" s="245"/>
      <c r="BO126" s="245"/>
      <c r="BP126" s="245"/>
      <c r="BQ126" s="245"/>
      <c r="BR126" s="245"/>
      <c r="BS126" s="245"/>
      <c r="BT126" s="245"/>
      <c r="BU126" s="245"/>
      <c r="BV126" s="245"/>
    </row>
    <row r="127" spans="63:74" x14ac:dyDescent="0.25">
      <c r="BK127" s="245"/>
      <c r="BL127" s="245"/>
      <c r="BM127" s="245"/>
      <c r="BN127" s="245"/>
      <c r="BO127" s="245"/>
      <c r="BP127" s="245"/>
      <c r="BQ127" s="245"/>
      <c r="BR127" s="245"/>
      <c r="BS127" s="245"/>
      <c r="BT127" s="245"/>
      <c r="BU127" s="245"/>
      <c r="BV127" s="245"/>
    </row>
    <row r="128" spans="63:74" x14ac:dyDescent="0.25">
      <c r="BK128" s="245"/>
      <c r="BL128" s="245"/>
      <c r="BM128" s="245"/>
      <c r="BN128" s="245"/>
      <c r="BO128" s="245"/>
      <c r="BP128" s="245"/>
      <c r="BQ128" s="245"/>
      <c r="BR128" s="245"/>
      <c r="BS128" s="245"/>
      <c r="BT128" s="245"/>
      <c r="BU128" s="245"/>
      <c r="BV128" s="245"/>
    </row>
    <row r="129" spans="63:74" x14ac:dyDescent="0.25">
      <c r="BK129" s="245"/>
      <c r="BL129" s="245"/>
      <c r="BM129" s="245"/>
      <c r="BN129" s="245"/>
      <c r="BO129" s="245"/>
      <c r="BP129" s="245"/>
      <c r="BQ129" s="245"/>
      <c r="BR129" s="245"/>
      <c r="BS129" s="245"/>
      <c r="BT129" s="245"/>
      <c r="BU129" s="245"/>
      <c r="BV129" s="245"/>
    </row>
    <row r="130" spans="63:74" x14ac:dyDescent="0.25">
      <c r="BK130" s="245"/>
      <c r="BL130" s="245"/>
      <c r="BM130" s="245"/>
      <c r="BN130" s="245"/>
      <c r="BO130" s="245"/>
      <c r="BP130" s="245"/>
      <c r="BQ130" s="245"/>
      <c r="BR130" s="245"/>
      <c r="BS130" s="245"/>
      <c r="BT130" s="245"/>
      <c r="BU130" s="245"/>
      <c r="BV130" s="245"/>
    </row>
    <row r="131" spans="63:74" x14ac:dyDescent="0.25">
      <c r="BK131" s="245"/>
      <c r="BL131" s="245"/>
      <c r="BM131" s="245"/>
      <c r="BN131" s="245"/>
      <c r="BO131" s="245"/>
      <c r="BP131" s="245"/>
      <c r="BQ131" s="245"/>
      <c r="BR131" s="245"/>
      <c r="BS131" s="245"/>
      <c r="BT131" s="245"/>
      <c r="BU131" s="245"/>
      <c r="BV131" s="245"/>
    </row>
    <row r="132" spans="63:74" x14ac:dyDescent="0.25">
      <c r="BK132" s="245"/>
      <c r="BL132" s="245"/>
      <c r="BM132" s="245"/>
      <c r="BN132" s="245"/>
      <c r="BO132" s="245"/>
      <c r="BP132" s="245"/>
      <c r="BQ132" s="245"/>
      <c r="BR132" s="245"/>
      <c r="BS132" s="245"/>
      <c r="BT132" s="245"/>
      <c r="BU132" s="245"/>
      <c r="BV132" s="245"/>
    </row>
    <row r="133" spans="63:74" x14ac:dyDescent="0.25">
      <c r="BK133" s="245"/>
      <c r="BL133" s="245"/>
      <c r="BM133" s="245"/>
      <c r="BN133" s="245"/>
      <c r="BO133" s="245"/>
      <c r="BP133" s="245"/>
      <c r="BQ133" s="245"/>
      <c r="BR133" s="245"/>
      <c r="BS133" s="245"/>
      <c r="BT133" s="245"/>
      <c r="BU133" s="245"/>
      <c r="BV133" s="245"/>
    </row>
    <row r="134" spans="63:74" x14ac:dyDescent="0.25">
      <c r="BK134" s="245"/>
      <c r="BL134" s="245"/>
      <c r="BM134" s="245"/>
      <c r="BN134" s="245"/>
      <c r="BO134" s="245"/>
      <c r="BP134" s="245"/>
      <c r="BQ134" s="245"/>
      <c r="BR134" s="245"/>
      <c r="BS134" s="245"/>
      <c r="BT134" s="245"/>
      <c r="BU134" s="245"/>
      <c r="BV134" s="245"/>
    </row>
    <row r="135" spans="63:74" x14ac:dyDescent="0.25">
      <c r="BK135" s="245"/>
      <c r="BL135" s="245"/>
      <c r="BM135" s="245"/>
      <c r="BN135" s="245"/>
      <c r="BO135" s="245"/>
      <c r="BP135" s="245"/>
      <c r="BQ135" s="245"/>
      <c r="BR135" s="245"/>
      <c r="BS135" s="245"/>
      <c r="BT135" s="245"/>
      <c r="BU135" s="245"/>
      <c r="BV135" s="245"/>
    </row>
    <row r="136" spans="63:74" x14ac:dyDescent="0.25">
      <c r="BK136" s="245"/>
      <c r="BL136" s="245"/>
      <c r="BM136" s="245"/>
      <c r="BN136" s="245"/>
      <c r="BO136" s="245"/>
      <c r="BP136" s="245"/>
      <c r="BQ136" s="245"/>
      <c r="BR136" s="245"/>
      <c r="BS136" s="245"/>
      <c r="BT136" s="245"/>
      <c r="BU136" s="245"/>
      <c r="BV136" s="245"/>
    </row>
    <row r="137" spans="63:74" x14ac:dyDescent="0.25">
      <c r="BK137" s="245"/>
      <c r="BL137" s="245"/>
      <c r="BM137" s="245"/>
      <c r="BN137" s="245"/>
      <c r="BO137" s="245"/>
      <c r="BP137" s="245"/>
      <c r="BQ137" s="245"/>
      <c r="BR137" s="245"/>
      <c r="BS137" s="245"/>
      <c r="BT137" s="245"/>
      <c r="BU137" s="245"/>
      <c r="BV137" s="245"/>
    </row>
    <row r="138" spans="63:74" x14ac:dyDescent="0.25">
      <c r="BK138" s="245"/>
      <c r="BL138" s="245"/>
      <c r="BM138" s="245"/>
      <c r="BN138" s="245"/>
      <c r="BO138" s="245"/>
      <c r="BP138" s="245"/>
      <c r="BQ138" s="245"/>
      <c r="BR138" s="245"/>
      <c r="BS138" s="245"/>
      <c r="BT138" s="245"/>
      <c r="BU138" s="245"/>
      <c r="BV138" s="245"/>
    </row>
    <row r="139" spans="63:74" x14ac:dyDescent="0.25">
      <c r="BK139" s="245"/>
      <c r="BL139" s="245"/>
      <c r="BM139" s="245"/>
      <c r="BN139" s="245"/>
      <c r="BO139" s="245"/>
      <c r="BP139" s="245"/>
      <c r="BQ139" s="245"/>
      <c r="BR139" s="245"/>
      <c r="BS139" s="245"/>
      <c r="BT139" s="245"/>
      <c r="BU139" s="245"/>
      <c r="BV139" s="245"/>
    </row>
    <row r="140" spans="63:74" x14ac:dyDescent="0.25">
      <c r="BK140" s="245"/>
      <c r="BL140" s="245"/>
      <c r="BM140" s="245"/>
      <c r="BN140" s="245"/>
      <c r="BO140" s="245"/>
      <c r="BP140" s="245"/>
      <c r="BQ140" s="245"/>
      <c r="BR140" s="245"/>
      <c r="BS140" s="245"/>
      <c r="BT140" s="245"/>
      <c r="BU140" s="245"/>
      <c r="BV140" s="245"/>
    </row>
    <row r="141" spans="63:74" x14ac:dyDescent="0.25">
      <c r="BK141" s="245"/>
      <c r="BL141" s="245"/>
      <c r="BM141" s="245"/>
      <c r="BN141" s="245"/>
      <c r="BO141" s="245"/>
      <c r="BP141" s="245"/>
      <c r="BQ141" s="245"/>
      <c r="BR141" s="245"/>
      <c r="BS141" s="245"/>
      <c r="BT141" s="245"/>
      <c r="BU141" s="245"/>
      <c r="BV141" s="245"/>
    </row>
    <row r="142" spans="63:74" x14ac:dyDescent="0.25">
      <c r="BK142" s="245"/>
      <c r="BL142" s="245"/>
      <c r="BM142" s="245"/>
      <c r="BN142" s="245"/>
      <c r="BO142" s="245"/>
      <c r="BP142" s="245"/>
      <c r="BQ142" s="245"/>
      <c r="BR142" s="245"/>
      <c r="BS142" s="245"/>
      <c r="BT142" s="245"/>
      <c r="BU142" s="245"/>
      <c r="BV142" s="245"/>
    </row>
    <row r="143" spans="63:74" x14ac:dyDescent="0.25">
      <c r="BK143" s="245"/>
      <c r="BL143" s="245"/>
      <c r="BM143" s="245"/>
      <c r="BN143" s="245"/>
      <c r="BO143" s="245"/>
      <c r="BP143" s="245"/>
      <c r="BQ143" s="245"/>
      <c r="BR143" s="245"/>
      <c r="BS143" s="245"/>
      <c r="BT143" s="245"/>
      <c r="BU143" s="245"/>
      <c r="BV143" s="245"/>
    </row>
    <row r="144" spans="63:74" x14ac:dyDescent="0.25">
      <c r="BK144" s="245"/>
      <c r="BL144" s="245"/>
      <c r="BM144" s="245"/>
      <c r="BN144" s="245"/>
      <c r="BO144" s="245"/>
      <c r="BP144" s="245"/>
      <c r="BQ144" s="245"/>
      <c r="BR144" s="245"/>
      <c r="BS144" s="245"/>
      <c r="BT144" s="245"/>
      <c r="BU144" s="245"/>
      <c r="BV144" s="245"/>
    </row>
    <row r="145" spans="63:74" x14ac:dyDescent="0.25">
      <c r="BK145" s="245"/>
      <c r="BL145" s="245"/>
      <c r="BM145" s="245"/>
      <c r="BN145" s="245"/>
      <c r="BO145" s="245"/>
      <c r="BP145" s="245"/>
      <c r="BQ145" s="245"/>
      <c r="BR145" s="245"/>
      <c r="BS145" s="245"/>
      <c r="BT145" s="245"/>
      <c r="BU145" s="245"/>
      <c r="BV145" s="245"/>
    </row>
  </sheetData>
  <mergeCells count="26">
    <mergeCell ref="A1:A2"/>
    <mergeCell ref="B1:AL1"/>
    <mergeCell ref="C3:N3"/>
    <mergeCell ref="O3:Z3"/>
    <mergeCell ref="AA3:AL3"/>
    <mergeCell ref="AY3:BJ3"/>
    <mergeCell ref="BK3:BV3"/>
    <mergeCell ref="B77:Q77"/>
    <mergeCell ref="B80:Q80"/>
    <mergeCell ref="B70:Q70"/>
    <mergeCell ref="AM3:AX3"/>
    <mergeCell ref="B71:Q71"/>
    <mergeCell ref="B87:Q87"/>
    <mergeCell ref="B72:Q72"/>
    <mergeCell ref="B73:Q73"/>
    <mergeCell ref="B74:Q74"/>
    <mergeCell ref="B75:Q75"/>
    <mergeCell ref="B76:Q76"/>
    <mergeCell ref="B81:Q81"/>
    <mergeCell ref="B82:Q82"/>
    <mergeCell ref="B83:Q83"/>
    <mergeCell ref="B85:Q85"/>
    <mergeCell ref="B86:Q86"/>
    <mergeCell ref="B78:Q78"/>
    <mergeCell ref="B79:Q79"/>
    <mergeCell ref="B84:Q84"/>
  </mergeCells>
  <hyperlinks>
    <hyperlink ref="A1:A2" location="Contents!A1" display="Table of Contents" xr:uid="{00000000-0004-0000-0200-000000000000}"/>
  </hyperlinks>
  <pageMargins left="0.25" right="0.25" top="0.25" bottom="0.25" header="0.54" footer="0.5"/>
  <pageSetup scale="38"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transitionEntry="1" codeName="Sheet1">
    <pageSetUpPr fitToPage="1"/>
  </sheetPr>
  <dimension ref="A1:BV142"/>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E11" sqref="BE11"/>
    </sheetView>
  </sheetViews>
  <sheetFormatPr defaultColWidth="9.54296875" defaultRowHeight="10.5" x14ac:dyDescent="0.25"/>
  <cols>
    <col min="1" max="1" width="8.54296875" style="10" customWidth="1"/>
    <col min="2" max="2" width="40.1796875" style="10" customWidth="1"/>
    <col min="3" max="3" width="8.54296875" style="10" bestFit="1" customWidth="1"/>
    <col min="4" max="50" width="6.54296875" style="10" customWidth="1"/>
    <col min="51" max="55" width="6.54296875" style="302" customWidth="1"/>
    <col min="56" max="58" width="6.54296875" style="486" customWidth="1"/>
    <col min="59" max="62" width="6.54296875" style="302" customWidth="1"/>
    <col min="63" max="74" width="6.54296875" style="10" customWidth="1"/>
    <col min="75" max="16384" width="9.54296875" style="10"/>
  </cols>
  <sheetData>
    <row r="1" spans="1:74" ht="13.4" customHeight="1" x14ac:dyDescent="0.3">
      <c r="A1" s="633" t="s">
        <v>774</v>
      </c>
      <c r="B1" s="640" t="s">
        <v>961</v>
      </c>
      <c r="C1" s="630"/>
      <c r="D1" s="630"/>
      <c r="E1" s="630"/>
      <c r="F1" s="630"/>
      <c r="G1" s="630"/>
      <c r="H1" s="630"/>
      <c r="I1" s="630"/>
      <c r="J1" s="630"/>
      <c r="K1" s="630"/>
      <c r="L1" s="630"/>
      <c r="M1" s="630"/>
      <c r="N1" s="630"/>
      <c r="O1" s="630"/>
      <c r="P1" s="630"/>
      <c r="Q1" s="630"/>
      <c r="R1" s="630"/>
      <c r="S1" s="630"/>
      <c r="T1" s="630"/>
      <c r="U1" s="630"/>
      <c r="V1" s="630"/>
      <c r="W1" s="630"/>
      <c r="X1" s="630"/>
      <c r="Y1" s="630"/>
      <c r="Z1" s="630"/>
      <c r="AA1" s="630"/>
      <c r="AB1" s="630"/>
      <c r="AC1" s="630"/>
      <c r="AD1" s="630"/>
      <c r="AE1" s="630"/>
      <c r="AF1" s="630"/>
      <c r="AG1" s="630"/>
      <c r="AH1" s="630"/>
      <c r="AI1" s="630"/>
      <c r="AJ1" s="630"/>
      <c r="AK1" s="630"/>
      <c r="AL1" s="630"/>
    </row>
    <row r="2" spans="1:74" ht="12.5" x14ac:dyDescent="0.25">
      <c r="A2" s="634"/>
      <c r="B2" s="402" t="str">
        <f>"U.S. Energy Information Administration  |  Short-Term Energy Outlook  - "&amp;Dates!D1</f>
        <v>U.S. Energy Information Administration  |  Short-Term Energy Outlook  - August 2023</v>
      </c>
      <c r="C2" s="404"/>
      <c r="D2" s="404"/>
      <c r="E2" s="404"/>
      <c r="F2" s="404"/>
      <c r="G2" s="404"/>
      <c r="H2" s="404"/>
      <c r="I2" s="404"/>
      <c r="J2" s="404"/>
      <c r="K2" s="404"/>
      <c r="L2" s="404"/>
      <c r="M2" s="404"/>
      <c r="N2" s="404"/>
      <c r="O2" s="404"/>
      <c r="P2" s="404"/>
      <c r="Q2" s="404"/>
      <c r="R2" s="404"/>
      <c r="S2" s="404"/>
      <c r="T2" s="404"/>
      <c r="U2" s="404"/>
      <c r="V2" s="404"/>
      <c r="W2" s="404"/>
      <c r="X2" s="404"/>
      <c r="Y2" s="404"/>
      <c r="Z2" s="404"/>
      <c r="AA2" s="404"/>
      <c r="AB2" s="404"/>
      <c r="AC2" s="404"/>
      <c r="AD2" s="404"/>
      <c r="AE2" s="404"/>
      <c r="AF2" s="404"/>
      <c r="AG2" s="404"/>
      <c r="AH2" s="404"/>
      <c r="AI2" s="404"/>
      <c r="AJ2" s="404"/>
      <c r="AK2" s="404"/>
      <c r="AL2" s="404"/>
    </row>
    <row r="3" spans="1:74" s="9" customFormat="1" ht="13" x14ac:dyDescent="0.3">
      <c r="A3" s="596" t="s">
        <v>1325</v>
      </c>
      <c r="B3" s="11"/>
      <c r="C3" s="636">
        <f>Dates!D3</f>
        <v>2019</v>
      </c>
      <c r="D3" s="627"/>
      <c r="E3" s="627"/>
      <c r="F3" s="627"/>
      <c r="G3" s="627"/>
      <c r="H3" s="627"/>
      <c r="I3" s="627"/>
      <c r="J3" s="627"/>
      <c r="K3" s="627"/>
      <c r="L3" s="627"/>
      <c r="M3" s="627"/>
      <c r="N3" s="628"/>
      <c r="O3" s="636">
        <f>C3+1</f>
        <v>2020</v>
      </c>
      <c r="P3" s="637"/>
      <c r="Q3" s="637"/>
      <c r="R3" s="637"/>
      <c r="S3" s="637"/>
      <c r="T3" s="637"/>
      <c r="U3" s="637"/>
      <c r="V3" s="637"/>
      <c r="W3" s="637"/>
      <c r="X3" s="627"/>
      <c r="Y3" s="627"/>
      <c r="Z3" s="628"/>
      <c r="AA3" s="624">
        <f>O3+1</f>
        <v>2021</v>
      </c>
      <c r="AB3" s="627"/>
      <c r="AC3" s="627"/>
      <c r="AD3" s="627"/>
      <c r="AE3" s="627"/>
      <c r="AF3" s="627"/>
      <c r="AG3" s="627"/>
      <c r="AH3" s="627"/>
      <c r="AI3" s="627"/>
      <c r="AJ3" s="627"/>
      <c r="AK3" s="627"/>
      <c r="AL3" s="628"/>
      <c r="AM3" s="624">
        <f>AA3+1</f>
        <v>2022</v>
      </c>
      <c r="AN3" s="627"/>
      <c r="AO3" s="627"/>
      <c r="AP3" s="627"/>
      <c r="AQ3" s="627"/>
      <c r="AR3" s="627"/>
      <c r="AS3" s="627"/>
      <c r="AT3" s="627"/>
      <c r="AU3" s="627"/>
      <c r="AV3" s="627"/>
      <c r="AW3" s="627"/>
      <c r="AX3" s="628"/>
      <c r="AY3" s="624">
        <f>AM3+1</f>
        <v>2023</v>
      </c>
      <c r="AZ3" s="625"/>
      <c r="BA3" s="625"/>
      <c r="BB3" s="625"/>
      <c r="BC3" s="625"/>
      <c r="BD3" s="625"/>
      <c r="BE3" s="625"/>
      <c r="BF3" s="625"/>
      <c r="BG3" s="625"/>
      <c r="BH3" s="625"/>
      <c r="BI3" s="625"/>
      <c r="BJ3" s="626"/>
      <c r="BK3" s="624">
        <f>AY3+1</f>
        <v>2024</v>
      </c>
      <c r="BL3" s="627"/>
      <c r="BM3" s="627"/>
      <c r="BN3" s="627"/>
      <c r="BO3" s="627"/>
      <c r="BP3" s="627"/>
      <c r="BQ3" s="627"/>
      <c r="BR3" s="627"/>
      <c r="BS3" s="627"/>
      <c r="BT3" s="627"/>
      <c r="BU3" s="627"/>
      <c r="BV3" s="628"/>
    </row>
    <row r="4" spans="1:74" s="9" customFormat="1" x14ac:dyDescent="0.25">
      <c r="A4" s="597" t="str">
        <f>Dates!$D$2</f>
        <v>Tuesday Augutst 3,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37"/>
      <c r="B5" s="38" t="s">
        <v>102</v>
      </c>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487"/>
      <c r="BE5" s="487"/>
      <c r="BF5" s="487"/>
      <c r="BG5" s="487"/>
      <c r="BH5" s="487"/>
      <c r="BI5" s="487"/>
      <c r="BJ5" s="39"/>
      <c r="BK5" s="39"/>
      <c r="BL5" s="39"/>
      <c r="BM5" s="39"/>
      <c r="BN5" s="39"/>
      <c r="BO5" s="39"/>
      <c r="BP5" s="39"/>
      <c r="BQ5" s="39"/>
      <c r="BR5" s="39"/>
      <c r="BS5" s="39"/>
      <c r="BT5" s="39"/>
      <c r="BU5" s="39"/>
      <c r="BV5" s="39"/>
    </row>
    <row r="6" spans="1:74" ht="11.15" customHeight="1" x14ac:dyDescent="0.25">
      <c r="A6" s="40" t="s">
        <v>501</v>
      </c>
      <c r="B6" s="119" t="s">
        <v>451</v>
      </c>
      <c r="C6" s="170">
        <v>51.375999999999998</v>
      </c>
      <c r="D6" s="170">
        <v>54.954000000000001</v>
      </c>
      <c r="E6" s="170">
        <v>58.151000000000003</v>
      </c>
      <c r="F6" s="170">
        <v>63.862000000000002</v>
      </c>
      <c r="G6" s="170">
        <v>60.826999999999998</v>
      </c>
      <c r="H6" s="170">
        <v>54.656999999999996</v>
      </c>
      <c r="I6" s="170">
        <v>57.353999999999999</v>
      </c>
      <c r="J6" s="170">
        <v>54.805</v>
      </c>
      <c r="K6" s="170">
        <v>56.947000000000003</v>
      </c>
      <c r="L6" s="170">
        <v>53.963000000000001</v>
      </c>
      <c r="M6" s="170">
        <v>57.027000000000001</v>
      </c>
      <c r="N6" s="170">
        <v>59.877000000000002</v>
      </c>
      <c r="O6" s="170">
        <v>57.52</v>
      </c>
      <c r="P6" s="170">
        <v>50.54</v>
      </c>
      <c r="Q6" s="170">
        <v>29.21</v>
      </c>
      <c r="R6" s="170">
        <v>16.55</v>
      </c>
      <c r="S6" s="170">
        <v>28.56</v>
      </c>
      <c r="T6" s="170">
        <v>38.31</v>
      </c>
      <c r="U6" s="170">
        <v>40.71</v>
      </c>
      <c r="V6" s="170">
        <v>42.34</v>
      </c>
      <c r="W6" s="170">
        <v>39.630000000000003</v>
      </c>
      <c r="X6" s="170">
        <v>39.4</v>
      </c>
      <c r="Y6" s="170">
        <v>40.94</v>
      </c>
      <c r="Z6" s="170">
        <v>47.02</v>
      </c>
      <c r="AA6" s="170">
        <v>52</v>
      </c>
      <c r="AB6" s="170">
        <v>59.04</v>
      </c>
      <c r="AC6" s="170">
        <v>62.33</v>
      </c>
      <c r="AD6" s="170">
        <v>61.72</v>
      </c>
      <c r="AE6" s="170">
        <v>65.17</v>
      </c>
      <c r="AF6" s="170">
        <v>71.38</v>
      </c>
      <c r="AG6" s="170">
        <v>72.489999999999995</v>
      </c>
      <c r="AH6" s="170">
        <v>67.73</v>
      </c>
      <c r="AI6" s="170">
        <v>71.650000000000006</v>
      </c>
      <c r="AJ6" s="170">
        <v>81.48</v>
      </c>
      <c r="AK6" s="170">
        <v>79.150000000000006</v>
      </c>
      <c r="AL6" s="170">
        <v>71.709999999999994</v>
      </c>
      <c r="AM6" s="170">
        <v>83.22</v>
      </c>
      <c r="AN6" s="170">
        <v>91.64</v>
      </c>
      <c r="AO6" s="170">
        <v>108.5</v>
      </c>
      <c r="AP6" s="170">
        <v>101.78</v>
      </c>
      <c r="AQ6" s="170">
        <v>109.55</v>
      </c>
      <c r="AR6" s="170">
        <v>114.84</v>
      </c>
      <c r="AS6" s="170">
        <v>101.62</v>
      </c>
      <c r="AT6" s="170">
        <v>93.67</v>
      </c>
      <c r="AU6" s="170">
        <v>84.26</v>
      </c>
      <c r="AV6" s="170">
        <v>87.55</v>
      </c>
      <c r="AW6" s="170">
        <v>84.37</v>
      </c>
      <c r="AX6" s="170">
        <v>76.44</v>
      </c>
      <c r="AY6" s="170">
        <v>78.12</v>
      </c>
      <c r="AZ6" s="170">
        <v>76.83</v>
      </c>
      <c r="BA6" s="170">
        <v>73.28</v>
      </c>
      <c r="BB6" s="170">
        <v>79.45</v>
      </c>
      <c r="BC6" s="170">
        <v>71.58</v>
      </c>
      <c r="BD6" s="170">
        <v>70.25</v>
      </c>
      <c r="BE6" s="170">
        <v>76.069999999999993</v>
      </c>
      <c r="BF6" s="236">
        <v>80</v>
      </c>
      <c r="BG6" s="236">
        <v>81</v>
      </c>
      <c r="BH6" s="236">
        <v>82</v>
      </c>
      <c r="BI6" s="236">
        <v>83</v>
      </c>
      <c r="BJ6" s="236">
        <v>83</v>
      </c>
      <c r="BK6" s="236">
        <v>83</v>
      </c>
      <c r="BL6" s="236">
        <v>83</v>
      </c>
      <c r="BM6" s="236">
        <v>83</v>
      </c>
      <c r="BN6" s="236">
        <v>82</v>
      </c>
      <c r="BO6" s="236">
        <v>82</v>
      </c>
      <c r="BP6" s="236">
        <v>82</v>
      </c>
      <c r="BQ6" s="236">
        <v>81</v>
      </c>
      <c r="BR6" s="236">
        <v>81</v>
      </c>
      <c r="BS6" s="236">
        <v>81</v>
      </c>
      <c r="BT6" s="236">
        <v>80</v>
      </c>
      <c r="BU6" s="236">
        <v>80</v>
      </c>
      <c r="BV6" s="236">
        <v>80</v>
      </c>
    </row>
    <row r="7" spans="1:74" ht="11.15" customHeight="1" x14ac:dyDescent="0.25">
      <c r="A7" s="40" t="s">
        <v>91</v>
      </c>
      <c r="B7" s="119" t="s">
        <v>90</v>
      </c>
      <c r="C7" s="170">
        <v>59.41</v>
      </c>
      <c r="D7" s="170">
        <v>63.960999999999999</v>
      </c>
      <c r="E7" s="170">
        <v>66.138999999999996</v>
      </c>
      <c r="F7" s="170">
        <v>71.233000000000004</v>
      </c>
      <c r="G7" s="170">
        <v>71.317999999999998</v>
      </c>
      <c r="H7" s="170">
        <v>64.221000000000004</v>
      </c>
      <c r="I7" s="170">
        <v>63.918999999999997</v>
      </c>
      <c r="J7" s="170">
        <v>59.042000000000002</v>
      </c>
      <c r="K7" s="170">
        <v>62.826999999999998</v>
      </c>
      <c r="L7" s="170">
        <v>59.713000000000001</v>
      </c>
      <c r="M7" s="170">
        <v>63.212000000000003</v>
      </c>
      <c r="N7" s="170">
        <v>67.31</v>
      </c>
      <c r="O7" s="170">
        <v>63.65</v>
      </c>
      <c r="P7" s="170">
        <v>55.66</v>
      </c>
      <c r="Q7" s="170">
        <v>32.01</v>
      </c>
      <c r="R7" s="170">
        <v>18.38</v>
      </c>
      <c r="S7" s="170">
        <v>29.38</v>
      </c>
      <c r="T7" s="170">
        <v>40.270000000000003</v>
      </c>
      <c r="U7" s="170">
        <v>43.24</v>
      </c>
      <c r="V7" s="170">
        <v>44.74</v>
      </c>
      <c r="W7" s="170">
        <v>40.909999999999997</v>
      </c>
      <c r="X7" s="170">
        <v>40.19</v>
      </c>
      <c r="Y7" s="170">
        <v>42.69</v>
      </c>
      <c r="Z7" s="170">
        <v>49.99</v>
      </c>
      <c r="AA7" s="170">
        <v>54.77</v>
      </c>
      <c r="AB7" s="170">
        <v>62.28</v>
      </c>
      <c r="AC7" s="170">
        <v>65.41</v>
      </c>
      <c r="AD7" s="170">
        <v>64.81</v>
      </c>
      <c r="AE7" s="170">
        <v>68.53</v>
      </c>
      <c r="AF7" s="170">
        <v>73.16</v>
      </c>
      <c r="AG7" s="170">
        <v>75.17</v>
      </c>
      <c r="AH7" s="170">
        <v>70.75</v>
      </c>
      <c r="AI7" s="170">
        <v>74.489999999999995</v>
      </c>
      <c r="AJ7" s="170">
        <v>83.54</v>
      </c>
      <c r="AK7" s="170">
        <v>81.05</v>
      </c>
      <c r="AL7" s="170">
        <v>74.17</v>
      </c>
      <c r="AM7" s="170">
        <v>86.51</v>
      </c>
      <c r="AN7" s="170">
        <v>97.13</v>
      </c>
      <c r="AO7" s="170">
        <v>117.25</v>
      </c>
      <c r="AP7" s="170">
        <v>104.58</v>
      </c>
      <c r="AQ7" s="170">
        <v>113.38</v>
      </c>
      <c r="AR7" s="170">
        <v>122.71</v>
      </c>
      <c r="AS7" s="170">
        <v>111.93</v>
      </c>
      <c r="AT7" s="170">
        <v>100.45</v>
      </c>
      <c r="AU7" s="170">
        <v>89.76</v>
      </c>
      <c r="AV7" s="170">
        <v>93.33</v>
      </c>
      <c r="AW7" s="170">
        <v>91.42</v>
      </c>
      <c r="AX7" s="170">
        <v>80.92</v>
      </c>
      <c r="AY7" s="170">
        <v>82.5</v>
      </c>
      <c r="AZ7" s="170">
        <v>82.59</v>
      </c>
      <c r="BA7" s="170">
        <v>78.430000000000007</v>
      </c>
      <c r="BB7" s="170">
        <v>84.64</v>
      </c>
      <c r="BC7" s="170">
        <v>75.47</v>
      </c>
      <c r="BD7" s="170">
        <v>74.84</v>
      </c>
      <c r="BE7" s="170">
        <v>80.11</v>
      </c>
      <c r="BF7" s="236">
        <v>85</v>
      </c>
      <c r="BG7" s="236">
        <v>86</v>
      </c>
      <c r="BH7" s="236">
        <v>87</v>
      </c>
      <c r="BI7" s="236">
        <v>88</v>
      </c>
      <c r="BJ7" s="236">
        <v>88</v>
      </c>
      <c r="BK7" s="236">
        <v>88</v>
      </c>
      <c r="BL7" s="236">
        <v>88</v>
      </c>
      <c r="BM7" s="236">
        <v>88</v>
      </c>
      <c r="BN7" s="236">
        <v>87</v>
      </c>
      <c r="BO7" s="236">
        <v>87</v>
      </c>
      <c r="BP7" s="236">
        <v>87</v>
      </c>
      <c r="BQ7" s="236">
        <v>86</v>
      </c>
      <c r="BR7" s="236">
        <v>86</v>
      </c>
      <c r="BS7" s="236">
        <v>86</v>
      </c>
      <c r="BT7" s="236">
        <v>85</v>
      </c>
      <c r="BU7" s="236">
        <v>85</v>
      </c>
      <c r="BV7" s="236">
        <v>85</v>
      </c>
    </row>
    <row r="8" spans="1:74" ht="11.15" customHeight="1" x14ac:dyDescent="0.25">
      <c r="A8" s="40" t="s">
        <v>500</v>
      </c>
      <c r="B8" s="483" t="s">
        <v>963</v>
      </c>
      <c r="C8" s="170">
        <v>49.71</v>
      </c>
      <c r="D8" s="170">
        <v>56.66</v>
      </c>
      <c r="E8" s="170">
        <v>61.14</v>
      </c>
      <c r="F8" s="170">
        <v>65.42</v>
      </c>
      <c r="G8" s="170">
        <v>65.03</v>
      </c>
      <c r="H8" s="170">
        <v>58.16</v>
      </c>
      <c r="I8" s="170">
        <v>59.18</v>
      </c>
      <c r="J8" s="170">
        <v>55.41</v>
      </c>
      <c r="K8" s="170">
        <v>57.31</v>
      </c>
      <c r="L8" s="170">
        <v>54.44</v>
      </c>
      <c r="M8" s="170">
        <v>55.27</v>
      </c>
      <c r="N8" s="170">
        <v>56.85</v>
      </c>
      <c r="O8" s="170">
        <v>53.87</v>
      </c>
      <c r="P8" s="170">
        <v>47.39</v>
      </c>
      <c r="Q8" s="170">
        <v>28.5</v>
      </c>
      <c r="R8" s="170">
        <v>16.739999999999998</v>
      </c>
      <c r="S8" s="170">
        <v>22.56</v>
      </c>
      <c r="T8" s="170">
        <v>36.14</v>
      </c>
      <c r="U8" s="170">
        <v>39.33</v>
      </c>
      <c r="V8" s="170">
        <v>41.72</v>
      </c>
      <c r="W8" s="170">
        <v>38.729999999999997</v>
      </c>
      <c r="X8" s="170">
        <v>37.81</v>
      </c>
      <c r="Y8" s="170">
        <v>39.15</v>
      </c>
      <c r="Z8" s="170">
        <v>45.34</v>
      </c>
      <c r="AA8" s="170">
        <v>49.6</v>
      </c>
      <c r="AB8" s="170">
        <v>55.71</v>
      </c>
      <c r="AC8" s="170">
        <v>59.84</v>
      </c>
      <c r="AD8" s="170">
        <v>60.88</v>
      </c>
      <c r="AE8" s="170">
        <v>63.81</v>
      </c>
      <c r="AF8" s="170">
        <v>68.86</v>
      </c>
      <c r="AG8" s="170">
        <v>69.91</v>
      </c>
      <c r="AH8" s="170">
        <v>65.72</v>
      </c>
      <c r="AI8" s="170">
        <v>69.27</v>
      </c>
      <c r="AJ8" s="170">
        <v>75.94</v>
      </c>
      <c r="AK8" s="170">
        <v>76.61</v>
      </c>
      <c r="AL8" s="170">
        <v>68.22</v>
      </c>
      <c r="AM8" s="170">
        <v>76.92</v>
      </c>
      <c r="AN8" s="170">
        <v>87.73</v>
      </c>
      <c r="AO8" s="170">
        <v>104.39</v>
      </c>
      <c r="AP8" s="170">
        <v>102.7</v>
      </c>
      <c r="AQ8" s="170">
        <v>108.71</v>
      </c>
      <c r="AR8" s="170">
        <v>112.06</v>
      </c>
      <c r="AS8" s="170">
        <v>99.67</v>
      </c>
      <c r="AT8" s="170">
        <v>92.21</v>
      </c>
      <c r="AU8" s="170">
        <v>83.3</v>
      </c>
      <c r="AV8" s="170">
        <v>84.26</v>
      </c>
      <c r="AW8" s="170">
        <v>79.31</v>
      </c>
      <c r="AX8" s="170">
        <v>70.89</v>
      </c>
      <c r="AY8" s="170">
        <v>70.23</v>
      </c>
      <c r="AZ8" s="170">
        <v>69.52</v>
      </c>
      <c r="BA8" s="170">
        <v>68.45</v>
      </c>
      <c r="BB8" s="170">
        <v>74.62</v>
      </c>
      <c r="BC8" s="170">
        <v>69.760000000000005</v>
      </c>
      <c r="BD8" s="170">
        <v>67.5</v>
      </c>
      <c r="BE8" s="170">
        <v>73.319999999999993</v>
      </c>
      <c r="BF8" s="236">
        <v>77.25</v>
      </c>
      <c r="BG8" s="236">
        <v>78.25</v>
      </c>
      <c r="BH8" s="236">
        <v>79.25</v>
      </c>
      <c r="BI8" s="236">
        <v>80.25</v>
      </c>
      <c r="BJ8" s="236">
        <v>80.25</v>
      </c>
      <c r="BK8" s="236">
        <v>80.25</v>
      </c>
      <c r="BL8" s="236">
        <v>80.25</v>
      </c>
      <c r="BM8" s="236">
        <v>80.25</v>
      </c>
      <c r="BN8" s="236">
        <v>79.25</v>
      </c>
      <c r="BO8" s="236">
        <v>79.25</v>
      </c>
      <c r="BP8" s="236">
        <v>79.25</v>
      </c>
      <c r="BQ8" s="236">
        <v>78.25</v>
      </c>
      <c r="BR8" s="236">
        <v>78.25</v>
      </c>
      <c r="BS8" s="236">
        <v>78.25</v>
      </c>
      <c r="BT8" s="236">
        <v>77.25</v>
      </c>
      <c r="BU8" s="236">
        <v>77.25</v>
      </c>
      <c r="BV8" s="236">
        <v>77.25</v>
      </c>
    </row>
    <row r="9" spans="1:74" ht="11.15" customHeight="1" x14ac:dyDescent="0.25">
      <c r="A9" s="40" t="s">
        <v>762</v>
      </c>
      <c r="B9" s="483" t="s">
        <v>962</v>
      </c>
      <c r="C9" s="170">
        <v>52.29</v>
      </c>
      <c r="D9" s="170">
        <v>57.62</v>
      </c>
      <c r="E9" s="170">
        <v>61.64</v>
      </c>
      <c r="F9" s="170">
        <v>66.510000000000005</v>
      </c>
      <c r="G9" s="170">
        <v>65.11</v>
      </c>
      <c r="H9" s="170">
        <v>59.16</v>
      </c>
      <c r="I9" s="170">
        <v>60.53</v>
      </c>
      <c r="J9" s="170">
        <v>56.9</v>
      </c>
      <c r="K9" s="170">
        <v>58.6</v>
      </c>
      <c r="L9" s="170">
        <v>55.85</v>
      </c>
      <c r="M9" s="170">
        <v>57.88</v>
      </c>
      <c r="N9" s="170">
        <v>60.27</v>
      </c>
      <c r="O9" s="170">
        <v>57.92</v>
      </c>
      <c r="P9" s="170">
        <v>51.37</v>
      </c>
      <c r="Q9" s="170">
        <v>32.549999999999997</v>
      </c>
      <c r="R9" s="170">
        <v>19.32</v>
      </c>
      <c r="S9" s="170">
        <v>23.55</v>
      </c>
      <c r="T9" s="170">
        <v>36.799999999999997</v>
      </c>
      <c r="U9" s="170">
        <v>40.08</v>
      </c>
      <c r="V9" s="170">
        <v>42.42</v>
      </c>
      <c r="W9" s="170">
        <v>39.81</v>
      </c>
      <c r="X9" s="170">
        <v>39.21</v>
      </c>
      <c r="Y9" s="170">
        <v>40.68</v>
      </c>
      <c r="Z9" s="170">
        <v>46.2</v>
      </c>
      <c r="AA9" s="170">
        <v>51.39</v>
      </c>
      <c r="AB9" s="170">
        <v>58.41</v>
      </c>
      <c r="AC9" s="170">
        <v>61.97</v>
      </c>
      <c r="AD9" s="170">
        <v>62.4</v>
      </c>
      <c r="AE9" s="170">
        <v>65.150000000000006</v>
      </c>
      <c r="AF9" s="170">
        <v>70.55</v>
      </c>
      <c r="AG9" s="170">
        <v>71.98</v>
      </c>
      <c r="AH9" s="170">
        <v>67.89</v>
      </c>
      <c r="AI9" s="170">
        <v>71.099999999999994</v>
      </c>
      <c r="AJ9" s="170">
        <v>78.83</v>
      </c>
      <c r="AK9" s="170">
        <v>78.47</v>
      </c>
      <c r="AL9" s="170">
        <v>71.98</v>
      </c>
      <c r="AM9" s="170">
        <v>80.260000000000005</v>
      </c>
      <c r="AN9" s="170">
        <v>90.21</v>
      </c>
      <c r="AO9" s="170">
        <v>106.98</v>
      </c>
      <c r="AP9" s="170">
        <v>105.22</v>
      </c>
      <c r="AQ9" s="170">
        <v>110.43</v>
      </c>
      <c r="AR9" s="170">
        <v>114.44</v>
      </c>
      <c r="AS9" s="170">
        <v>102.82</v>
      </c>
      <c r="AT9" s="170">
        <v>95.8</v>
      </c>
      <c r="AU9" s="170">
        <v>86.57</v>
      </c>
      <c r="AV9" s="170">
        <v>88.02</v>
      </c>
      <c r="AW9" s="170">
        <v>84.57</v>
      </c>
      <c r="AX9" s="170">
        <v>76.56</v>
      </c>
      <c r="AY9" s="170">
        <v>75.63</v>
      </c>
      <c r="AZ9" s="170">
        <v>74.8</v>
      </c>
      <c r="BA9" s="170">
        <v>72.959999999999994</v>
      </c>
      <c r="BB9" s="170">
        <v>78.319999999999993</v>
      </c>
      <c r="BC9" s="170">
        <v>73.78</v>
      </c>
      <c r="BD9" s="170">
        <v>69.75</v>
      </c>
      <c r="BE9" s="170">
        <v>75.569999999999993</v>
      </c>
      <c r="BF9" s="236">
        <v>79.5</v>
      </c>
      <c r="BG9" s="236">
        <v>80.5</v>
      </c>
      <c r="BH9" s="236">
        <v>81.5</v>
      </c>
      <c r="BI9" s="236">
        <v>82.5</v>
      </c>
      <c r="BJ9" s="236">
        <v>82.5</v>
      </c>
      <c r="BK9" s="236">
        <v>82.5</v>
      </c>
      <c r="BL9" s="236">
        <v>82.5</v>
      </c>
      <c r="BM9" s="236">
        <v>82.5</v>
      </c>
      <c r="BN9" s="236">
        <v>81.5</v>
      </c>
      <c r="BO9" s="236">
        <v>81.5</v>
      </c>
      <c r="BP9" s="236">
        <v>81.5</v>
      </c>
      <c r="BQ9" s="236">
        <v>80.5</v>
      </c>
      <c r="BR9" s="236">
        <v>80.5</v>
      </c>
      <c r="BS9" s="236">
        <v>80.5</v>
      </c>
      <c r="BT9" s="236">
        <v>79.5</v>
      </c>
      <c r="BU9" s="236">
        <v>79.5</v>
      </c>
      <c r="BV9" s="236">
        <v>79.5</v>
      </c>
    </row>
    <row r="10" spans="1:74" ht="11.15" customHeight="1" x14ac:dyDescent="0.25">
      <c r="A10" s="37"/>
      <c r="B10" s="38" t="s">
        <v>964</v>
      </c>
      <c r="C10" s="175"/>
      <c r="D10" s="175"/>
      <c r="E10" s="175"/>
      <c r="F10" s="175"/>
      <c r="G10" s="175"/>
      <c r="H10" s="175"/>
      <c r="I10" s="175"/>
      <c r="J10" s="175"/>
      <c r="K10" s="175"/>
      <c r="L10" s="175"/>
      <c r="M10" s="175"/>
      <c r="N10" s="175"/>
      <c r="O10" s="175"/>
      <c r="P10" s="175"/>
      <c r="Q10" s="175"/>
      <c r="R10" s="175"/>
      <c r="S10" s="175"/>
      <c r="T10" s="175"/>
      <c r="U10" s="175"/>
      <c r="V10" s="175"/>
      <c r="W10" s="175"/>
      <c r="X10" s="175"/>
      <c r="Y10" s="175"/>
      <c r="Z10" s="175"/>
      <c r="AA10" s="175"/>
      <c r="AB10" s="175"/>
      <c r="AC10" s="175"/>
      <c r="AD10" s="175"/>
      <c r="AE10" s="175"/>
      <c r="AF10" s="175"/>
      <c r="AG10" s="175"/>
      <c r="AH10" s="175"/>
      <c r="AI10" s="175"/>
      <c r="AJ10" s="175"/>
      <c r="AK10" s="175"/>
      <c r="AL10" s="175"/>
      <c r="AM10" s="175"/>
      <c r="AN10" s="175"/>
      <c r="AO10" s="175"/>
      <c r="AP10" s="175"/>
      <c r="AQ10" s="175"/>
      <c r="AR10" s="175"/>
      <c r="AS10" s="175"/>
      <c r="AT10" s="175"/>
      <c r="AU10" s="175"/>
      <c r="AV10" s="175"/>
      <c r="AW10" s="175"/>
      <c r="AX10" s="175"/>
      <c r="AY10" s="175"/>
      <c r="AZ10" s="175"/>
      <c r="BA10" s="175"/>
      <c r="BB10" s="175"/>
      <c r="BC10" s="175"/>
      <c r="BD10" s="175"/>
      <c r="BE10" s="175"/>
      <c r="BF10" s="598"/>
      <c r="BG10" s="598"/>
      <c r="BH10" s="598"/>
      <c r="BI10" s="598"/>
      <c r="BJ10" s="300"/>
      <c r="BK10" s="300"/>
      <c r="BL10" s="300"/>
      <c r="BM10" s="300"/>
      <c r="BN10" s="300"/>
      <c r="BO10" s="300"/>
      <c r="BP10" s="300"/>
      <c r="BQ10" s="300"/>
      <c r="BR10" s="300"/>
      <c r="BS10" s="300"/>
      <c r="BT10" s="300"/>
      <c r="BU10" s="300"/>
      <c r="BV10" s="300"/>
    </row>
    <row r="11" spans="1:74" ht="11.15" customHeight="1" x14ac:dyDescent="0.25">
      <c r="A11" s="37"/>
      <c r="B11" s="38" t="s">
        <v>528</v>
      </c>
      <c r="C11" s="175"/>
      <c r="D11" s="175"/>
      <c r="E11" s="175"/>
      <c r="F11" s="175"/>
      <c r="G11" s="175"/>
      <c r="H11" s="175"/>
      <c r="I11" s="175"/>
      <c r="J11" s="175"/>
      <c r="K11" s="175"/>
      <c r="L11" s="175"/>
      <c r="M11" s="175"/>
      <c r="N11" s="175"/>
      <c r="O11" s="175"/>
      <c r="P11" s="175"/>
      <c r="Q11" s="175"/>
      <c r="R11" s="175"/>
      <c r="S11" s="175"/>
      <c r="T11" s="175"/>
      <c r="U11" s="175"/>
      <c r="V11" s="175"/>
      <c r="W11" s="175"/>
      <c r="X11" s="175"/>
      <c r="Y11" s="175"/>
      <c r="Z11" s="175"/>
      <c r="AA11" s="175"/>
      <c r="AB11" s="175"/>
      <c r="AC11" s="175"/>
      <c r="AD11" s="175"/>
      <c r="AE11" s="175"/>
      <c r="AF11" s="175"/>
      <c r="AG11" s="175"/>
      <c r="AH11" s="175"/>
      <c r="AI11" s="175"/>
      <c r="AJ11" s="175"/>
      <c r="AK11" s="175"/>
      <c r="AL11" s="175"/>
      <c r="AM11" s="175"/>
      <c r="AN11" s="175"/>
      <c r="AO11" s="175"/>
      <c r="AP11" s="175"/>
      <c r="AQ11" s="175"/>
      <c r="AR11" s="175"/>
      <c r="AS11" s="175"/>
      <c r="AT11" s="175"/>
      <c r="AU11" s="175"/>
      <c r="AV11" s="175"/>
      <c r="AW11" s="175"/>
      <c r="AX11" s="175"/>
      <c r="AY11" s="175"/>
      <c r="AZ11" s="175"/>
      <c r="BA11" s="175"/>
      <c r="BB11" s="175"/>
      <c r="BC11" s="175"/>
      <c r="BD11" s="175"/>
      <c r="BE11" s="175"/>
      <c r="BF11" s="300"/>
      <c r="BG11" s="300"/>
      <c r="BH11" s="300"/>
      <c r="BI11" s="300"/>
      <c r="BJ11" s="300"/>
      <c r="BK11" s="300"/>
      <c r="BL11" s="300"/>
      <c r="BM11" s="300"/>
      <c r="BN11" s="300"/>
      <c r="BO11" s="300"/>
      <c r="BP11" s="300"/>
      <c r="BQ11" s="300"/>
      <c r="BR11" s="300"/>
      <c r="BS11" s="300"/>
      <c r="BT11" s="300"/>
      <c r="BU11" s="300"/>
      <c r="BV11" s="300"/>
    </row>
    <row r="12" spans="1:74" ht="11.15" customHeight="1" x14ac:dyDescent="0.25">
      <c r="A12" s="40" t="s">
        <v>747</v>
      </c>
      <c r="B12" s="119" t="s">
        <v>529</v>
      </c>
      <c r="C12" s="190">
        <v>148.30000000000001</v>
      </c>
      <c r="D12" s="190">
        <v>162.4</v>
      </c>
      <c r="E12" s="190">
        <v>188.1</v>
      </c>
      <c r="F12" s="190">
        <v>213.8</v>
      </c>
      <c r="G12" s="190">
        <v>211</v>
      </c>
      <c r="H12" s="190">
        <v>190.9</v>
      </c>
      <c r="I12" s="190">
        <v>198.4</v>
      </c>
      <c r="J12" s="190">
        <v>182</v>
      </c>
      <c r="K12" s="190">
        <v>185.4</v>
      </c>
      <c r="L12" s="190">
        <v>187.1</v>
      </c>
      <c r="M12" s="190">
        <v>181.9</v>
      </c>
      <c r="N12" s="190">
        <v>175.7</v>
      </c>
      <c r="O12" s="190">
        <v>174.3</v>
      </c>
      <c r="P12" s="190">
        <v>166.9</v>
      </c>
      <c r="Q12" s="190">
        <v>112.7</v>
      </c>
      <c r="R12" s="190">
        <v>64.5</v>
      </c>
      <c r="S12" s="190">
        <v>104.9</v>
      </c>
      <c r="T12" s="190">
        <v>131.1</v>
      </c>
      <c r="U12" s="190">
        <v>138</v>
      </c>
      <c r="V12" s="190">
        <v>138.9</v>
      </c>
      <c r="W12" s="190">
        <v>135.4</v>
      </c>
      <c r="X12" s="190">
        <v>131.19999999999999</v>
      </c>
      <c r="Y12" s="190">
        <v>128.69999999999999</v>
      </c>
      <c r="Z12" s="190">
        <v>139.4</v>
      </c>
      <c r="AA12" s="190">
        <v>157.5</v>
      </c>
      <c r="AB12" s="190">
        <v>178.4</v>
      </c>
      <c r="AC12" s="190">
        <v>201.1</v>
      </c>
      <c r="AD12" s="190">
        <v>205.5</v>
      </c>
      <c r="AE12" s="190">
        <v>218.1</v>
      </c>
      <c r="AF12" s="190">
        <v>225.2</v>
      </c>
      <c r="AG12" s="190">
        <v>233.7</v>
      </c>
      <c r="AH12" s="190">
        <v>230.2</v>
      </c>
      <c r="AI12" s="190">
        <v>231</v>
      </c>
      <c r="AJ12" s="190">
        <v>249.4</v>
      </c>
      <c r="AK12" s="190">
        <v>248.4</v>
      </c>
      <c r="AL12" s="190">
        <v>230.4</v>
      </c>
      <c r="AM12" s="190">
        <v>242.3</v>
      </c>
      <c r="AN12" s="190">
        <v>263.89999999999998</v>
      </c>
      <c r="AO12" s="190">
        <v>323.2</v>
      </c>
      <c r="AP12" s="190">
        <v>325.95240000000001</v>
      </c>
      <c r="AQ12" s="190">
        <v>386.60239999999999</v>
      </c>
      <c r="AR12" s="190">
        <v>412.33839999999998</v>
      </c>
      <c r="AS12" s="190">
        <v>337.64400000000001</v>
      </c>
      <c r="AT12" s="190">
        <v>305.18360000000001</v>
      </c>
      <c r="AU12" s="190">
        <v>290.3245</v>
      </c>
      <c r="AV12" s="190">
        <v>300.13810000000001</v>
      </c>
      <c r="AW12" s="190">
        <v>270.36649999999997</v>
      </c>
      <c r="AX12" s="190">
        <v>229.08250000000001</v>
      </c>
      <c r="AY12" s="190">
        <v>261.60230000000001</v>
      </c>
      <c r="AZ12" s="190">
        <v>260.42570000000001</v>
      </c>
      <c r="BA12" s="190">
        <v>263.38602764000001</v>
      </c>
      <c r="BB12" s="190">
        <v>274.38575888000003</v>
      </c>
      <c r="BC12" s="190">
        <v>258.14268247000001</v>
      </c>
      <c r="BD12" s="190">
        <v>261.52202756000003</v>
      </c>
      <c r="BE12" s="190">
        <v>279.34427497000001</v>
      </c>
      <c r="BF12" s="242">
        <v>297.00779999999997</v>
      </c>
      <c r="BG12" s="242">
        <v>283.13330000000002</v>
      </c>
      <c r="BH12" s="242">
        <v>276.65010000000001</v>
      </c>
      <c r="BI12" s="242">
        <v>265.74990000000003</v>
      </c>
      <c r="BJ12" s="242">
        <v>257.4479</v>
      </c>
      <c r="BK12" s="242">
        <v>251.566</v>
      </c>
      <c r="BL12" s="242">
        <v>254.0703</v>
      </c>
      <c r="BM12" s="242">
        <v>265.41030000000001</v>
      </c>
      <c r="BN12" s="242">
        <v>268.74930000000001</v>
      </c>
      <c r="BO12" s="242">
        <v>271.90949999999998</v>
      </c>
      <c r="BP12" s="242">
        <v>271.48570000000001</v>
      </c>
      <c r="BQ12" s="242">
        <v>266.6755</v>
      </c>
      <c r="BR12" s="242">
        <v>264.18779999999998</v>
      </c>
      <c r="BS12" s="242">
        <v>259.6046</v>
      </c>
      <c r="BT12" s="242">
        <v>250.03890000000001</v>
      </c>
      <c r="BU12" s="242">
        <v>241.79580000000001</v>
      </c>
      <c r="BV12" s="242">
        <v>232.2612</v>
      </c>
    </row>
    <row r="13" spans="1:74" ht="11.15" customHeight="1" x14ac:dyDescent="0.25">
      <c r="A13" s="37" t="s">
        <v>763</v>
      </c>
      <c r="B13" s="119" t="s">
        <v>534</v>
      </c>
      <c r="C13" s="190">
        <v>178.9</v>
      </c>
      <c r="D13" s="190">
        <v>195</v>
      </c>
      <c r="E13" s="190">
        <v>202</v>
      </c>
      <c r="F13" s="190">
        <v>210</v>
      </c>
      <c r="G13" s="190">
        <v>210.6</v>
      </c>
      <c r="H13" s="190">
        <v>187.4</v>
      </c>
      <c r="I13" s="190">
        <v>193.8</v>
      </c>
      <c r="J13" s="190">
        <v>186.5</v>
      </c>
      <c r="K13" s="190">
        <v>195.5</v>
      </c>
      <c r="L13" s="190">
        <v>198.4</v>
      </c>
      <c r="M13" s="190">
        <v>197.4</v>
      </c>
      <c r="N13" s="190">
        <v>194.3</v>
      </c>
      <c r="O13" s="190">
        <v>185.8</v>
      </c>
      <c r="P13" s="190">
        <v>167.1</v>
      </c>
      <c r="Q13" s="190">
        <v>127.8</v>
      </c>
      <c r="R13" s="190">
        <v>90.8</v>
      </c>
      <c r="S13" s="190">
        <v>87.8</v>
      </c>
      <c r="T13" s="190">
        <v>113.5</v>
      </c>
      <c r="U13" s="190">
        <v>125.4</v>
      </c>
      <c r="V13" s="190">
        <v>127.5</v>
      </c>
      <c r="W13" s="190">
        <v>119.5</v>
      </c>
      <c r="X13" s="190">
        <v>121.5</v>
      </c>
      <c r="Y13" s="190">
        <v>131.5</v>
      </c>
      <c r="Z13" s="190">
        <v>147.5</v>
      </c>
      <c r="AA13" s="190">
        <v>158</v>
      </c>
      <c r="AB13" s="190">
        <v>180.6</v>
      </c>
      <c r="AC13" s="190">
        <v>195.6</v>
      </c>
      <c r="AD13" s="190">
        <v>191.1</v>
      </c>
      <c r="AE13" s="190">
        <v>207.2</v>
      </c>
      <c r="AF13" s="190">
        <v>214.7</v>
      </c>
      <c r="AG13" s="190">
        <v>218.2</v>
      </c>
      <c r="AH13" s="190">
        <v>214.6</v>
      </c>
      <c r="AI13" s="190">
        <v>224</v>
      </c>
      <c r="AJ13" s="190">
        <v>250.4</v>
      </c>
      <c r="AK13" s="190">
        <v>245.4</v>
      </c>
      <c r="AL13" s="190">
        <v>227.3</v>
      </c>
      <c r="AM13" s="190">
        <v>255</v>
      </c>
      <c r="AN13" s="190">
        <v>283</v>
      </c>
      <c r="AO13" s="190">
        <v>358.2</v>
      </c>
      <c r="AP13" s="190">
        <v>395.21679999999998</v>
      </c>
      <c r="AQ13" s="190">
        <v>423.03039999999999</v>
      </c>
      <c r="AR13" s="190">
        <v>435.41809999999998</v>
      </c>
      <c r="AS13" s="190">
        <v>368.70389999999998</v>
      </c>
      <c r="AT13" s="190">
        <v>356.71660000000003</v>
      </c>
      <c r="AU13" s="190">
        <v>345.30250000000001</v>
      </c>
      <c r="AV13" s="190">
        <v>413.77859999999998</v>
      </c>
      <c r="AW13" s="190">
        <v>362.411</v>
      </c>
      <c r="AX13" s="190">
        <v>305.2208</v>
      </c>
      <c r="AY13" s="190">
        <v>325.91489999999999</v>
      </c>
      <c r="AZ13" s="190">
        <v>285.02640000000002</v>
      </c>
      <c r="BA13" s="190">
        <v>274.21944739999998</v>
      </c>
      <c r="BB13" s="190">
        <v>257.14560627999998</v>
      </c>
      <c r="BC13" s="190">
        <v>236.90454403999999</v>
      </c>
      <c r="BD13" s="190">
        <v>242.73614601</v>
      </c>
      <c r="BE13" s="190">
        <v>268.77344390000002</v>
      </c>
      <c r="BF13" s="242">
        <v>300.48779999999999</v>
      </c>
      <c r="BG13" s="242">
        <v>296.14159999999998</v>
      </c>
      <c r="BH13" s="242">
        <v>305.2627</v>
      </c>
      <c r="BI13" s="242">
        <v>296.0575</v>
      </c>
      <c r="BJ13" s="242">
        <v>280.83710000000002</v>
      </c>
      <c r="BK13" s="242">
        <v>277.56689999999998</v>
      </c>
      <c r="BL13" s="242">
        <v>274.57400000000001</v>
      </c>
      <c r="BM13" s="242">
        <v>276.16860000000003</v>
      </c>
      <c r="BN13" s="242">
        <v>269.46910000000003</v>
      </c>
      <c r="BO13" s="242">
        <v>262.53859999999997</v>
      </c>
      <c r="BP13" s="242">
        <v>258.9015</v>
      </c>
      <c r="BQ13" s="242">
        <v>252.14</v>
      </c>
      <c r="BR13" s="242">
        <v>258.05529999999999</v>
      </c>
      <c r="BS13" s="242">
        <v>260.35169999999999</v>
      </c>
      <c r="BT13" s="242">
        <v>260.6669</v>
      </c>
      <c r="BU13" s="242">
        <v>277.97890000000001</v>
      </c>
      <c r="BV13" s="242">
        <v>272.69389999999999</v>
      </c>
    </row>
    <row r="14" spans="1:74" ht="11.15" customHeight="1" x14ac:dyDescent="0.25">
      <c r="A14" s="40" t="s">
        <v>504</v>
      </c>
      <c r="B14" s="483" t="s">
        <v>1274</v>
      </c>
      <c r="C14" s="190">
        <v>181.3</v>
      </c>
      <c r="D14" s="190">
        <v>190.7</v>
      </c>
      <c r="E14" s="190">
        <v>195.8</v>
      </c>
      <c r="F14" s="190">
        <v>199.3</v>
      </c>
      <c r="G14" s="190">
        <v>198.9</v>
      </c>
      <c r="H14" s="190">
        <v>182.4</v>
      </c>
      <c r="I14" s="190">
        <v>184.7</v>
      </c>
      <c r="J14" s="190">
        <v>179.5</v>
      </c>
      <c r="K14" s="190">
        <v>190.1</v>
      </c>
      <c r="L14" s="190">
        <v>192.6</v>
      </c>
      <c r="M14" s="190">
        <v>188.4</v>
      </c>
      <c r="N14" s="190">
        <v>191.9</v>
      </c>
      <c r="O14" s="190">
        <v>186.3</v>
      </c>
      <c r="P14" s="190">
        <v>162.69999999999999</v>
      </c>
      <c r="Q14" s="190">
        <v>123.8</v>
      </c>
      <c r="R14" s="190">
        <v>87.2</v>
      </c>
      <c r="S14" s="190">
        <v>79.5</v>
      </c>
      <c r="T14" s="190">
        <v>100.2</v>
      </c>
      <c r="U14" s="190">
        <v>115.2</v>
      </c>
      <c r="V14" s="190">
        <v>117.9</v>
      </c>
      <c r="W14" s="190">
        <v>109.1</v>
      </c>
      <c r="X14" s="190">
        <v>108.9</v>
      </c>
      <c r="Y14" s="190">
        <v>115.6</v>
      </c>
      <c r="Z14" s="190">
        <v>134.1</v>
      </c>
      <c r="AA14" s="190">
        <v>148.1</v>
      </c>
      <c r="AB14" s="190">
        <v>166.7</v>
      </c>
      <c r="AC14" s="190">
        <v>172.6</v>
      </c>
      <c r="AD14" s="190">
        <v>170</v>
      </c>
      <c r="AE14" s="190">
        <v>180.6</v>
      </c>
      <c r="AF14" s="190">
        <v>192.7</v>
      </c>
      <c r="AG14" s="190">
        <v>193.1</v>
      </c>
      <c r="AH14" s="190">
        <v>188.5</v>
      </c>
      <c r="AI14" s="190">
        <v>204.1</v>
      </c>
      <c r="AJ14" s="190">
        <v>235.6</v>
      </c>
      <c r="AK14" s="190">
        <v>226.7</v>
      </c>
      <c r="AL14" s="190">
        <v>211.1</v>
      </c>
      <c r="AM14" s="190">
        <v>243.8</v>
      </c>
      <c r="AN14" s="190">
        <v>274.2</v>
      </c>
      <c r="AO14" s="190">
        <v>347.9</v>
      </c>
      <c r="AP14" s="190">
        <v>386.47829999999999</v>
      </c>
      <c r="AQ14" s="190">
        <v>449.47539999999998</v>
      </c>
      <c r="AR14" s="190">
        <v>418.53199999999998</v>
      </c>
      <c r="AS14" s="190">
        <v>359.15440000000001</v>
      </c>
      <c r="AT14" s="190">
        <v>341.27120000000002</v>
      </c>
      <c r="AU14" s="190">
        <v>334.15410000000003</v>
      </c>
      <c r="AV14" s="190">
        <v>421.14420000000001</v>
      </c>
      <c r="AW14" s="190">
        <v>382.6814</v>
      </c>
      <c r="AX14" s="190">
        <v>295.77319999999997</v>
      </c>
      <c r="AY14" s="190">
        <v>307.88</v>
      </c>
      <c r="AZ14" s="190">
        <v>265.42219999999998</v>
      </c>
      <c r="BA14" s="190">
        <v>257.39330000000001</v>
      </c>
      <c r="BB14" s="190">
        <v>243.74449999999999</v>
      </c>
      <c r="BC14" s="190">
        <v>218.50120000000001</v>
      </c>
      <c r="BD14" s="190">
        <v>228.77809999999999</v>
      </c>
      <c r="BE14" s="190">
        <v>250.541</v>
      </c>
      <c r="BF14" s="242">
        <v>278.96170000000001</v>
      </c>
      <c r="BG14" s="242">
        <v>275.6311</v>
      </c>
      <c r="BH14" s="242">
        <v>294.17939999999999</v>
      </c>
      <c r="BI14" s="242">
        <v>289.31979999999999</v>
      </c>
      <c r="BJ14" s="242">
        <v>274.9495</v>
      </c>
      <c r="BK14" s="242">
        <v>270.95400000000001</v>
      </c>
      <c r="BL14" s="242">
        <v>264.17009999999999</v>
      </c>
      <c r="BM14" s="242">
        <v>265.32010000000002</v>
      </c>
      <c r="BN14" s="242">
        <v>254.99029999999999</v>
      </c>
      <c r="BO14" s="242">
        <v>250.63030000000001</v>
      </c>
      <c r="BP14" s="242">
        <v>240.04339999999999</v>
      </c>
      <c r="BQ14" s="242">
        <v>232.59979999999999</v>
      </c>
      <c r="BR14" s="242">
        <v>239.70740000000001</v>
      </c>
      <c r="BS14" s="242">
        <v>241.54740000000001</v>
      </c>
      <c r="BT14" s="242">
        <v>248.90979999999999</v>
      </c>
      <c r="BU14" s="242">
        <v>264.59039999999999</v>
      </c>
      <c r="BV14" s="242">
        <v>263.34199999999998</v>
      </c>
    </row>
    <row r="15" spans="1:74" ht="11.15" customHeight="1" x14ac:dyDescent="0.25">
      <c r="A15" s="37"/>
      <c r="B15" s="38" t="s">
        <v>10</v>
      </c>
      <c r="C15" s="175"/>
      <c r="D15" s="175"/>
      <c r="E15" s="175"/>
      <c r="F15" s="175"/>
      <c r="G15" s="175"/>
      <c r="H15" s="175"/>
      <c r="I15" s="175"/>
      <c r="J15" s="175"/>
      <c r="K15" s="175"/>
      <c r="L15" s="175"/>
      <c r="M15" s="175"/>
      <c r="N15" s="175"/>
      <c r="O15" s="175"/>
      <c r="P15" s="175"/>
      <c r="Q15" s="175"/>
      <c r="R15" s="175"/>
      <c r="S15" s="175"/>
      <c r="T15" s="175"/>
      <c r="U15" s="175"/>
      <c r="V15" s="175"/>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75"/>
      <c r="BF15" s="300"/>
      <c r="BG15" s="300"/>
      <c r="BH15" s="300"/>
      <c r="BI15" s="300"/>
      <c r="BJ15" s="300"/>
      <c r="BK15" s="300"/>
      <c r="BL15" s="300"/>
      <c r="BM15" s="300"/>
      <c r="BN15" s="300"/>
      <c r="BO15" s="300"/>
      <c r="BP15" s="300"/>
      <c r="BQ15" s="300"/>
      <c r="BR15" s="300"/>
      <c r="BS15" s="300"/>
      <c r="BT15" s="300"/>
      <c r="BU15" s="300"/>
      <c r="BV15" s="300"/>
    </row>
    <row r="16" spans="1:74" ht="11.15" customHeight="1" x14ac:dyDescent="0.25">
      <c r="A16" s="40" t="s">
        <v>764</v>
      </c>
      <c r="B16" s="119" t="s">
        <v>371</v>
      </c>
      <c r="C16" s="190">
        <v>182.7</v>
      </c>
      <c r="D16" s="190">
        <v>195.6</v>
      </c>
      <c r="E16" s="190">
        <v>200.5</v>
      </c>
      <c r="F16" s="190">
        <v>206.3</v>
      </c>
      <c r="G16" s="190">
        <v>214.1</v>
      </c>
      <c r="H16" s="190">
        <v>190.7</v>
      </c>
      <c r="I16" s="190">
        <v>197.3</v>
      </c>
      <c r="J16" s="190">
        <v>190.1</v>
      </c>
      <c r="K16" s="190">
        <v>193.7</v>
      </c>
      <c r="L16" s="190">
        <v>196.5</v>
      </c>
      <c r="M16" s="190">
        <v>197.9</v>
      </c>
      <c r="N16" s="190">
        <v>197.9</v>
      </c>
      <c r="O16" s="190">
        <v>195.8</v>
      </c>
      <c r="P16" s="190">
        <v>166.7</v>
      </c>
      <c r="Q16" s="190">
        <v>125.7</v>
      </c>
      <c r="R16" s="190">
        <v>74</v>
      </c>
      <c r="S16" s="190">
        <v>72.8</v>
      </c>
      <c r="T16" s="190">
        <v>104.6</v>
      </c>
      <c r="U16" s="190">
        <v>117.5</v>
      </c>
      <c r="V16" s="190">
        <v>118.8</v>
      </c>
      <c r="W16" s="190">
        <v>111</v>
      </c>
      <c r="X16" s="190">
        <v>113.4</v>
      </c>
      <c r="Y16" s="190">
        <v>121.6</v>
      </c>
      <c r="Z16" s="190">
        <v>139.5</v>
      </c>
      <c r="AA16" s="190">
        <v>148.5</v>
      </c>
      <c r="AB16" s="190">
        <v>164.2</v>
      </c>
      <c r="AC16" s="190">
        <v>176.3</v>
      </c>
      <c r="AD16" s="190">
        <v>172.4</v>
      </c>
      <c r="AE16" s="190">
        <v>182.2</v>
      </c>
      <c r="AF16" s="190">
        <v>190.6</v>
      </c>
      <c r="AG16" s="190">
        <v>198.1</v>
      </c>
      <c r="AH16" s="190">
        <v>196.5</v>
      </c>
      <c r="AI16" s="190">
        <v>203.2</v>
      </c>
      <c r="AJ16" s="190">
        <v>230.3</v>
      </c>
      <c r="AK16" s="190">
        <v>230.9</v>
      </c>
      <c r="AL16" s="190">
        <v>216.8</v>
      </c>
      <c r="AM16" s="190">
        <v>245.1</v>
      </c>
      <c r="AN16" s="190">
        <v>265.3</v>
      </c>
      <c r="AO16" s="190">
        <v>332.6</v>
      </c>
      <c r="AP16" s="190">
        <v>393.27229999999997</v>
      </c>
      <c r="AQ16" s="190">
        <v>395.19990000000001</v>
      </c>
      <c r="AR16" s="190">
        <v>411.08569999999997</v>
      </c>
      <c r="AS16" s="190">
        <v>351.45839999999998</v>
      </c>
      <c r="AT16" s="190">
        <v>337.36919999999998</v>
      </c>
      <c r="AU16" s="190">
        <v>331.51240000000001</v>
      </c>
      <c r="AV16" s="190">
        <v>379.1592</v>
      </c>
      <c r="AW16" s="190">
        <v>322.42169999999999</v>
      </c>
      <c r="AX16" s="190">
        <v>295.16000000000003</v>
      </c>
      <c r="AY16" s="190">
        <v>358.27190000000002</v>
      </c>
      <c r="AZ16" s="190">
        <v>283.7045</v>
      </c>
      <c r="BA16" s="190">
        <v>273.49950000000001</v>
      </c>
      <c r="BB16" s="190">
        <v>243.92420000000001</v>
      </c>
      <c r="BC16" s="190">
        <v>224.01249999999999</v>
      </c>
      <c r="BD16" s="190">
        <v>231.60400000000001</v>
      </c>
      <c r="BE16" s="190">
        <v>254.90039999999999</v>
      </c>
      <c r="BF16" s="242">
        <v>285.61169999999998</v>
      </c>
      <c r="BG16" s="242">
        <v>287.3571</v>
      </c>
      <c r="BH16" s="242">
        <v>296.17860000000002</v>
      </c>
      <c r="BI16" s="242">
        <v>292.01499999999999</v>
      </c>
      <c r="BJ16" s="242">
        <v>283.32130000000001</v>
      </c>
      <c r="BK16" s="242">
        <v>270.02960000000002</v>
      </c>
      <c r="BL16" s="242">
        <v>262.52870000000001</v>
      </c>
      <c r="BM16" s="242">
        <v>271.13580000000002</v>
      </c>
      <c r="BN16" s="242">
        <v>264.36439999999999</v>
      </c>
      <c r="BO16" s="242">
        <v>257.80759999999998</v>
      </c>
      <c r="BP16" s="242">
        <v>246.9084</v>
      </c>
      <c r="BQ16" s="242">
        <v>241.91839999999999</v>
      </c>
      <c r="BR16" s="242">
        <v>246.4863</v>
      </c>
      <c r="BS16" s="242">
        <v>248.7218</v>
      </c>
      <c r="BT16" s="242">
        <v>244.31890000000001</v>
      </c>
      <c r="BU16" s="242">
        <v>257.1028</v>
      </c>
      <c r="BV16" s="242">
        <v>260.6567</v>
      </c>
    </row>
    <row r="17" spans="1:74" ht="11.15" customHeight="1" x14ac:dyDescent="0.25">
      <c r="A17" s="40" t="s">
        <v>505</v>
      </c>
      <c r="B17" s="119" t="s">
        <v>104</v>
      </c>
      <c r="C17" s="190">
        <v>142.5</v>
      </c>
      <c r="D17" s="190">
        <v>156.80000000000001</v>
      </c>
      <c r="E17" s="190">
        <v>163.9</v>
      </c>
      <c r="F17" s="190">
        <v>168.5</v>
      </c>
      <c r="G17" s="190">
        <v>163.5</v>
      </c>
      <c r="H17" s="190">
        <v>160.1</v>
      </c>
      <c r="I17" s="190">
        <v>162.5</v>
      </c>
      <c r="J17" s="190">
        <v>146.6</v>
      </c>
      <c r="K17" s="190">
        <v>156</v>
      </c>
      <c r="L17" s="190">
        <v>154.30000000000001</v>
      </c>
      <c r="M17" s="190">
        <v>159.4</v>
      </c>
      <c r="N17" s="190">
        <v>174.5</v>
      </c>
      <c r="O17" s="190">
        <v>193.9</v>
      </c>
      <c r="P17" s="190">
        <v>173.5</v>
      </c>
      <c r="Q17" s="190">
        <v>137.1</v>
      </c>
      <c r="R17" s="190">
        <v>97.6</v>
      </c>
      <c r="S17" s="190">
        <v>81.7</v>
      </c>
      <c r="T17" s="190">
        <v>94.9</v>
      </c>
      <c r="U17" s="190">
        <v>107.1</v>
      </c>
      <c r="V17" s="190">
        <v>122.4</v>
      </c>
      <c r="W17" s="190">
        <v>120</v>
      </c>
      <c r="X17" s="190">
        <v>115.1</v>
      </c>
      <c r="Y17" s="190">
        <v>114.5</v>
      </c>
      <c r="Z17" s="190">
        <v>129</v>
      </c>
      <c r="AA17" s="190">
        <v>146.19999999999999</v>
      </c>
      <c r="AB17" s="190">
        <v>161.69999999999999</v>
      </c>
      <c r="AC17" s="190">
        <v>176.6</v>
      </c>
      <c r="AD17" s="190">
        <v>175.6</v>
      </c>
      <c r="AE17" s="190">
        <v>176</v>
      </c>
      <c r="AF17" s="190">
        <v>186.7</v>
      </c>
      <c r="AG17" s="190">
        <v>196.9</v>
      </c>
      <c r="AH17" s="190">
        <v>190.1</v>
      </c>
      <c r="AI17" s="190">
        <v>195</v>
      </c>
      <c r="AJ17" s="190">
        <v>209.1</v>
      </c>
      <c r="AK17" s="190">
        <v>214.1</v>
      </c>
      <c r="AL17" s="190">
        <v>209</v>
      </c>
      <c r="AM17" s="190">
        <v>216</v>
      </c>
      <c r="AN17" s="190">
        <v>243.2</v>
      </c>
      <c r="AO17" s="190">
        <v>286.7</v>
      </c>
      <c r="AP17" s="190">
        <v>255.4931</v>
      </c>
      <c r="AQ17" s="190">
        <v>255.94229999999999</v>
      </c>
      <c r="AR17" s="190">
        <v>263.75749999999999</v>
      </c>
      <c r="AS17" s="190">
        <v>244.73159999999999</v>
      </c>
      <c r="AT17" s="190">
        <v>233.09280000000001</v>
      </c>
      <c r="AU17" s="190">
        <v>211.99789999999999</v>
      </c>
      <c r="AV17" s="190">
        <v>206.9513</v>
      </c>
      <c r="AW17" s="190">
        <v>203.86699999999999</v>
      </c>
      <c r="AX17" s="190">
        <v>190.64869999999999</v>
      </c>
      <c r="AY17" s="190">
        <v>197.58369999999999</v>
      </c>
      <c r="AZ17" s="190">
        <v>199.21469999999999</v>
      </c>
      <c r="BA17" s="190">
        <v>191.61359999999999</v>
      </c>
      <c r="BB17" s="190">
        <v>195.56280000000001</v>
      </c>
      <c r="BC17" s="190">
        <v>188.72810000000001</v>
      </c>
      <c r="BD17" s="190">
        <v>184.56319999999999</v>
      </c>
      <c r="BE17" s="190">
        <v>188.83629999999999</v>
      </c>
      <c r="BF17" s="242">
        <v>200.8313</v>
      </c>
      <c r="BG17" s="242">
        <v>204.29480000000001</v>
      </c>
      <c r="BH17" s="242">
        <v>205.4479</v>
      </c>
      <c r="BI17" s="242">
        <v>210.88669999999999</v>
      </c>
      <c r="BJ17" s="242">
        <v>212.30510000000001</v>
      </c>
      <c r="BK17" s="242">
        <v>213.4256</v>
      </c>
      <c r="BL17" s="242">
        <v>214.5943</v>
      </c>
      <c r="BM17" s="242">
        <v>211.5361</v>
      </c>
      <c r="BN17" s="242">
        <v>207.23259999999999</v>
      </c>
      <c r="BO17" s="242">
        <v>208.1688</v>
      </c>
      <c r="BP17" s="242">
        <v>209.07040000000001</v>
      </c>
      <c r="BQ17" s="242">
        <v>205.75290000000001</v>
      </c>
      <c r="BR17" s="242">
        <v>208.7664</v>
      </c>
      <c r="BS17" s="242">
        <v>207.226</v>
      </c>
      <c r="BT17" s="242">
        <v>203.6112</v>
      </c>
      <c r="BU17" s="242">
        <v>205.72389999999999</v>
      </c>
      <c r="BV17" s="242">
        <v>205.8603</v>
      </c>
    </row>
    <row r="18" spans="1:74" ht="11.15" customHeight="1" x14ac:dyDescent="0.25">
      <c r="A18" s="40"/>
      <c r="B18" s="41" t="s">
        <v>223</v>
      </c>
      <c r="C18" s="171"/>
      <c r="D18" s="171"/>
      <c r="E18" s="171"/>
      <c r="F18" s="171"/>
      <c r="G18" s="171"/>
      <c r="H18" s="171"/>
      <c r="I18" s="171"/>
      <c r="J18" s="171"/>
      <c r="K18" s="171"/>
      <c r="L18" s="171"/>
      <c r="M18" s="171"/>
      <c r="N18" s="171"/>
      <c r="O18" s="171"/>
      <c r="P18" s="171"/>
      <c r="Q18" s="171"/>
      <c r="R18" s="171"/>
      <c r="S18" s="171"/>
      <c r="T18" s="171"/>
      <c r="U18" s="171"/>
      <c r="V18" s="171"/>
      <c r="W18" s="171"/>
      <c r="X18" s="171"/>
      <c r="Y18" s="171"/>
      <c r="Z18" s="171"/>
      <c r="AA18" s="171"/>
      <c r="AB18" s="171"/>
      <c r="AC18" s="171"/>
      <c r="AD18" s="171"/>
      <c r="AE18" s="171"/>
      <c r="AF18" s="171"/>
      <c r="AG18" s="171"/>
      <c r="AH18" s="171"/>
      <c r="AI18" s="171"/>
      <c r="AJ18" s="171"/>
      <c r="AK18" s="171"/>
      <c r="AL18" s="171"/>
      <c r="AM18" s="171"/>
      <c r="AN18" s="171"/>
      <c r="AO18" s="171"/>
      <c r="AP18" s="171"/>
      <c r="AQ18" s="171"/>
      <c r="AR18" s="171"/>
      <c r="AS18" s="171"/>
      <c r="AT18" s="171"/>
      <c r="AU18" s="171"/>
      <c r="AV18" s="171"/>
      <c r="AW18" s="171"/>
      <c r="AX18" s="171"/>
      <c r="AY18" s="171"/>
      <c r="AZ18" s="171"/>
      <c r="BA18" s="171"/>
      <c r="BB18" s="171"/>
      <c r="BC18" s="171"/>
      <c r="BD18" s="171"/>
      <c r="BE18" s="171"/>
      <c r="BF18" s="237"/>
      <c r="BG18" s="237"/>
      <c r="BH18" s="237"/>
      <c r="BI18" s="237"/>
      <c r="BJ18" s="237"/>
      <c r="BK18" s="237"/>
      <c r="BL18" s="237"/>
      <c r="BM18" s="237"/>
      <c r="BN18" s="237"/>
      <c r="BO18" s="237"/>
      <c r="BP18" s="237"/>
      <c r="BQ18" s="237"/>
      <c r="BR18" s="237"/>
      <c r="BS18" s="237"/>
      <c r="BT18" s="237"/>
      <c r="BU18" s="237"/>
      <c r="BV18" s="237"/>
    </row>
    <row r="19" spans="1:74" ht="11.15" customHeight="1" x14ac:dyDescent="0.25">
      <c r="A19" s="40" t="s">
        <v>479</v>
      </c>
      <c r="B19" s="119" t="s">
        <v>224</v>
      </c>
      <c r="C19" s="190">
        <v>224.77500000000001</v>
      </c>
      <c r="D19" s="190">
        <v>230.92500000000001</v>
      </c>
      <c r="E19" s="190">
        <v>251.6</v>
      </c>
      <c r="F19" s="190">
        <v>279.83999999999997</v>
      </c>
      <c r="G19" s="190">
        <v>285.92500000000001</v>
      </c>
      <c r="H19" s="190">
        <v>271.57499999999999</v>
      </c>
      <c r="I19" s="190">
        <v>274</v>
      </c>
      <c r="J19" s="190">
        <v>262.10000000000002</v>
      </c>
      <c r="K19" s="190">
        <v>259.22000000000003</v>
      </c>
      <c r="L19" s="190">
        <v>262.7</v>
      </c>
      <c r="M19" s="190">
        <v>259.77499999999998</v>
      </c>
      <c r="N19" s="190">
        <v>255.5</v>
      </c>
      <c r="O19" s="190">
        <v>254.77500000000001</v>
      </c>
      <c r="P19" s="190">
        <v>244.2</v>
      </c>
      <c r="Q19" s="190">
        <v>223.42</v>
      </c>
      <c r="R19" s="190">
        <v>184.05</v>
      </c>
      <c r="S19" s="190">
        <v>186.95</v>
      </c>
      <c r="T19" s="190">
        <v>208.22</v>
      </c>
      <c r="U19" s="190">
        <v>218.32499999999999</v>
      </c>
      <c r="V19" s="190">
        <v>218.24</v>
      </c>
      <c r="W19" s="190">
        <v>218.27500000000001</v>
      </c>
      <c r="X19" s="190">
        <v>215.8</v>
      </c>
      <c r="Y19" s="190">
        <v>210.82</v>
      </c>
      <c r="Z19" s="190">
        <v>219.52500000000001</v>
      </c>
      <c r="AA19" s="190">
        <v>233.42500000000001</v>
      </c>
      <c r="AB19" s="190">
        <v>250.1</v>
      </c>
      <c r="AC19" s="190">
        <v>281.04000000000002</v>
      </c>
      <c r="AD19" s="190">
        <v>285.82499999999999</v>
      </c>
      <c r="AE19" s="190">
        <v>298.52</v>
      </c>
      <c r="AF19" s="190">
        <v>306.375</v>
      </c>
      <c r="AG19" s="190">
        <v>313.60000000000002</v>
      </c>
      <c r="AH19" s="190">
        <v>315.77999999999997</v>
      </c>
      <c r="AI19" s="190">
        <v>317.5</v>
      </c>
      <c r="AJ19" s="190">
        <v>329.05</v>
      </c>
      <c r="AK19" s="190">
        <v>339.48</v>
      </c>
      <c r="AL19" s="190">
        <v>330.65</v>
      </c>
      <c r="AM19" s="190">
        <v>331.46</v>
      </c>
      <c r="AN19" s="190">
        <v>351.72500000000002</v>
      </c>
      <c r="AO19" s="190">
        <v>422.17500000000001</v>
      </c>
      <c r="AP19" s="190">
        <v>410.85</v>
      </c>
      <c r="AQ19" s="190">
        <v>444.36</v>
      </c>
      <c r="AR19" s="190">
        <v>492.9</v>
      </c>
      <c r="AS19" s="190">
        <v>455.92500000000001</v>
      </c>
      <c r="AT19" s="190">
        <v>397.5</v>
      </c>
      <c r="AU19" s="190">
        <v>370.02499999999998</v>
      </c>
      <c r="AV19" s="190">
        <v>381.52</v>
      </c>
      <c r="AW19" s="190">
        <v>368.5</v>
      </c>
      <c r="AX19" s="190">
        <v>321</v>
      </c>
      <c r="AY19" s="190">
        <v>333.92</v>
      </c>
      <c r="AZ19" s="190">
        <v>338.875</v>
      </c>
      <c r="BA19" s="190">
        <v>342.2</v>
      </c>
      <c r="BB19" s="190">
        <v>360.3</v>
      </c>
      <c r="BC19" s="190">
        <v>355.48</v>
      </c>
      <c r="BD19" s="190">
        <v>357.1</v>
      </c>
      <c r="BE19" s="190">
        <v>359.7</v>
      </c>
      <c r="BF19" s="242">
        <v>378.29539999999997</v>
      </c>
      <c r="BG19" s="242">
        <v>369.12200000000001</v>
      </c>
      <c r="BH19" s="242">
        <v>362.40289999999999</v>
      </c>
      <c r="BI19" s="242">
        <v>358.3082</v>
      </c>
      <c r="BJ19" s="242">
        <v>348.94909999999999</v>
      </c>
      <c r="BK19" s="242">
        <v>338.72910000000002</v>
      </c>
      <c r="BL19" s="242">
        <v>337.33229999999998</v>
      </c>
      <c r="BM19" s="242">
        <v>351.45240000000001</v>
      </c>
      <c r="BN19" s="242">
        <v>356.6583</v>
      </c>
      <c r="BO19" s="242">
        <v>358.69349999999997</v>
      </c>
      <c r="BP19" s="242">
        <v>359.51960000000003</v>
      </c>
      <c r="BQ19" s="242">
        <v>353.82580000000002</v>
      </c>
      <c r="BR19" s="242">
        <v>353.005</v>
      </c>
      <c r="BS19" s="242">
        <v>347.4742</v>
      </c>
      <c r="BT19" s="242">
        <v>335.63709999999998</v>
      </c>
      <c r="BU19" s="242">
        <v>329.34870000000001</v>
      </c>
      <c r="BV19" s="242">
        <v>320.41559999999998</v>
      </c>
    </row>
    <row r="20" spans="1:74" ht="11.15" customHeight="1" x14ac:dyDescent="0.25">
      <c r="A20" s="40" t="s">
        <v>502</v>
      </c>
      <c r="B20" s="119" t="s">
        <v>225</v>
      </c>
      <c r="C20" s="190">
        <v>233.75</v>
      </c>
      <c r="D20" s="190">
        <v>239.32499999999999</v>
      </c>
      <c r="E20" s="190">
        <v>259.42500000000001</v>
      </c>
      <c r="F20" s="190">
        <v>288.12</v>
      </c>
      <c r="G20" s="190">
        <v>294.625</v>
      </c>
      <c r="H20" s="190">
        <v>280.35000000000002</v>
      </c>
      <c r="I20" s="190">
        <v>282.32</v>
      </c>
      <c r="J20" s="190">
        <v>270.67500000000001</v>
      </c>
      <c r="K20" s="190">
        <v>268.14</v>
      </c>
      <c r="L20" s="190">
        <v>272.39999999999998</v>
      </c>
      <c r="M20" s="190">
        <v>269.32499999999999</v>
      </c>
      <c r="N20" s="190">
        <v>264.5</v>
      </c>
      <c r="O20" s="190">
        <v>263.55</v>
      </c>
      <c r="P20" s="190">
        <v>253.25</v>
      </c>
      <c r="Q20" s="190">
        <v>232.9</v>
      </c>
      <c r="R20" s="190">
        <v>193.82499999999999</v>
      </c>
      <c r="S20" s="190">
        <v>196.05</v>
      </c>
      <c r="T20" s="190">
        <v>216.96</v>
      </c>
      <c r="U20" s="190">
        <v>227.2</v>
      </c>
      <c r="V20" s="190">
        <v>227.22</v>
      </c>
      <c r="W20" s="190">
        <v>227.35</v>
      </c>
      <c r="X20" s="190">
        <v>224.82499999999999</v>
      </c>
      <c r="Y20" s="190">
        <v>219.98</v>
      </c>
      <c r="Z20" s="190">
        <v>228.35</v>
      </c>
      <c r="AA20" s="190">
        <v>242.02500000000001</v>
      </c>
      <c r="AB20" s="190">
        <v>258.7</v>
      </c>
      <c r="AC20" s="190">
        <v>289.76</v>
      </c>
      <c r="AD20" s="190">
        <v>294.77499999999998</v>
      </c>
      <c r="AE20" s="190">
        <v>307.62</v>
      </c>
      <c r="AF20" s="190">
        <v>315.67500000000001</v>
      </c>
      <c r="AG20" s="190">
        <v>323.05</v>
      </c>
      <c r="AH20" s="190">
        <v>325.54000000000002</v>
      </c>
      <c r="AI20" s="190">
        <v>327.14999999999998</v>
      </c>
      <c r="AJ20" s="190">
        <v>338.42500000000001</v>
      </c>
      <c r="AK20" s="190">
        <v>349.1</v>
      </c>
      <c r="AL20" s="190">
        <v>340.6</v>
      </c>
      <c r="AM20" s="190">
        <v>341.28</v>
      </c>
      <c r="AN20" s="190">
        <v>361.1</v>
      </c>
      <c r="AO20" s="190">
        <v>432.17500000000001</v>
      </c>
      <c r="AP20" s="190">
        <v>421.27499999999998</v>
      </c>
      <c r="AQ20" s="190">
        <v>454.5</v>
      </c>
      <c r="AR20" s="190">
        <v>503.22500000000002</v>
      </c>
      <c r="AS20" s="190">
        <v>466.8</v>
      </c>
      <c r="AT20" s="190">
        <v>408.74</v>
      </c>
      <c r="AU20" s="190">
        <v>381.67500000000001</v>
      </c>
      <c r="AV20" s="190">
        <v>393.54</v>
      </c>
      <c r="AW20" s="190">
        <v>379.92500000000001</v>
      </c>
      <c r="AX20" s="190">
        <v>332.35</v>
      </c>
      <c r="AY20" s="190">
        <v>344.52</v>
      </c>
      <c r="AZ20" s="190">
        <v>350.125</v>
      </c>
      <c r="BA20" s="190">
        <v>353.5</v>
      </c>
      <c r="BB20" s="190">
        <v>371.07499999999999</v>
      </c>
      <c r="BC20" s="190">
        <v>366.62</v>
      </c>
      <c r="BD20" s="190">
        <v>368.42500000000001</v>
      </c>
      <c r="BE20" s="190">
        <v>371.24</v>
      </c>
      <c r="BF20" s="242">
        <v>389.96789999999999</v>
      </c>
      <c r="BG20" s="242">
        <v>380.98630000000003</v>
      </c>
      <c r="BH20" s="242">
        <v>374.51859999999999</v>
      </c>
      <c r="BI20" s="242">
        <v>370.55180000000001</v>
      </c>
      <c r="BJ20" s="242">
        <v>361.26889999999997</v>
      </c>
      <c r="BK20" s="242">
        <v>350.37650000000002</v>
      </c>
      <c r="BL20" s="242">
        <v>348.79250000000002</v>
      </c>
      <c r="BM20" s="242">
        <v>362.80110000000002</v>
      </c>
      <c r="BN20" s="242">
        <v>368.17700000000002</v>
      </c>
      <c r="BO20" s="242">
        <v>369.51060000000001</v>
      </c>
      <c r="BP20" s="242">
        <v>370.25</v>
      </c>
      <c r="BQ20" s="242">
        <v>365.36270000000002</v>
      </c>
      <c r="BR20" s="242">
        <v>364.66669999999999</v>
      </c>
      <c r="BS20" s="242">
        <v>359.3202</v>
      </c>
      <c r="BT20" s="242">
        <v>347.73520000000002</v>
      </c>
      <c r="BU20" s="242">
        <v>341.57670000000002</v>
      </c>
      <c r="BV20" s="242">
        <v>332.7217</v>
      </c>
    </row>
    <row r="21" spans="1:74" ht="11.15" customHeight="1" x14ac:dyDescent="0.25">
      <c r="A21" s="40" t="s">
        <v>503</v>
      </c>
      <c r="B21" s="119" t="s">
        <v>785</v>
      </c>
      <c r="C21" s="190">
        <v>297.97500000000002</v>
      </c>
      <c r="D21" s="190">
        <v>299.64999999999998</v>
      </c>
      <c r="E21" s="190">
        <v>307.625</v>
      </c>
      <c r="F21" s="190">
        <v>312.10000000000002</v>
      </c>
      <c r="G21" s="190">
        <v>316.125</v>
      </c>
      <c r="H21" s="190">
        <v>308.85000000000002</v>
      </c>
      <c r="I21" s="190">
        <v>304.52</v>
      </c>
      <c r="J21" s="190">
        <v>300.5</v>
      </c>
      <c r="K21" s="190">
        <v>301.62</v>
      </c>
      <c r="L21" s="190">
        <v>305.3</v>
      </c>
      <c r="M21" s="190">
        <v>306.875</v>
      </c>
      <c r="N21" s="190">
        <v>305.5</v>
      </c>
      <c r="O21" s="190">
        <v>304.75</v>
      </c>
      <c r="P21" s="190">
        <v>290.95</v>
      </c>
      <c r="Q21" s="190">
        <v>272.86</v>
      </c>
      <c r="R21" s="190">
        <v>249.3</v>
      </c>
      <c r="S21" s="190">
        <v>239.22499999999999</v>
      </c>
      <c r="T21" s="190">
        <v>240.8</v>
      </c>
      <c r="U21" s="190">
        <v>243.375</v>
      </c>
      <c r="V21" s="190">
        <v>242.92</v>
      </c>
      <c r="W21" s="190">
        <v>241.375</v>
      </c>
      <c r="X21" s="190">
        <v>238.875</v>
      </c>
      <c r="Y21" s="190">
        <v>243.2</v>
      </c>
      <c r="Z21" s="190">
        <v>258.47500000000002</v>
      </c>
      <c r="AA21" s="190">
        <v>268.05</v>
      </c>
      <c r="AB21" s="190">
        <v>284.7</v>
      </c>
      <c r="AC21" s="190">
        <v>315.22000000000003</v>
      </c>
      <c r="AD21" s="190">
        <v>313.02499999999998</v>
      </c>
      <c r="AE21" s="190">
        <v>321.7</v>
      </c>
      <c r="AF21" s="190">
        <v>328.67500000000001</v>
      </c>
      <c r="AG21" s="190">
        <v>333.875</v>
      </c>
      <c r="AH21" s="190">
        <v>335</v>
      </c>
      <c r="AI21" s="190">
        <v>338.4</v>
      </c>
      <c r="AJ21" s="190">
        <v>361.17500000000001</v>
      </c>
      <c r="AK21" s="190">
        <v>372.7</v>
      </c>
      <c r="AL21" s="190">
        <v>364.1</v>
      </c>
      <c r="AM21" s="190">
        <v>372.42</v>
      </c>
      <c r="AN21" s="190">
        <v>403.22500000000002</v>
      </c>
      <c r="AO21" s="190">
        <v>510.45</v>
      </c>
      <c r="AP21" s="190">
        <v>511.95</v>
      </c>
      <c r="AQ21" s="190">
        <v>557.1</v>
      </c>
      <c r="AR21" s="190">
        <v>575.35</v>
      </c>
      <c r="AS21" s="190">
        <v>548.57500000000005</v>
      </c>
      <c r="AT21" s="190">
        <v>501.32</v>
      </c>
      <c r="AU21" s="190">
        <v>499.25</v>
      </c>
      <c r="AV21" s="190">
        <v>521.14</v>
      </c>
      <c r="AW21" s="190">
        <v>525.5</v>
      </c>
      <c r="AX21" s="190">
        <v>471.35</v>
      </c>
      <c r="AY21" s="190">
        <v>457.64</v>
      </c>
      <c r="AZ21" s="190">
        <v>441.32499999999999</v>
      </c>
      <c r="BA21" s="190">
        <v>421.05</v>
      </c>
      <c r="BB21" s="190">
        <v>409.9</v>
      </c>
      <c r="BC21" s="190">
        <v>391.5</v>
      </c>
      <c r="BD21" s="190">
        <v>380.17500000000001</v>
      </c>
      <c r="BE21" s="190">
        <v>388.22</v>
      </c>
      <c r="BF21" s="242">
        <v>413.5668</v>
      </c>
      <c r="BG21" s="242">
        <v>411.79520000000002</v>
      </c>
      <c r="BH21" s="242">
        <v>428.32769999999999</v>
      </c>
      <c r="BI21" s="242">
        <v>435.54320000000001</v>
      </c>
      <c r="BJ21" s="242">
        <v>424.82229999999998</v>
      </c>
      <c r="BK21" s="242">
        <v>415.40789999999998</v>
      </c>
      <c r="BL21" s="242">
        <v>406.45909999999998</v>
      </c>
      <c r="BM21" s="242">
        <v>409.4117</v>
      </c>
      <c r="BN21" s="242">
        <v>401.45909999999998</v>
      </c>
      <c r="BO21" s="242">
        <v>391.20030000000003</v>
      </c>
      <c r="BP21" s="242">
        <v>383.46600000000001</v>
      </c>
      <c r="BQ21" s="242">
        <v>377.11520000000002</v>
      </c>
      <c r="BR21" s="242">
        <v>379.65050000000002</v>
      </c>
      <c r="BS21" s="242">
        <v>384.1617</v>
      </c>
      <c r="BT21" s="242">
        <v>381.7955</v>
      </c>
      <c r="BU21" s="242">
        <v>397.01940000000002</v>
      </c>
      <c r="BV21" s="242">
        <v>401.23390000000001</v>
      </c>
    </row>
    <row r="22" spans="1:74" ht="11.15" customHeight="1" x14ac:dyDescent="0.25">
      <c r="A22" s="40" t="s">
        <v>465</v>
      </c>
      <c r="B22" s="119" t="s">
        <v>530</v>
      </c>
      <c r="C22" s="190">
        <v>293.39999999999998</v>
      </c>
      <c r="D22" s="190">
        <v>303</v>
      </c>
      <c r="E22" s="190">
        <v>305</v>
      </c>
      <c r="F22" s="190">
        <v>310.3</v>
      </c>
      <c r="G22" s="190">
        <v>303</v>
      </c>
      <c r="H22" s="190">
        <v>294.60000000000002</v>
      </c>
      <c r="I22" s="190">
        <v>293.2</v>
      </c>
      <c r="J22" s="190">
        <v>287</v>
      </c>
      <c r="K22" s="190">
        <v>289.39999999999998</v>
      </c>
      <c r="L22" s="190">
        <v>300.8</v>
      </c>
      <c r="M22" s="190">
        <v>298.39999999999998</v>
      </c>
      <c r="N22" s="190">
        <v>303.5</v>
      </c>
      <c r="O22" s="190">
        <v>305.2</v>
      </c>
      <c r="P22" s="190">
        <v>281.2</v>
      </c>
      <c r="Q22" s="190">
        <v>240.5</v>
      </c>
      <c r="R22" s="190">
        <v>204.4</v>
      </c>
      <c r="S22" s="190">
        <v>190.5</v>
      </c>
      <c r="T22" s="190">
        <v>205.7</v>
      </c>
      <c r="U22" s="190">
        <v>213.4</v>
      </c>
      <c r="V22" s="190">
        <v>216.1</v>
      </c>
      <c r="W22" s="190">
        <v>212.3</v>
      </c>
      <c r="X22" s="190">
        <v>213.9</v>
      </c>
      <c r="Y22" s="190">
        <v>220.8</v>
      </c>
      <c r="Z22" s="190">
        <v>241.9</v>
      </c>
      <c r="AA22" s="190">
        <v>254.9</v>
      </c>
      <c r="AB22" s="190">
        <v>279</v>
      </c>
      <c r="AC22" s="190">
        <v>287.3</v>
      </c>
      <c r="AD22" s="190">
        <v>278.5</v>
      </c>
      <c r="AE22" s="190">
        <v>282.5</v>
      </c>
      <c r="AF22" s="190">
        <v>295.2</v>
      </c>
      <c r="AG22" s="190">
        <v>298</v>
      </c>
      <c r="AH22" s="190">
        <v>293.2</v>
      </c>
      <c r="AI22" s="190">
        <v>299.89999999999998</v>
      </c>
      <c r="AJ22" s="190">
        <v>342.2</v>
      </c>
      <c r="AK22" s="190">
        <v>351.2</v>
      </c>
      <c r="AL22" s="190">
        <v>344.3</v>
      </c>
      <c r="AM22" s="190">
        <v>377.6</v>
      </c>
      <c r="AN22" s="190">
        <v>405.8</v>
      </c>
      <c r="AO22" s="190">
        <v>492.8</v>
      </c>
      <c r="AP22" s="190">
        <v>514.29999999999995</v>
      </c>
      <c r="AQ22" s="190">
        <v>597.29999999999995</v>
      </c>
      <c r="AR22" s="190">
        <v>586.29999999999995</v>
      </c>
      <c r="AS22" s="190">
        <v>525.6</v>
      </c>
      <c r="AT22" s="190">
        <v>495.3</v>
      </c>
      <c r="AU22" s="190">
        <v>481.5</v>
      </c>
      <c r="AV22" s="190">
        <v>578.6</v>
      </c>
      <c r="AW22" s="190">
        <v>524</v>
      </c>
      <c r="AX22" s="190">
        <v>434.4</v>
      </c>
      <c r="AY22" s="190">
        <v>431.3</v>
      </c>
      <c r="AZ22" s="190">
        <v>398.8</v>
      </c>
      <c r="BA22" s="190">
        <v>386.6</v>
      </c>
      <c r="BB22" s="190">
        <v>370.9</v>
      </c>
      <c r="BC22" s="190">
        <v>342.3</v>
      </c>
      <c r="BD22" s="190">
        <v>339.5</v>
      </c>
      <c r="BE22" s="190">
        <v>349.67599999999999</v>
      </c>
      <c r="BF22" s="242">
        <v>370.59039999999999</v>
      </c>
      <c r="BG22" s="242">
        <v>365.73379999999997</v>
      </c>
      <c r="BH22" s="242">
        <v>394.86290000000002</v>
      </c>
      <c r="BI22" s="242">
        <v>397.69110000000001</v>
      </c>
      <c r="BJ22" s="242">
        <v>388.07940000000002</v>
      </c>
      <c r="BK22" s="242">
        <v>386.7636</v>
      </c>
      <c r="BL22" s="242">
        <v>382.50920000000002</v>
      </c>
      <c r="BM22" s="242">
        <v>379.70499999999998</v>
      </c>
      <c r="BN22" s="242">
        <v>365.91199999999998</v>
      </c>
      <c r="BO22" s="242">
        <v>360.04160000000002</v>
      </c>
      <c r="BP22" s="242">
        <v>350.23480000000001</v>
      </c>
      <c r="BQ22" s="242">
        <v>340.83069999999998</v>
      </c>
      <c r="BR22" s="242">
        <v>343.63510000000002</v>
      </c>
      <c r="BS22" s="242">
        <v>344.61939999999998</v>
      </c>
      <c r="BT22" s="242">
        <v>369.22910000000002</v>
      </c>
      <c r="BU22" s="242">
        <v>389.84519999999998</v>
      </c>
      <c r="BV22" s="242">
        <v>384.70920000000001</v>
      </c>
    </row>
    <row r="23" spans="1:74" ht="11.15" customHeight="1" x14ac:dyDescent="0.25">
      <c r="A23" s="37"/>
      <c r="B23" s="42" t="s">
        <v>127</v>
      </c>
      <c r="C23" s="176"/>
      <c r="D23" s="176"/>
      <c r="E23" s="176"/>
      <c r="F23" s="176"/>
      <c r="G23" s="176"/>
      <c r="H23" s="176"/>
      <c r="I23" s="176"/>
      <c r="J23" s="176"/>
      <c r="K23" s="176"/>
      <c r="L23" s="176"/>
      <c r="M23" s="176"/>
      <c r="N23" s="176"/>
      <c r="O23" s="176"/>
      <c r="P23" s="176"/>
      <c r="Q23" s="176"/>
      <c r="R23" s="176"/>
      <c r="S23" s="176"/>
      <c r="T23" s="176"/>
      <c r="U23" s="176"/>
      <c r="V23" s="176"/>
      <c r="W23" s="176"/>
      <c r="X23" s="176"/>
      <c r="Y23" s="176"/>
      <c r="Z23" s="176"/>
      <c r="AA23" s="176"/>
      <c r="AB23" s="176"/>
      <c r="AC23" s="176"/>
      <c r="AD23" s="176"/>
      <c r="AE23" s="176"/>
      <c r="AF23" s="176"/>
      <c r="AG23" s="176"/>
      <c r="AH23" s="176"/>
      <c r="AI23" s="176"/>
      <c r="AJ23" s="176"/>
      <c r="AK23" s="176"/>
      <c r="AL23" s="176"/>
      <c r="AM23" s="176"/>
      <c r="AN23" s="176"/>
      <c r="AO23" s="176"/>
      <c r="AP23" s="176"/>
      <c r="AQ23" s="176"/>
      <c r="AR23" s="176"/>
      <c r="AS23" s="176"/>
      <c r="AT23" s="176"/>
      <c r="AU23" s="176"/>
      <c r="AV23" s="176"/>
      <c r="AW23" s="176"/>
      <c r="AX23" s="176"/>
      <c r="AY23" s="176"/>
      <c r="AZ23" s="176"/>
      <c r="BA23" s="176"/>
      <c r="BB23" s="176"/>
      <c r="BC23" s="176"/>
      <c r="BD23" s="176"/>
      <c r="BE23" s="176"/>
      <c r="BF23" s="301"/>
      <c r="BG23" s="301"/>
      <c r="BH23" s="301"/>
      <c r="BI23" s="301"/>
      <c r="BJ23" s="301"/>
      <c r="BK23" s="576"/>
      <c r="BL23" s="301"/>
      <c r="BM23" s="301"/>
      <c r="BN23" s="301"/>
      <c r="BO23" s="301"/>
      <c r="BP23" s="301"/>
      <c r="BQ23" s="301"/>
      <c r="BR23" s="301"/>
      <c r="BS23" s="301"/>
      <c r="BT23" s="301"/>
      <c r="BU23" s="301"/>
      <c r="BV23" s="301"/>
    </row>
    <row r="24" spans="1:74" ht="11.15" customHeight="1" x14ac:dyDescent="0.25">
      <c r="A24" s="40" t="s">
        <v>713</v>
      </c>
      <c r="B24" s="119" t="s">
        <v>126</v>
      </c>
      <c r="C24" s="170">
        <v>3.2333599999999998</v>
      </c>
      <c r="D24" s="170">
        <v>2.7986399999999998</v>
      </c>
      <c r="E24" s="170">
        <v>3.0659200000000002</v>
      </c>
      <c r="F24" s="170">
        <v>2.7528800000000002</v>
      </c>
      <c r="G24" s="170">
        <v>2.7435200000000002</v>
      </c>
      <c r="H24" s="170">
        <v>2.4949599999999998</v>
      </c>
      <c r="I24" s="170">
        <v>2.4606400000000002</v>
      </c>
      <c r="J24" s="170">
        <v>2.3098399999999999</v>
      </c>
      <c r="K24" s="170">
        <v>2.6613600000000002</v>
      </c>
      <c r="L24" s="170">
        <v>2.4242400000000002</v>
      </c>
      <c r="M24" s="170">
        <v>2.7591199999999998</v>
      </c>
      <c r="N24" s="170">
        <v>2.30776</v>
      </c>
      <c r="O24" s="170">
        <v>2.0987800000000001</v>
      </c>
      <c r="P24" s="170">
        <v>1.9844900000000001</v>
      </c>
      <c r="Q24" s="170">
        <v>1.85981</v>
      </c>
      <c r="R24" s="170">
        <v>1.80786</v>
      </c>
      <c r="S24" s="170">
        <v>1.8161719999999999</v>
      </c>
      <c r="T24" s="170">
        <v>1.694609</v>
      </c>
      <c r="U24" s="170">
        <v>1.8359129999999999</v>
      </c>
      <c r="V24" s="170">
        <v>2.3896999999999999</v>
      </c>
      <c r="W24" s="170">
        <v>1.996958</v>
      </c>
      <c r="X24" s="170">
        <v>2.4832100000000001</v>
      </c>
      <c r="Y24" s="170">
        <v>2.7117900000000001</v>
      </c>
      <c r="Z24" s="170">
        <v>2.6910099999999999</v>
      </c>
      <c r="AA24" s="170">
        <v>2.81569</v>
      </c>
      <c r="AB24" s="170">
        <v>5.5586500000000001</v>
      </c>
      <c r="AC24" s="170">
        <v>2.7221799999999998</v>
      </c>
      <c r="AD24" s="170">
        <v>2.7668569999999999</v>
      </c>
      <c r="AE24" s="170">
        <v>3.0234899999999998</v>
      </c>
      <c r="AF24" s="170">
        <v>3.38714</v>
      </c>
      <c r="AG24" s="170">
        <v>3.98976</v>
      </c>
      <c r="AH24" s="170">
        <v>4.2287299999999997</v>
      </c>
      <c r="AI24" s="170">
        <v>5.3612399999999996</v>
      </c>
      <c r="AJ24" s="170">
        <v>5.7248900000000003</v>
      </c>
      <c r="AK24" s="170">
        <v>5.24695</v>
      </c>
      <c r="AL24" s="170">
        <v>3.9066399999999999</v>
      </c>
      <c r="AM24" s="170">
        <v>4.5508199999999999</v>
      </c>
      <c r="AN24" s="170">
        <v>4.8729100000000001</v>
      </c>
      <c r="AO24" s="170">
        <v>5.0911</v>
      </c>
      <c r="AP24" s="170">
        <v>6.84701</v>
      </c>
      <c r="AQ24" s="170">
        <v>8.4574599999999993</v>
      </c>
      <c r="AR24" s="170">
        <v>8.0002999999999993</v>
      </c>
      <c r="AS24" s="170">
        <v>7.5680759999999996</v>
      </c>
      <c r="AT24" s="170">
        <v>9.1432000000000002</v>
      </c>
      <c r="AU24" s="170">
        <v>8.1873199999999997</v>
      </c>
      <c r="AV24" s="170">
        <v>5.8807400000000003</v>
      </c>
      <c r="AW24" s="170">
        <v>5.6625500000000004</v>
      </c>
      <c r="AX24" s="170">
        <v>5.7456699999999996</v>
      </c>
      <c r="AY24" s="170">
        <v>3.3975300000000002</v>
      </c>
      <c r="AZ24" s="170">
        <v>2.47282</v>
      </c>
      <c r="BA24" s="170">
        <v>2.4000900000000001</v>
      </c>
      <c r="BB24" s="170">
        <v>2.24424</v>
      </c>
      <c r="BC24" s="170">
        <v>2.2338499999999999</v>
      </c>
      <c r="BD24" s="170">
        <v>2.2650199999999998</v>
      </c>
      <c r="BE24" s="170">
        <v>2.6494499999999999</v>
      </c>
      <c r="BF24" s="236">
        <v>2.6612300000000002</v>
      </c>
      <c r="BG24" s="236">
        <v>2.6155469999999998</v>
      </c>
      <c r="BH24" s="236">
        <v>2.679227</v>
      </c>
      <c r="BI24" s="236">
        <v>3.0249899999999998</v>
      </c>
      <c r="BJ24" s="236">
        <v>3.4890400000000001</v>
      </c>
      <c r="BK24" s="236">
        <v>3.5841069999999999</v>
      </c>
      <c r="BL24" s="236">
        <v>3.4628549999999998</v>
      </c>
      <c r="BM24" s="236">
        <v>3.287776</v>
      </c>
      <c r="BN24" s="236">
        <v>3.0290620000000001</v>
      </c>
      <c r="BO24" s="236">
        <v>2.9873379999999998</v>
      </c>
      <c r="BP24" s="236">
        <v>3.0894409999999999</v>
      </c>
      <c r="BQ24" s="236">
        <v>3.307982</v>
      </c>
      <c r="BR24" s="236">
        <v>3.3923860000000001</v>
      </c>
      <c r="BS24" s="236">
        <v>3.46916</v>
      </c>
      <c r="BT24" s="236">
        <v>3.43289</v>
      </c>
      <c r="BU24" s="236">
        <v>3.4994809999999998</v>
      </c>
      <c r="BV24" s="236">
        <v>3.659707</v>
      </c>
    </row>
    <row r="25" spans="1:74" ht="11.15" customHeight="1" x14ac:dyDescent="0.25">
      <c r="A25" s="40" t="s">
        <v>128</v>
      </c>
      <c r="B25" s="119" t="s">
        <v>121</v>
      </c>
      <c r="C25" s="170">
        <v>3.109</v>
      </c>
      <c r="D25" s="170">
        <v>2.6909999999999998</v>
      </c>
      <c r="E25" s="170">
        <v>2.948</v>
      </c>
      <c r="F25" s="170">
        <v>2.6469999999999998</v>
      </c>
      <c r="G25" s="170">
        <v>2.6379999999999999</v>
      </c>
      <c r="H25" s="170">
        <v>2.399</v>
      </c>
      <c r="I25" s="170">
        <v>2.3660000000000001</v>
      </c>
      <c r="J25" s="170">
        <v>2.2210000000000001</v>
      </c>
      <c r="K25" s="170">
        <v>2.5590000000000002</v>
      </c>
      <c r="L25" s="170">
        <v>2.331</v>
      </c>
      <c r="M25" s="170">
        <v>2.653</v>
      </c>
      <c r="N25" s="170">
        <v>2.2189999999999999</v>
      </c>
      <c r="O25" s="170">
        <v>2.02</v>
      </c>
      <c r="P25" s="170">
        <v>1.91</v>
      </c>
      <c r="Q25" s="170">
        <v>1.79</v>
      </c>
      <c r="R25" s="170">
        <v>1.74</v>
      </c>
      <c r="S25" s="170">
        <v>1.748</v>
      </c>
      <c r="T25" s="170">
        <v>1.631</v>
      </c>
      <c r="U25" s="170">
        <v>1.7669999999999999</v>
      </c>
      <c r="V25" s="170">
        <v>2.2999999999999998</v>
      </c>
      <c r="W25" s="170">
        <v>1.9219999999999999</v>
      </c>
      <c r="X25" s="170">
        <v>2.39</v>
      </c>
      <c r="Y25" s="170">
        <v>2.61</v>
      </c>
      <c r="Z25" s="170">
        <v>2.59</v>
      </c>
      <c r="AA25" s="170">
        <v>2.71</v>
      </c>
      <c r="AB25" s="170">
        <v>5.35</v>
      </c>
      <c r="AC25" s="170">
        <v>2.62</v>
      </c>
      <c r="AD25" s="170">
        <v>2.6629999999999998</v>
      </c>
      <c r="AE25" s="170">
        <v>2.91</v>
      </c>
      <c r="AF25" s="170">
        <v>3.26</v>
      </c>
      <c r="AG25" s="170">
        <v>3.84</v>
      </c>
      <c r="AH25" s="170">
        <v>4.07</v>
      </c>
      <c r="AI25" s="170">
        <v>5.16</v>
      </c>
      <c r="AJ25" s="170">
        <v>5.51</v>
      </c>
      <c r="AK25" s="170">
        <v>5.05</v>
      </c>
      <c r="AL25" s="170">
        <v>3.76</v>
      </c>
      <c r="AM25" s="170">
        <v>4.38</v>
      </c>
      <c r="AN25" s="170">
        <v>4.6900000000000004</v>
      </c>
      <c r="AO25" s="170">
        <v>4.9000000000000004</v>
      </c>
      <c r="AP25" s="170">
        <v>6.59</v>
      </c>
      <c r="AQ25" s="170">
        <v>8.14</v>
      </c>
      <c r="AR25" s="170">
        <v>7.7</v>
      </c>
      <c r="AS25" s="170">
        <v>7.2839999999999998</v>
      </c>
      <c r="AT25" s="170">
        <v>8.8000000000000007</v>
      </c>
      <c r="AU25" s="170">
        <v>7.88</v>
      </c>
      <c r="AV25" s="170">
        <v>5.66</v>
      </c>
      <c r="AW25" s="170">
        <v>5.45</v>
      </c>
      <c r="AX25" s="170">
        <v>5.53</v>
      </c>
      <c r="AY25" s="170">
        <v>3.27</v>
      </c>
      <c r="AZ25" s="170">
        <v>2.38</v>
      </c>
      <c r="BA25" s="170">
        <v>2.31</v>
      </c>
      <c r="BB25" s="170">
        <v>2.16</v>
      </c>
      <c r="BC25" s="170">
        <v>2.15</v>
      </c>
      <c r="BD25" s="170">
        <v>2.1800000000000002</v>
      </c>
      <c r="BE25" s="170">
        <v>2.5499999999999998</v>
      </c>
      <c r="BF25" s="236">
        <v>2.5613380000000001</v>
      </c>
      <c r="BG25" s="236">
        <v>2.5173700000000001</v>
      </c>
      <c r="BH25" s="236">
        <v>2.578659</v>
      </c>
      <c r="BI25" s="236">
        <v>2.9114439999999999</v>
      </c>
      <c r="BJ25" s="236">
        <v>3.3580749999999999</v>
      </c>
      <c r="BK25" s="236">
        <v>3.4495740000000001</v>
      </c>
      <c r="BL25" s="236">
        <v>3.3328730000000002</v>
      </c>
      <c r="BM25" s="236">
        <v>3.1643659999999998</v>
      </c>
      <c r="BN25" s="236">
        <v>2.9153630000000001</v>
      </c>
      <c r="BO25" s="236">
        <v>2.8752049999999998</v>
      </c>
      <c r="BP25" s="236">
        <v>2.9734750000000001</v>
      </c>
      <c r="BQ25" s="236">
        <v>3.1838129999999998</v>
      </c>
      <c r="BR25" s="236">
        <v>3.2650489999999999</v>
      </c>
      <c r="BS25" s="236">
        <v>3.3389410000000002</v>
      </c>
      <c r="BT25" s="236">
        <v>3.304033</v>
      </c>
      <c r="BU25" s="236">
        <v>3.3681239999999999</v>
      </c>
      <c r="BV25" s="236">
        <v>3.5223360000000001</v>
      </c>
    </row>
    <row r="26" spans="1:74" ht="11.15" customHeight="1" x14ac:dyDescent="0.25">
      <c r="A26" s="40"/>
      <c r="B26" s="41" t="s">
        <v>985</v>
      </c>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239"/>
      <c r="BG26" s="239"/>
      <c r="BH26" s="239"/>
      <c r="BI26" s="239"/>
      <c r="BJ26" s="239"/>
      <c r="BK26" s="239"/>
      <c r="BL26" s="239"/>
      <c r="BM26" s="239"/>
      <c r="BN26" s="239"/>
      <c r="BO26" s="239"/>
      <c r="BP26" s="239"/>
      <c r="BQ26" s="239"/>
      <c r="BR26" s="239"/>
      <c r="BS26" s="239"/>
      <c r="BT26" s="239"/>
      <c r="BU26" s="239"/>
      <c r="BV26" s="239"/>
    </row>
    <row r="27" spans="1:74" ht="11.15" customHeight="1" x14ac:dyDescent="0.25">
      <c r="A27" s="40" t="s">
        <v>657</v>
      </c>
      <c r="B27" s="119" t="s">
        <v>372</v>
      </c>
      <c r="C27" s="170">
        <v>5.0199999999999996</v>
      </c>
      <c r="D27" s="170">
        <v>4.62</v>
      </c>
      <c r="E27" s="170">
        <v>4.3099999999999996</v>
      </c>
      <c r="F27" s="170">
        <v>3.99</v>
      </c>
      <c r="G27" s="170">
        <v>3.64</v>
      </c>
      <c r="H27" s="170">
        <v>3.55</v>
      </c>
      <c r="I27" s="170">
        <v>3.33</v>
      </c>
      <c r="J27" s="170">
        <v>3.18</v>
      </c>
      <c r="K27" s="170">
        <v>3.35</v>
      </c>
      <c r="L27" s="170">
        <v>3.43</v>
      </c>
      <c r="M27" s="170">
        <v>3.86</v>
      </c>
      <c r="N27" s="170">
        <v>3.84</v>
      </c>
      <c r="O27" s="170">
        <v>3.71</v>
      </c>
      <c r="P27" s="170">
        <v>3.58</v>
      </c>
      <c r="Q27" s="170">
        <v>3.39</v>
      </c>
      <c r="R27" s="170">
        <v>3</v>
      </c>
      <c r="S27" s="170">
        <v>2.91</v>
      </c>
      <c r="T27" s="170">
        <v>2.72</v>
      </c>
      <c r="U27" s="170">
        <v>2.58</v>
      </c>
      <c r="V27" s="170">
        <v>2.85</v>
      </c>
      <c r="W27" s="170">
        <v>3.3</v>
      </c>
      <c r="X27" s="170">
        <v>3.29</v>
      </c>
      <c r="Y27" s="170">
        <v>3.98</v>
      </c>
      <c r="Z27" s="170">
        <v>4.1100000000000003</v>
      </c>
      <c r="AA27" s="170">
        <v>4.08</v>
      </c>
      <c r="AB27" s="170">
        <v>9.41</v>
      </c>
      <c r="AC27" s="170">
        <v>4.43</v>
      </c>
      <c r="AD27" s="170">
        <v>4.03</v>
      </c>
      <c r="AE27" s="170">
        <v>4.1500000000000004</v>
      </c>
      <c r="AF27" s="170">
        <v>4.21</v>
      </c>
      <c r="AG27" s="170">
        <v>4.76</v>
      </c>
      <c r="AH27" s="170">
        <v>5.0199999999999996</v>
      </c>
      <c r="AI27" s="170">
        <v>5.48</v>
      </c>
      <c r="AJ27" s="170">
        <v>6.69</v>
      </c>
      <c r="AK27" s="170">
        <v>6.99</v>
      </c>
      <c r="AL27" s="170">
        <v>6.77</v>
      </c>
      <c r="AM27" s="170">
        <v>6.64</v>
      </c>
      <c r="AN27" s="170">
        <v>7.53</v>
      </c>
      <c r="AO27" s="170">
        <v>6.34</v>
      </c>
      <c r="AP27" s="170">
        <v>6.88</v>
      </c>
      <c r="AQ27" s="170">
        <v>8.3699999999999992</v>
      </c>
      <c r="AR27" s="170">
        <v>9.64</v>
      </c>
      <c r="AS27" s="170">
        <v>8.14</v>
      </c>
      <c r="AT27" s="170">
        <v>9.76</v>
      </c>
      <c r="AU27" s="170">
        <v>9.9499999999999993</v>
      </c>
      <c r="AV27" s="170">
        <v>7.38</v>
      </c>
      <c r="AW27" s="170">
        <v>6.92</v>
      </c>
      <c r="AX27" s="170">
        <v>8.23</v>
      </c>
      <c r="AY27" s="170">
        <v>7.28</v>
      </c>
      <c r="AZ27" s="170">
        <v>6.14</v>
      </c>
      <c r="BA27" s="170">
        <v>5.03</v>
      </c>
      <c r="BB27" s="170">
        <v>4.07</v>
      </c>
      <c r="BC27" s="170">
        <v>3.63</v>
      </c>
      <c r="BD27" s="170">
        <v>3.5198399999999999</v>
      </c>
      <c r="BE27" s="170">
        <v>3.7104059999999999</v>
      </c>
      <c r="BF27" s="236">
        <v>3.68283</v>
      </c>
      <c r="BG27" s="236">
        <v>3.56412</v>
      </c>
      <c r="BH27" s="236">
        <v>3.748567</v>
      </c>
      <c r="BI27" s="236">
        <v>4.1433720000000003</v>
      </c>
      <c r="BJ27" s="236">
        <v>4.8843110000000003</v>
      </c>
      <c r="BK27" s="236">
        <v>5.1164849999999999</v>
      </c>
      <c r="BL27" s="236">
        <v>5.2312729999999998</v>
      </c>
      <c r="BM27" s="236">
        <v>4.7234379999999998</v>
      </c>
      <c r="BN27" s="236">
        <v>4.2983390000000004</v>
      </c>
      <c r="BO27" s="236">
        <v>4.03627</v>
      </c>
      <c r="BP27" s="236">
        <v>4.0421149999999999</v>
      </c>
      <c r="BQ27" s="236">
        <v>4.1968860000000001</v>
      </c>
      <c r="BR27" s="236">
        <v>4.2712560000000002</v>
      </c>
      <c r="BS27" s="236">
        <v>4.2814620000000003</v>
      </c>
      <c r="BT27" s="236">
        <v>4.4325390000000002</v>
      </c>
      <c r="BU27" s="236">
        <v>4.6650119999999999</v>
      </c>
      <c r="BV27" s="236">
        <v>5.202725</v>
      </c>
    </row>
    <row r="28" spans="1:74" ht="11.15" customHeight="1" x14ac:dyDescent="0.25">
      <c r="A28" s="40" t="s">
        <v>647</v>
      </c>
      <c r="B28" s="119" t="s">
        <v>373</v>
      </c>
      <c r="C28" s="170">
        <v>7.67</v>
      </c>
      <c r="D28" s="170">
        <v>7.54</v>
      </c>
      <c r="E28" s="170">
        <v>7.4</v>
      </c>
      <c r="F28" s="170">
        <v>7.72</v>
      </c>
      <c r="G28" s="170">
        <v>8.06</v>
      </c>
      <c r="H28" s="170">
        <v>8.2899999999999991</v>
      </c>
      <c r="I28" s="170">
        <v>8.4700000000000006</v>
      </c>
      <c r="J28" s="170">
        <v>8.41</v>
      </c>
      <c r="K28" s="170">
        <v>8.34</v>
      </c>
      <c r="L28" s="170">
        <v>7.63</v>
      </c>
      <c r="M28" s="170">
        <v>6.98</v>
      </c>
      <c r="N28" s="170">
        <v>7.19</v>
      </c>
      <c r="O28" s="170">
        <v>7.24</v>
      </c>
      <c r="P28" s="170">
        <v>7.03</v>
      </c>
      <c r="Q28" s="170">
        <v>7.29</v>
      </c>
      <c r="R28" s="170">
        <v>7.24</v>
      </c>
      <c r="S28" s="170">
        <v>7.73</v>
      </c>
      <c r="T28" s="170">
        <v>8.24</v>
      </c>
      <c r="U28" s="170">
        <v>8.49</v>
      </c>
      <c r="V28" s="170">
        <v>8.48</v>
      </c>
      <c r="W28" s="170">
        <v>8.4499999999999993</v>
      </c>
      <c r="X28" s="170">
        <v>7.59</v>
      </c>
      <c r="Y28" s="170">
        <v>7.64</v>
      </c>
      <c r="Z28" s="170">
        <v>7.4</v>
      </c>
      <c r="AA28" s="170">
        <v>7.4</v>
      </c>
      <c r="AB28" s="170">
        <v>7.36</v>
      </c>
      <c r="AC28" s="170">
        <v>8</v>
      </c>
      <c r="AD28" s="170">
        <v>8.41</v>
      </c>
      <c r="AE28" s="170">
        <v>8.99</v>
      </c>
      <c r="AF28" s="170">
        <v>9.58</v>
      </c>
      <c r="AG28" s="170">
        <v>9.93</v>
      </c>
      <c r="AH28" s="170">
        <v>10.210000000000001</v>
      </c>
      <c r="AI28" s="170">
        <v>10.3</v>
      </c>
      <c r="AJ28" s="170">
        <v>10.47</v>
      </c>
      <c r="AK28" s="170">
        <v>10.050000000000001</v>
      </c>
      <c r="AL28" s="170">
        <v>10.36</v>
      </c>
      <c r="AM28" s="170">
        <v>9.81</v>
      </c>
      <c r="AN28" s="170">
        <v>10.039999999999999</v>
      </c>
      <c r="AO28" s="170">
        <v>10.23</v>
      </c>
      <c r="AP28" s="170">
        <v>10.63</v>
      </c>
      <c r="AQ28" s="170">
        <v>12.11</v>
      </c>
      <c r="AR28" s="170">
        <v>13.5</v>
      </c>
      <c r="AS28" s="170">
        <v>13.54</v>
      </c>
      <c r="AT28" s="170">
        <v>14.24</v>
      </c>
      <c r="AU28" s="170">
        <v>14.58</v>
      </c>
      <c r="AV28" s="170">
        <v>12.84</v>
      </c>
      <c r="AW28" s="170">
        <v>11.89</v>
      </c>
      <c r="AX28" s="170">
        <v>12.03</v>
      </c>
      <c r="AY28" s="170">
        <v>12.46</v>
      </c>
      <c r="AZ28" s="170">
        <v>12</v>
      </c>
      <c r="BA28" s="170">
        <v>10.93</v>
      </c>
      <c r="BB28" s="170">
        <v>10.46</v>
      </c>
      <c r="BC28" s="170">
        <v>10.51</v>
      </c>
      <c r="BD28" s="170">
        <v>10.520379999999999</v>
      </c>
      <c r="BE28" s="170">
        <v>10.400320000000001</v>
      </c>
      <c r="BF28" s="236">
        <v>10.09831</v>
      </c>
      <c r="BG28" s="236">
        <v>10.02195</v>
      </c>
      <c r="BH28" s="236">
        <v>8.9250629999999997</v>
      </c>
      <c r="BI28" s="236">
        <v>8.4744200000000003</v>
      </c>
      <c r="BJ28" s="236">
        <v>8.4088820000000002</v>
      </c>
      <c r="BK28" s="236">
        <v>8.3884270000000001</v>
      </c>
      <c r="BL28" s="236">
        <v>8.3471840000000004</v>
      </c>
      <c r="BM28" s="236">
        <v>8.5229789999999994</v>
      </c>
      <c r="BN28" s="236">
        <v>8.6427239999999994</v>
      </c>
      <c r="BO28" s="236">
        <v>9.1172269999999997</v>
      </c>
      <c r="BP28" s="236">
        <v>9.592606</v>
      </c>
      <c r="BQ28" s="236">
        <v>9.7749839999999999</v>
      </c>
      <c r="BR28" s="236">
        <v>9.7699200000000008</v>
      </c>
      <c r="BS28" s="236">
        <v>9.926698</v>
      </c>
      <c r="BT28" s="236">
        <v>8.9784609999999994</v>
      </c>
      <c r="BU28" s="236">
        <v>8.5827419999999996</v>
      </c>
      <c r="BV28" s="236">
        <v>8.5248659999999994</v>
      </c>
    </row>
    <row r="29" spans="1:74" ht="11.15" customHeight="1" x14ac:dyDescent="0.25">
      <c r="A29" s="40" t="s">
        <v>509</v>
      </c>
      <c r="B29" s="119" t="s">
        <v>374</v>
      </c>
      <c r="C29" s="170">
        <v>9.36</v>
      </c>
      <c r="D29" s="170">
        <v>9.4</v>
      </c>
      <c r="E29" s="170">
        <v>9.42</v>
      </c>
      <c r="F29" s="170">
        <v>10.85</v>
      </c>
      <c r="G29" s="170">
        <v>12.76</v>
      </c>
      <c r="H29" s="170">
        <v>15.6</v>
      </c>
      <c r="I29" s="170">
        <v>17.739999999999998</v>
      </c>
      <c r="J29" s="170">
        <v>18.37</v>
      </c>
      <c r="K29" s="170">
        <v>17.61</v>
      </c>
      <c r="L29" s="170">
        <v>12.5</v>
      </c>
      <c r="M29" s="170">
        <v>9.33</v>
      </c>
      <c r="N29" s="170">
        <v>9.3000000000000007</v>
      </c>
      <c r="O29" s="170">
        <v>9.43</v>
      </c>
      <c r="P29" s="170">
        <v>9.19</v>
      </c>
      <c r="Q29" s="170">
        <v>9.8000000000000007</v>
      </c>
      <c r="R29" s="170">
        <v>10.42</v>
      </c>
      <c r="S29" s="170">
        <v>11.79</v>
      </c>
      <c r="T29" s="170">
        <v>15.33</v>
      </c>
      <c r="U29" s="170">
        <v>17.489999999999998</v>
      </c>
      <c r="V29" s="170">
        <v>18.27</v>
      </c>
      <c r="W29" s="170">
        <v>16.850000000000001</v>
      </c>
      <c r="X29" s="170">
        <v>12.26</v>
      </c>
      <c r="Y29" s="170">
        <v>10.99</v>
      </c>
      <c r="Z29" s="170">
        <v>9.75</v>
      </c>
      <c r="AA29" s="170">
        <v>9.6300000000000008</v>
      </c>
      <c r="AB29" s="170">
        <v>9.2899999999999991</v>
      </c>
      <c r="AC29" s="170">
        <v>10.48</v>
      </c>
      <c r="AD29" s="170">
        <v>12.21</v>
      </c>
      <c r="AE29" s="170">
        <v>14.08</v>
      </c>
      <c r="AF29" s="170">
        <v>17.64</v>
      </c>
      <c r="AG29" s="170">
        <v>19.829999999999998</v>
      </c>
      <c r="AH29" s="170">
        <v>20.88</v>
      </c>
      <c r="AI29" s="170">
        <v>20.149999999999999</v>
      </c>
      <c r="AJ29" s="170">
        <v>17.41</v>
      </c>
      <c r="AK29" s="170">
        <v>13.12</v>
      </c>
      <c r="AL29" s="170">
        <v>13.08</v>
      </c>
      <c r="AM29" s="170">
        <v>12.02</v>
      </c>
      <c r="AN29" s="170">
        <v>12.18</v>
      </c>
      <c r="AO29" s="170">
        <v>12.98</v>
      </c>
      <c r="AP29" s="170">
        <v>14.01</v>
      </c>
      <c r="AQ29" s="170">
        <v>17.760000000000002</v>
      </c>
      <c r="AR29" s="170">
        <v>22.69</v>
      </c>
      <c r="AS29" s="170">
        <v>24.73</v>
      </c>
      <c r="AT29" s="170">
        <v>25.52</v>
      </c>
      <c r="AU29" s="170">
        <v>24.65</v>
      </c>
      <c r="AV29" s="170">
        <v>18.72</v>
      </c>
      <c r="AW29" s="170">
        <v>15.63</v>
      </c>
      <c r="AX29" s="170">
        <v>14.74</v>
      </c>
      <c r="AY29" s="170">
        <v>15.28</v>
      </c>
      <c r="AZ29" s="170">
        <v>15</v>
      </c>
      <c r="BA29" s="170">
        <v>13.76</v>
      </c>
      <c r="BB29" s="170">
        <v>14.45</v>
      </c>
      <c r="BC29" s="170">
        <v>16.71</v>
      </c>
      <c r="BD29" s="170">
        <v>18.810320000000001</v>
      </c>
      <c r="BE29" s="170">
        <v>20.435310000000001</v>
      </c>
      <c r="BF29" s="236">
        <v>20.653939999999999</v>
      </c>
      <c r="BG29" s="236">
        <v>19.148389999999999</v>
      </c>
      <c r="BH29" s="236">
        <v>14.44122</v>
      </c>
      <c r="BI29" s="236">
        <v>11.904159999999999</v>
      </c>
      <c r="BJ29" s="236">
        <v>11.28961</v>
      </c>
      <c r="BK29" s="236">
        <v>11.13252</v>
      </c>
      <c r="BL29" s="236">
        <v>10.93712</v>
      </c>
      <c r="BM29" s="236">
        <v>11.43017</v>
      </c>
      <c r="BN29" s="236">
        <v>11.993510000000001</v>
      </c>
      <c r="BO29" s="236">
        <v>14.30756</v>
      </c>
      <c r="BP29" s="236">
        <v>17.791399999999999</v>
      </c>
      <c r="BQ29" s="236">
        <v>19.88496</v>
      </c>
      <c r="BR29" s="236">
        <v>20.61722</v>
      </c>
      <c r="BS29" s="236">
        <v>19.511880000000001</v>
      </c>
      <c r="BT29" s="236">
        <v>14.83475</v>
      </c>
      <c r="BU29" s="236">
        <v>12.247999999999999</v>
      </c>
      <c r="BV29" s="236">
        <v>11.541639999999999</v>
      </c>
    </row>
    <row r="30" spans="1:74" ht="11.15" customHeight="1" x14ac:dyDescent="0.25">
      <c r="A30" s="37"/>
      <c r="B30" s="42" t="s">
        <v>965</v>
      </c>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6"/>
      <c r="AT30" s="176"/>
      <c r="AU30" s="176"/>
      <c r="AV30" s="176"/>
      <c r="AW30" s="176"/>
      <c r="AX30" s="176"/>
      <c r="AY30" s="176"/>
      <c r="AZ30" s="176"/>
      <c r="BA30" s="176"/>
      <c r="BB30" s="176"/>
      <c r="BC30" s="176"/>
      <c r="BD30" s="176"/>
      <c r="BE30" s="176"/>
      <c r="BF30" s="301"/>
      <c r="BG30" s="301"/>
      <c r="BH30" s="301"/>
      <c r="BI30" s="301"/>
      <c r="BJ30" s="301"/>
      <c r="BK30" s="301"/>
      <c r="BL30" s="301"/>
      <c r="BM30" s="301"/>
      <c r="BN30" s="301"/>
      <c r="BO30" s="301"/>
      <c r="BP30" s="301"/>
      <c r="BQ30" s="301"/>
      <c r="BR30" s="301"/>
      <c r="BS30" s="301"/>
      <c r="BT30" s="301"/>
      <c r="BU30" s="301"/>
      <c r="BV30" s="301"/>
    </row>
    <row r="31" spans="1:74" ht="11.15" customHeight="1" x14ac:dyDescent="0.25">
      <c r="A31" s="37"/>
      <c r="B31" s="43" t="s">
        <v>103</v>
      </c>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6"/>
      <c r="AT31" s="176"/>
      <c r="AU31" s="176"/>
      <c r="AV31" s="176"/>
      <c r="AW31" s="176"/>
      <c r="AX31" s="176"/>
      <c r="AY31" s="176"/>
      <c r="AZ31" s="176"/>
      <c r="BA31" s="176"/>
      <c r="BB31" s="176"/>
      <c r="BC31" s="176"/>
      <c r="BD31" s="176"/>
      <c r="BE31" s="176"/>
      <c r="BF31" s="301"/>
      <c r="BG31" s="301"/>
      <c r="BH31" s="301"/>
      <c r="BI31" s="301"/>
      <c r="BJ31" s="301"/>
      <c r="BK31" s="301"/>
      <c r="BL31" s="301"/>
      <c r="BM31" s="301"/>
      <c r="BN31" s="301"/>
      <c r="BO31" s="301"/>
      <c r="BP31" s="301"/>
      <c r="BQ31" s="301"/>
      <c r="BR31" s="301"/>
      <c r="BS31" s="301"/>
      <c r="BT31" s="301"/>
      <c r="BU31" s="301"/>
      <c r="BV31" s="301"/>
    </row>
    <row r="32" spans="1:74" ht="11.15" customHeight="1" x14ac:dyDescent="0.25">
      <c r="A32" s="40" t="s">
        <v>506</v>
      </c>
      <c r="B32" s="119" t="s">
        <v>375</v>
      </c>
      <c r="C32" s="170">
        <v>2.1</v>
      </c>
      <c r="D32" s="170">
        <v>2.0699999999999998</v>
      </c>
      <c r="E32" s="170">
        <v>2.08</v>
      </c>
      <c r="F32" s="170">
        <v>2.0699999999999998</v>
      </c>
      <c r="G32" s="170">
        <v>2.0499999999999998</v>
      </c>
      <c r="H32" s="170">
        <v>2.0299999999999998</v>
      </c>
      <c r="I32" s="170">
        <v>2.02</v>
      </c>
      <c r="J32" s="170">
        <v>2</v>
      </c>
      <c r="K32" s="170">
        <v>1.96</v>
      </c>
      <c r="L32" s="170">
        <v>1.96</v>
      </c>
      <c r="M32" s="170">
        <v>1.96</v>
      </c>
      <c r="N32" s="170">
        <v>1.91</v>
      </c>
      <c r="O32" s="170">
        <v>1.94</v>
      </c>
      <c r="P32" s="170">
        <v>1.9</v>
      </c>
      <c r="Q32" s="170">
        <v>1.93</v>
      </c>
      <c r="R32" s="170">
        <v>1.92</v>
      </c>
      <c r="S32" s="170">
        <v>1.89</v>
      </c>
      <c r="T32" s="170">
        <v>1.9</v>
      </c>
      <c r="U32" s="170">
        <v>1.91</v>
      </c>
      <c r="V32" s="170">
        <v>1.94</v>
      </c>
      <c r="W32" s="170">
        <v>1.94</v>
      </c>
      <c r="X32" s="170">
        <v>1.91</v>
      </c>
      <c r="Y32" s="170">
        <v>1.91</v>
      </c>
      <c r="Z32" s="170">
        <v>1.92</v>
      </c>
      <c r="AA32" s="170">
        <v>1.9</v>
      </c>
      <c r="AB32" s="170">
        <v>1.93</v>
      </c>
      <c r="AC32" s="170">
        <v>1.89</v>
      </c>
      <c r="AD32" s="170">
        <v>1.9</v>
      </c>
      <c r="AE32" s="170">
        <v>1.89</v>
      </c>
      <c r="AF32" s="170">
        <v>1.95</v>
      </c>
      <c r="AG32" s="170">
        <v>2.0099999999999998</v>
      </c>
      <c r="AH32" s="170">
        <v>2.06</v>
      </c>
      <c r="AI32" s="170">
        <v>2.0099999999999998</v>
      </c>
      <c r="AJ32" s="170">
        <v>2.0299999999999998</v>
      </c>
      <c r="AK32" s="170">
        <v>2.04</v>
      </c>
      <c r="AL32" s="170">
        <v>2.0699999999999998</v>
      </c>
      <c r="AM32" s="170">
        <v>2.2000000000000002</v>
      </c>
      <c r="AN32" s="170">
        <v>2.1800000000000002</v>
      </c>
      <c r="AO32" s="170">
        <v>2.16</v>
      </c>
      <c r="AP32" s="170">
        <v>2.19</v>
      </c>
      <c r="AQ32" s="170">
        <v>2.2400000000000002</v>
      </c>
      <c r="AR32" s="170">
        <v>2.3199999999999998</v>
      </c>
      <c r="AS32" s="170">
        <v>2.48</v>
      </c>
      <c r="AT32" s="170">
        <v>2.5099999999999998</v>
      </c>
      <c r="AU32" s="170">
        <v>2.52</v>
      </c>
      <c r="AV32" s="170">
        <v>2.4700000000000002</v>
      </c>
      <c r="AW32" s="170">
        <v>2.4900000000000002</v>
      </c>
      <c r="AX32" s="170">
        <v>2.65</v>
      </c>
      <c r="AY32" s="170">
        <v>2.59</v>
      </c>
      <c r="AZ32" s="170">
        <v>2.6</v>
      </c>
      <c r="BA32" s="170">
        <v>2.5099999999999998</v>
      </c>
      <c r="BB32" s="170">
        <v>2.4797822228999999</v>
      </c>
      <c r="BC32" s="170">
        <v>2.5121290814999999</v>
      </c>
      <c r="BD32" s="170">
        <v>2.4904769999999998</v>
      </c>
      <c r="BE32" s="170">
        <v>2.4866060000000001</v>
      </c>
      <c r="BF32" s="236">
        <v>2.485182</v>
      </c>
      <c r="BG32" s="236">
        <v>2.459015</v>
      </c>
      <c r="BH32" s="236">
        <v>2.4279039999999998</v>
      </c>
      <c r="BI32" s="236">
        <v>2.4201380000000001</v>
      </c>
      <c r="BJ32" s="236">
        <v>2.4158330000000001</v>
      </c>
      <c r="BK32" s="236">
        <v>2.4301270000000001</v>
      </c>
      <c r="BL32" s="236">
        <v>2.4206699999999999</v>
      </c>
      <c r="BM32" s="236">
        <v>2.424226</v>
      </c>
      <c r="BN32" s="236">
        <v>2.4287649999999998</v>
      </c>
      <c r="BO32" s="236">
        <v>2.429084</v>
      </c>
      <c r="BP32" s="236">
        <v>2.4183080000000001</v>
      </c>
      <c r="BQ32" s="236">
        <v>2.42618</v>
      </c>
      <c r="BR32" s="236">
        <v>2.4348879999999999</v>
      </c>
      <c r="BS32" s="236">
        <v>2.4172820000000002</v>
      </c>
      <c r="BT32" s="236">
        <v>2.39385</v>
      </c>
      <c r="BU32" s="236">
        <v>2.3929999999999998</v>
      </c>
      <c r="BV32" s="236">
        <v>2.3944190000000001</v>
      </c>
    </row>
    <row r="33" spans="1:74" ht="11.15" customHeight="1" x14ac:dyDescent="0.25">
      <c r="A33" s="40" t="s">
        <v>508</v>
      </c>
      <c r="B33" s="119" t="s">
        <v>376</v>
      </c>
      <c r="C33" s="170">
        <v>4</v>
      </c>
      <c r="D33" s="170">
        <v>3.63</v>
      </c>
      <c r="E33" s="170">
        <v>3.46</v>
      </c>
      <c r="F33" s="170">
        <v>2.89</v>
      </c>
      <c r="G33" s="170">
        <v>2.77</v>
      </c>
      <c r="H33" s="170">
        <v>2.58</v>
      </c>
      <c r="I33" s="170">
        <v>2.54</v>
      </c>
      <c r="J33" s="170">
        <v>2.42</v>
      </c>
      <c r="K33" s="170">
        <v>2.59</v>
      </c>
      <c r="L33" s="170">
        <v>2.4900000000000002</v>
      </c>
      <c r="M33" s="170">
        <v>2.96</v>
      </c>
      <c r="N33" s="170">
        <v>2.91</v>
      </c>
      <c r="O33" s="170">
        <v>2.62</v>
      </c>
      <c r="P33" s="170">
        <v>2.4</v>
      </c>
      <c r="Q33" s="170">
        <v>2.14</v>
      </c>
      <c r="R33" s="170">
        <v>2.1</v>
      </c>
      <c r="S33" s="170">
        <v>2.17</v>
      </c>
      <c r="T33" s="170">
        <v>2.0299999999999998</v>
      </c>
      <c r="U33" s="170">
        <v>2.06</v>
      </c>
      <c r="V33" s="170">
        <v>2.41</v>
      </c>
      <c r="W33" s="170">
        <v>2.42</v>
      </c>
      <c r="X33" s="170">
        <v>2.5</v>
      </c>
      <c r="Y33" s="170">
        <v>2.99</v>
      </c>
      <c r="Z33" s="170">
        <v>3.17</v>
      </c>
      <c r="AA33" s="170">
        <v>3.2</v>
      </c>
      <c r="AB33" s="170">
        <v>17.12</v>
      </c>
      <c r="AC33" s="170">
        <v>3.29</v>
      </c>
      <c r="AD33" s="170">
        <v>3.06</v>
      </c>
      <c r="AE33" s="170">
        <v>3.26</v>
      </c>
      <c r="AF33" s="170">
        <v>3.53</v>
      </c>
      <c r="AG33" s="170">
        <v>4.08</v>
      </c>
      <c r="AH33" s="170">
        <v>4.42</v>
      </c>
      <c r="AI33" s="170">
        <v>5.04</v>
      </c>
      <c r="AJ33" s="170">
        <v>5.69</v>
      </c>
      <c r="AK33" s="170">
        <v>5.77</v>
      </c>
      <c r="AL33" s="170">
        <v>5.64</v>
      </c>
      <c r="AM33" s="170">
        <v>6.57</v>
      </c>
      <c r="AN33" s="170">
        <v>6.03</v>
      </c>
      <c r="AO33" s="170">
        <v>5.1100000000000003</v>
      </c>
      <c r="AP33" s="170">
        <v>6.23</v>
      </c>
      <c r="AQ33" s="170">
        <v>7.56</v>
      </c>
      <c r="AR33" s="170">
        <v>8.01</v>
      </c>
      <c r="AS33" s="170">
        <v>7.49</v>
      </c>
      <c r="AT33" s="170">
        <v>9.02</v>
      </c>
      <c r="AU33" s="170">
        <v>8.1999999999999993</v>
      </c>
      <c r="AV33" s="170">
        <v>5.84</v>
      </c>
      <c r="AW33" s="170">
        <v>5.72</v>
      </c>
      <c r="AX33" s="170">
        <v>8.98</v>
      </c>
      <c r="AY33" s="170">
        <v>7.1</v>
      </c>
      <c r="AZ33" s="170">
        <v>4.3899999999999997</v>
      </c>
      <c r="BA33" s="170">
        <v>3.35</v>
      </c>
      <c r="BB33" s="170">
        <v>2.6927125556</v>
      </c>
      <c r="BC33" s="170">
        <v>2.6614873133999999</v>
      </c>
      <c r="BD33" s="170">
        <v>2.4416630000000001</v>
      </c>
      <c r="BE33" s="170">
        <v>2.6666099999999999</v>
      </c>
      <c r="BF33" s="236">
        <v>2.6605629999999998</v>
      </c>
      <c r="BG33" s="236">
        <v>2.587723</v>
      </c>
      <c r="BH33" s="236">
        <v>2.7680319999999998</v>
      </c>
      <c r="BI33" s="236">
        <v>3.1883140000000001</v>
      </c>
      <c r="BJ33" s="236">
        <v>3.8150849999999998</v>
      </c>
      <c r="BK33" s="236">
        <v>4.0737189999999996</v>
      </c>
      <c r="BL33" s="236">
        <v>3.9198599999999999</v>
      </c>
      <c r="BM33" s="236">
        <v>3.5503339999999999</v>
      </c>
      <c r="BN33" s="236">
        <v>3.2142719999999998</v>
      </c>
      <c r="BO33" s="236">
        <v>3.0614349999999999</v>
      </c>
      <c r="BP33" s="236">
        <v>3.044861</v>
      </c>
      <c r="BQ33" s="236">
        <v>3.2383329999999999</v>
      </c>
      <c r="BR33" s="236">
        <v>3.3416600000000001</v>
      </c>
      <c r="BS33" s="236">
        <v>3.42848</v>
      </c>
      <c r="BT33" s="236">
        <v>3.5172099999999999</v>
      </c>
      <c r="BU33" s="236">
        <v>3.6820889999999999</v>
      </c>
      <c r="BV33" s="236">
        <v>4.0011599999999996</v>
      </c>
    </row>
    <row r="34" spans="1:74" ht="11.15" customHeight="1" x14ac:dyDescent="0.25">
      <c r="A34" s="40" t="s">
        <v>507</v>
      </c>
      <c r="B34" s="483" t="s">
        <v>966</v>
      </c>
      <c r="C34" s="170">
        <v>11.3</v>
      </c>
      <c r="D34" s="170">
        <v>12.28</v>
      </c>
      <c r="E34" s="170">
        <v>13.68</v>
      </c>
      <c r="F34" s="170">
        <v>13.89</v>
      </c>
      <c r="G34" s="170">
        <v>13.47</v>
      </c>
      <c r="H34" s="170">
        <v>12.92</v>
      </c>
      <c r="I34" s="170">
        <v>12.93</v>
      </c>
      <c r="J34" s="170">
        <v>13.72</v>
      </c>
      <c r="K34" s="170">
        <v>11.53</v>
      </c>
      <c r="L34" s="170">
        <v>12.65</v>
      </c>
      <c r="M34" s="170">
        <v>12.05</v>
      </c>
      <c r="N34" s="170">
        <v>12.85</v>
      </c>
      <c r="O34" s="170">
        <v>13.16</v>
      </c>
      <c r="P34" s="170">
        <v>12.68</v>
      </c>
      <c r="Q34" s="170">
        <v>10.29</v>
      </c>
      <c r="R34" s="170">
        <v>8.1999999999999993</v>
      </c>
      <c r="S34" s="170">
        <v>5.7</v>
      </c>
      <c r="T34" s="170">
        <v>6.26</v>
      </c>
      <c r="U34" s="170">
        <v>7.38</v>
      </c>
      <c r="V34" s="170">
        <v>9.67</v>
      </c>
      <c r="W34" s="170">
        <v>9.56</v>
      </c>
      <c r="X34" s="170">
        <v>8.68</v>
      </c>
      <c r="Y34" s="170">
        <v>8.86</v>
      </c>
      <c r="Z34" s="170">
        <v>9.2100000000000009</v>
      </c>
      <c r="AA34" s="170">
        <v>10.33</v>
      </c>
      <c r="AB34" s="170">
        <v>11.38</v>
      </c>
      <c r="AC34" s="170">
        <v>12.41</v>
      </c>
      <c r="AD34" s="170">
        <v>12.81</v>
      </c>
      <c r="AE34" s="170">
        <v>12.82</v>
      </c>
      <c r="AF34" s="170">
        <v>13.56</v>
      </c>
      <c r="AG34" s="170">
        <v>14.34</v>
      </c>
      <c r="AH34" s="170">
        <v>14.47</v>
      </c>
      <c r="AI34" s="170">
        <v>13.8</v>
      </c>
      <c r="AJ34" s="170">
        <v>15.05</v>
      </c>
      <c r="AK34" s="170">
        <v>17.02</v>
      </c>
      <c r="AL34" s="170">
        <v>16.350000000000001</v>
      </c>
      <c r="AM34" s="170">
        <v>15.63</v>
      </c>
      <c r="AN34" s="170">
        <v>16.59</v>
      </c>
      <c r="AO34" s="170">
        <v>20.61</v>
      </c>
      <c r="AP34" s="170">
        <v>25.37</v>
      </c>
      <c r="AQ34" s="170">
        <v>26.55</v>
      </c>
      <c r="AR34" s="170">
        <v>26.5</v>
      </c>
      <c r="AS34" s="170">
        <v>30.36</v>
      </c>
      <c r="AT34" s="170">
        <v>25.72</v>
      </c>
      <c r="AU34" s="170">
        <v>23.76</v>
      </c>
      <c r="AV34" s="170">
        <v>21.76</v>
      </c>
      <c r="AW34" s="170">
        <v>23.74</v>
      </c>
      <c r="AX34" s="170">
        <v>19.86</v>
      </c>
      <c r="AY34" s="170">
        <v>19.41</v>
      </c>
      <c r="AZ34" s="170">
        <v>18.61</v>
      </c>
      <c r="BA34" s="170">
        <v>19.920000000000002</v>
      </c>
      <c r="BB34" s="170">
        <v>18.76731345</v>
      </c>
      <c r="BC34" s="170">
        <v>18.108354729999999</v>
      </c>
      <c r="BD34" s="170">
        <v>16.553319999999999</v>
      </c>
      <c r="BE34" s="170">
        <v>15.249930000000001</v>
      </c>
      <c r="BF34" s="236">
        <v>15.46762</v>
      </c>
      <c r="BG34" s="236">
        <v>15.80724</v>
      </c>
      <c r="BH34" s="236">
        <v>16.12302</v>
      </c>
      <c r="BI34" s="236">
        <v>16.242560000000001</v>
      </c>
      <c r="BJ34" s="236">
        <v>16.660409999999999</v>
      </c>
      <c r="BK34" s="236">
        <v>16.69858</v>
      </c>
      <c r="BL34" s="236">
        <v>16.327860000000001</v>
      </c>
      <c r="BM34" s="236">
        <v>16.647570000000002</v>
      </c>
      <c r="BN34" s="236">
        <v>17.22578</v>
      </c>
      <c r="BO34" s="236">
        <v>16.608419999999999</v>
      </c>
      <c r="BP34" s="236">
        <v>16.849299999999999</v>
      </c>
      <c r="BQ34" s="236">
        <v>16.26774</v>
      </c>
      <c r="BR34" s="236">
        <v>15.7965</v>
      </c>
      <c r="BS34" s="236">
        <v>15.569990000000001</v>
      </c>
      <c r="BT34" s="236">
        <v>15.48821</v>
      </c>
      <c r="BU34" s="236">
        <v>15.63697</v>
      </c>
      <c r="BV34" s="236">
        <v>16.116350000000001</v>
      </c>
    </row>
    <row r="35" spans="1:74" ht="11.15" customHeight="1" x14ac:dyDescent="0.25">
      <c r="A35" s="40" t="s">
        <v>16</v>
      </c>
      <c r="B35" s="119" t="s">
        <v>383</v>
      </c>
      <c r="C35" s="170">
        <v>14.12</v>
      </c>
      <c r="D35" s="170">
        <v>15.19</v>
      </c>
      <c r="E35" s="170">
        <v>15.7</v>
      </c>
      <c r="F35" s="170">
        <v>16.350000000000001</v>
      </c>
      <c r="G35" s="170">
        <v>16.190000000000001</v>
      </c>
      <c r="H35" s="170">
        <v>14.85</v>
      </c>
      <c r="I35" s="170">
        <v>15.1</v>
      </c>
      <c r="J35" s="170">
        <v>14.82</v>
      </c>
      <c r="K35" s="170">
        <v>15.04</v>
      </c>
      <c r="L35" s="170">
        <v>15.37</v>
      </c>
      <c r="M35" s="170">
        <v>15.28</v>
      </c>
      <c r="N35" s="170">
        <v>14.73</v>
      </c>
      <c r="O35" s="170">
        <v>14.62</v>
      </c>
      <c r="P35" s="170">
        <v>13.83</v>
      </c>
      <c r="Q35" s="170">
        <v>10.85</v>
      </c>
      <c r="R35" s="170">
        <v>8.83</v>
      </c>
      <c r="S35" s="170">
        <v>7.42</v>
      </c>
      <c r="T35" s="170">
        <v>9.14</v>
      </c>
      <c r="U35" s="170">
        <v>10.96</v>
      </c>
      <c r="V35" s="170">
        <v>10.7</v>
      </c>
      <c r="W35" s="170">
        <v>9.8699999999999992</v>
      </c>
      <c r="X35" s="170">
        <v>10.37</v>
      </c>
      <c r="Y35" s="170">
        <v>10.63</v>
      </c>
      <c r="Z35" s="170">
        <v>11.54</v>
      </c>
      <c r="AA35" s="170">
        <v>12.39</v>
      </c>
      <c r="AB35" s="170">
        <v>13.05</v>
      </c>
      <c r="AC35" s="170">
        <v>14.72</v>
      </c>
      <c r="AD35" s="170">
        <v>15.14</v>
      </c>
      <c r="AE35" s="170">
        <v>15.55</v>
      </c>
      <c r="AF35" s="170">
        <v>16.260000000000002</v>
      </c>
      <c r="AG35" s="170">
        <v>16.05</v>
      </c>
      <c r="AH35" s="170">
        <v>16.04</v>
      </c>
      <c r="AI35" s="170">
        <v>16.78</v>
      </c>
      <c r="AJ35" s="170">
        <v>18.100000000000001</v>
      </c>
      <c r="AK35" s="170">
        <v>18.46</v>
      </c>
      <c r="AL35" s="170">
        <v>17.87</v>
      </c>
      <c r="AM35" s="170">
        <v>19.989999999999998</v>
      </c>
      <c r="AN35" s="170">
        <v>20.74</v>
      </c>
      <c r="AO35" s="170">
        <v>25.69</v>
      </c>
      <c r="AP35" s="170">
        <v>28.38</v>
      </c>
      <c r="AQ35" s="170">
        <v>30.19</v>
      </c>
      <c r="AR35" s="170">
        <v>33</v>
      </c>
      <c r="AS35" s="170">
        <v>27.42</v>
      </c>
      <c r="AT35" s="170">
        <v>26.98</v>
      </c>
      <c r="AU35" s="170">
        <v>25.83</v>
      </c>
      <c r="AV35" s="170">
        <v>27.77</v>
      </c>
      <c r="AW35" s="170">
        <v>29.23</v>
      </c>
      <c r="AX35" s="170">
        <v>23.12</v>
      </c>
      <c r="AY35" s="170">
        <v>24.15</v>
      </c>
      <c r="AZ35" s="170">
        <v>22.91</v>
      </c>
      <c r="BA35" s="170">
        <v>21.4</v>
      </c>
      <c r="BB35" s="170">
        <v>20.77303706</v>
      </c>
      <c r="BC35" s="170">
        <v>71.232514206999994</v>
      </c>
      <c r="BD35" s="170">
        <v>30.825600000000001</v>
      </c>
      <c r="BE35" s="170">
        <v>22.171810000000001</v>
      </c>
      <c r="BF35" s="236">
        <v>22.587399999999999</v>
      </c>
      <c r="BG35" s="236">
        <v>22.38898</v>
      </c>
      <c r="BH35" s="236">
        <v>22.955649999999999</v>
      </c>
      <c r="BI35" s="236">
        <v>22.952680000000001</v>
      </c>
      <c r="BJ35" s="236">
        <v>21.833760000000002</v>
      </c>
      <c r="BK35" s="236">
        <v>21.372920000000001</v>
      </c>
      <c r="BL35" s="236">
        <v>21.162710000000001</v>
      </c>
      <c r="BM35" s="236">
        <v>21.394690000000001</v>
      </c>
      <c r="BN35" s="236">
        <v>20.81287</v>
      </c>
      <c r="BO35" s="236">
        <v>20.133209999999998</v>
      </c>
      <c r="BP35" s="236">
        <v>20.006869999999999</v>
      </c>
      <c r="BQ35" s="236">
        <v>19.678129999999999</v>
      </c>
      <c r="BR35" s="236">
        <v>19.572859999999999</v>
      </c>
      <c r="BS35" s="236">
        <v>19.633089999999999</v>
      </c>
      <c r="BT35" s="236">
        <v>19.760770000000001</v>
      </c>
      <c r="BU35" s="236">
        <v>21.190989999999999</v>
      </c>
      <c r="BV35" s="236">
        <v>20.97184</v>
      </c>
    </row>
    <row r="36" spans="1:74" ht="11.15" customHeight="1" x14ac:dyDescent="0.25">
      <c r="A36" s="40"/>
      <c r="B36" s="43" t="s">
        <v>1319</v>
      </c>
      <c r="C36" s="49"/>
      <c r="D36" s="49"/>
      <c r="E36" s="49"/>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239"/>
      <c r="BG36" s="239"/>
      <c r="BH36" s="239"/>
      <c r="BI36" s="239"/>
      <c r="BJ36" s="239"/>
      <c r="BK36" s="239"/>
      <c r="BL36" s="239"/>
      <c r="BM36" s="239"/>
      <c r="BN36" s="239"/>
      <c r="BO36" s="239"/>
      <c r="BP36" s="239"/>
      <c r="BQ36" s="239"/>
      <c r="BR36" s="239"/>
      <c r="BS36" s="239"/>
      <c r="BT36" s="239"/>
      <c r="BU36" s="239"/>
      <c r="BV36" s="239"/>
    </row>
    <row r="37" spans="1:74" ht="11.15" customHeight="1" x14ac:dyDescent="0.25">
      <c r="A37" s="40" t="s">
        <v>4</v>
      </c>
      <c r="B37" s="119" t="s">
        <v>372</v>
      </c>
      <c r="C37" s="170">
        <v>6.58</v>
      </c>
      <c r="D37" s="170">
        <v>6.69</v>
      </c>
      <c r="E37" s="170">
        <v>6.73</v>
      </c>
      <c r="F37" s="170">
        <v>6.51</v>
      </c>
      <c r="G37" s="170">
        <v>6.69</v>
      </c>
      <c r="H37" s="170">
        <v>6.87</v>
      </c>
      <c r="I37" s="170">
        <v>7.14</v>
      </c>
      <c r="J37" s="170">
        <v>7.4</v>
      </c>
      <c r="K37" s="170">
        <v>7.06</v>
      </c>
      <c r="L37" s="170">
        <v>6.84</v>
      </c>
      <c r="M37" s="170">
        <v>6.72</v>
      </c>
      <c r="N37" s="170">
        <v>6.38</v>
      </c>
      <c r="O37" s="170">
        <v>6.37</v>
      </c>
      <c r="P37" s="170">
        <v>6.44</v>
      </c>
      <c r="Q37" s="170">
        <v>6.39</v>
      </c>
      <c r="R37" s="170">
        <v>6.39</v>
      </c>
      <c r="S37" s="170">
        <v>6.54</v>
      </c>
      <c r="T37" s="170">
        <v>6.94</v>
      </c>
      <c r="U37" s="170">
        <v>7.16</v>
      </c>
      <c r="V37" s="170">
        <v>7.07</v>
      </c>
      <c r="W37" s="170">
        <v>7</v>
      </c>
      <c r="X37" s="170">
        <v>6.72</v>
      </c>
      <c r="Y37" s="170">
        <v>6.49</v>
      </c>
      <c r="Z37" s="170">
        <v>6.41</v>
      </c>
      <c r="AA37" s="170">
        <v>6.32</v>
      </c>
      <c r="AB37" s="170">
        <v>7.75</v>
      </c>
      <c r="AC37" s="170">
        <v>6.98</v>
      </c>
      <c r="AD37" s="170">
        <v>6.7</v>
      </c>
      <c r="AE37" s="170">
        <v>6.65</v>
      </c>
      <c r="AF37" s="170">
        <v>7.22</v>
      </c>
      <c r="AG37" s="170">
        <v>7.42</v>
      </c>
      <c r="AH37" s="170">
        <v>7.54</v>
      </c>
      <c r="AI37" s="170">
        <v>7.61</v>
      </c>
      <c r="AJ37" s="170">
        <v>7.44</v>
      </c>
      <c r="AK37" s="170">
        <v>7.37</v>
      </c>
      <c r="AL37" s="170">
        <v>7.06</v>
      </c>
      <c r="AM37" s="170">
        <v>7.3</v>
      </c>
      <c r="AN37" s="170">
        <v>7.47</v>
      </c>
      <c r="AO37" s="170">
        <v>7.5</v>
      </c>
      <c r="AP37" s="170">
        <v>7.84</v>
      </c>
      <c r="AQ37" s="170">
        <v>8.3699999999999992</v>
      </c>
      <c r="AR37" s="170">
        <v>8.9600000000000009</v>
      </c>
      <c r="AS37" s="170">
        <v>9.41</v>
      </c>
      <c r="AT37" s="170">
        <v>9.51</v>
      </c>
      <c r="AU37" s="170">
        <v>9.2200000000000006</v>
      </c>
      <c r="AV37" s="170">
        <v>8.61</v>
      </c>
      <c r="AW37" s="170">
        <v>8.31</v>
      </c>
      <c r="AX37" s="170">
        <v>8.6300000000000008</v>
      </c>
      <c r="AY37" s="170">
        <v>8.3000000000000007</v>
      </c>
      <c r="AZ37" s="170">
        <v>8.15</v>
      </c>
      <c r="BA37" s="170">
        <v>7.91</v>
      </c>
      <c r="BB37" s="170">
        <v>7.62</v>
      </c>
      <c r="BC37" s="170">
        <v>7.75</v>
      </c>
      <c r="BD37" s="170">
        <v>8.4084909999999997</v>
      </c>
      <c r="BE37" s="170">
        <v>8.890428</v>
      </c>
      <c r="BF37" s="236">
        <v>9.0002209999999998</v>
      </c>
      <c r="BG37" s="236">
        <v>8.7013280000000002</v>
      </c>
      <c r="BH37" s="236">
        <v>8.3058999999999994</v>
      </c>
      <c r="BI37" s="236">
        <v>8.0642739999999993</v>
      </c>
      <c r="BJ37" s="236">
        <v>8.4018580000000007</v>
      </c>
      <c r="BK37" s="236">
        <v>8.4893940000000008</v>
      </c>
      <c r="BL37" s="236">
        <v>8.3850160000000002</v>
      </c>
      <c r="BM37" s="236">
        <v>8.0842849999999995</v>
      </c>
      <c r="BN37" s="236">
        <v>7.701092</v>
      </c>
      <c r="BO37" s="236">
        <v>7.9061719999999998</v>
      </c>
      <c r="BP37" s="236">
        <v>8.4861819999999994</v>
      </c>
      <c r="BQ37" s="236">
        <v>8.9482909999999993</v>
      </c>
      <c r="BR37" s="236">
        <v>9.1941369999999996</v>
      </c>
      <c r="BS37" s="236">
        <v>8.8954430000000002</v>
      </c>
      <c r="BT37" s="236">
        <v>8.4851360000000007</v>
      </c>
      <c r="BU37" s="236">
        <v>8.2206139999999994</v>
      </c>
      <c r="BV37" s="236">
        <v>8.5093069999999997</v>
      </c>
    </row>
    <row r="38" spans="1:74" ht="11.15" customHeight="1" x14ac:dyDescent="0.25">
      <c r="A38" s="40" t="s">
        <v>5</v>
      </c>
      <c r="B38" s="119" t="s">
        <v>373</v>
      </c>
      <c r="C38" s="170">
        <v>10.3</v>
      </c>
      <c r="D38" s="170">
        <v>10.54</v>
      </c>
      <c r="E38" s="170">
        <v>10.46</v>
      </c>
      <c r="F38" s="170">
        <v>10.52</v>
      </c>
      <c r="G38" s="170">
        <v>10.54</v>
      </c>
      <c r="H38" s="170">
        <v>10.9</v>
      </c>
      <c r="I38" s="170">
        <v>11.02</v>
      </c>
      <c r="J38" s="170">
        <v>11.02</v>
      </c>
      <c r="K38" s="170">
        <v>10.96</v>
      </c>
      <c r="L38" s="170">
        <v>10.74</v>
      </c>
      <c r="M38" s="170">
        <v>10.57</v>
      </c>
      <c r="N38" s="170">
        <v>10.32</v>
      </c>
      <c r="O38" s="170">
        <v>10.18</v>
      </c>
      <c r="P38" s="170">
        <v>10.3</v>
      </c>
      <c r="Q38" s="170">
        <v>10.34</v>
      </c>
      <c r="R38" s="170">
        <v>10.37</v>
      </c>
      <c r="S38" s="170">
        <v>10.4</v>
      </c>
      <c r="T38" s="170">
        <v>10.89</v>
      </c>
      <c r="U38" s="170">
        <v>10.84</v>
      </c>
      <c r="V38" s="170">
        <v>10.9</v>
      </c>
      <c r="W38" s="170">
        <v>11.02</v>
      </c>
      <c r="X38" s="170">
        <v>10.72</v>
      </c>
      <c r="Y38" s="170">
        <v>10.53</v>
      </c>
      <c r="Z38" s="170">
        <v>10.41</v>
      </c>
      <c r="AA38" s="170">
        <v>10.27</v>
      </c>
      <c r="AB38" s="170">
        <v>11.36</v>
      </c>
      <c r="AC38" s="170">
        <v>11.08</v>
      </c>
      <c r="AD38" s="170">
        <v>10.87</v>
      </c>
      <c r="AE38" s="170">
        <v>10.86</v>
      </c>
      <c r="AF38" s="170">
        <v>11.33</v>
      </c>
      <c r="AG38" s="170">
        <v>11.46</v>
      </c>
      <c r="AH38" s="170">
        <v>11.52</v>
      </c>
      <c r="AI38" s="170">
        <v>11.65</v>
      </c>
      <c r="AJ38" s="170">
        <v>11.52</v>
      </c>
      <c r="AK38" s="170">
        <v>11.29</v>
      </c>
      <c r="AL38" s="170">
        <v>11.15</v>
      </c>
      <c r="AM38" s="170">
        <v>11.36</v>
      </c>
      <c r="AN38" s="170">
        <v>11.79</v>
      </c>
      <c r="AO38" s="170">
        <v>11.77</v>
      </c>
      <c r="AP38" s="170">
        <v>11.93</v>
      </c>
      <c r="AQ38" s="170">
        <v>12.15</v>
      </c>
      <c r="AR38" s="170">
        <v>12.9</v>
      </c>
      <c r="AS38" s="170">
        <v>13.15</v>
      </c>
      <c r="AT38" s="170">
        <v>13.53</v>
      </c>
      <c r="AU38" s="170">
        <v>13.45</v>
      </c>
      <c r="AV38" s="170">
        <v>13.05</v>
      </c>
      <c r="AW38" s="170">
        <v>12.5</v>
      </c>
      <c r="AX38" s="170">
        <v>12.42</v>
      </c>
      <c r="AY38" s="170">
        <v>12.79</v>
      </c>
      <c r="AZ38" s="170">
        <v>12.77</v>
      </c>
      <c r="BA38" s="170">
        <v>12.52</v>
      </c>
      <c r="BB38" s="170">
        <v>12.22</v>
      </c>
      <c r="BC38" s="170">
        <v>12.31</v>
      </c>
      <c r="BD38" s="170">
        <v>12.951779999999999</v>
      </c>
      <c r="BE38" s="170">
        <v>13.04608</v>
      </c>
      <c r="BF38" s="236">
        <v>13.21149</v>
      </c>
      <c r="BG38" s="236">
        <v>13.00723</v>
      </c>
      <c r="BH38" s="236">
        <v>12.54139</v>
      </c>
      <c r="BI38" s="236">
        <v>11.862550000000001</v>
      </c>
      <c r="BJ38" s="236">
        <v>11.719150000000001</v>
      </c>
      <c r="BK38" s="236">
        <v>12.11774</v>
      </c>
      <c r="BL38" s="236">
        <v>12.16267</v>
      </c>
      <c r="BM38" s="236">
        <v>12.06076</v>
      </c>
      <c r="BN38" s="236">
        <v>11.92145</v>
      </c>
      <c r="BO38" s="236">
        <v>12.164149999999999</v>
      </c>
      <c r="BP38" s="236">
        <v>12.96274</v>
      </c>
      <c r="BQ38" s="236">
        <v>13.234360000000001</v>
      </c>
      <c r="BR38" s="236">
        <v>13.562609999999999</v>
      </c>
      <c r="BS38" s="236">
        <v>13.453609999999999</v>
      </c>
      <c r="BT38" s="236">
        <v>12.97551</v>
      </c>
      <c r="BU38" s="236">
        <v>12.274470000000001</v>
      </c>
      <c r="BV38" s="236">
        <v>12.089270000000001</v>
      </c>
    </row>
    <row r="39" spans="1:74" ht="11.15" customHeight="1" x14ac:dyDescent="0.25">
      <c r="A39" s="40" t="s">
        <v>510</v>
      </c>
      <c r="B39" s="208" t="s">
        <v>374</v>
      </c>
      <c r="C39" s="361">
        <v>12.47</v>
      </c>
      <c r="D39" s="361">
        <v>12.72</v>
      </c>
      <c r="E39" s="361">
        <v>12.84</v>
      </c>
      <c r="F39" s="361">
        <v>13.25</v>
      </c>
      <c r="G39" s="361">
        <v>13.31</v>
      </c>
      <c r="H39" s="361">
        <v>13.32</v>
      </c>
      <c r="I39" s="361">
        <v>13.26</v>
      </c>
      <c r="J39" s="361">
        <v>13.3</v>
      </c>
      <c r="K39" s="361">
        <v>13.16</v>
      </c>
      <c r="L39" s="361">
        <v>12.81</v>
      </c>
      <c r="M39" s="361">
        <v>13.03</v>
      </c>
      <c r="N39" s="361">
        <v>12.68</v>
      </c>
      <c r="O39" s="361">
        <v>12.76</v>
      </c>
      <c r="P39" s="361">
        <v>12.82</v>
      </c>
      <c r="Q39" s="361">
        <v>13.04</v>
      </c>
      <c r="R39" s="361">
        <v>13.24</v>
      </c>
      <c r="S39" s="361">
        <v>13.1</v>
      </c>
      <c r="T39" s="361">
        <v>13.22</v>
      </c>
      <c r="U39" s="361">
        <v>13.21</v>
      </c>
      <c r="V39" s="361">
        <v>13.26</v>
      </c>
      <c r="W39" s="361">
        <v>13.49</v>
      </c>
      <c r="X39" s="361">
        <v>13.66</v>
      </c>
      <c r="Y39" s="361">
        <v>13.31</v>
      </c>
      <c r="Z39" s="361">
        <v>12.78</v>
      </c>
      <c r="AA39" s="361">
        <v>12.62</v>
      </c>
      <c r="AB39" s="361">
        <v>13.01</v>
      </c>
      <c r="AC39" s="361">
        <v>13.24</v>
      </c>
      <c r="AD39" s="361">
        <v>13.73</v>
      </c>
      <c r="AE39" s="361">
        <v>13.86</v>
      </c>
      <c r="AF39" s="361">
        <v>13.83</v>
      </c>
      <c r="AG39" s="361">
        <v>13.83</v>
      </c>
      <c r="AH39" s="361">
        <v>13.92</v>
      </c>
      <c r="AI39" s="361">
        <v>14.14</v>
      </c>
      <c r="AJ39" s="361">
        <v>14.06</v>
      </c>
      <c r="AK39" s="361">
        <v>14.07</v>
      </c>
      <c r="AL39" s="361">
        <v>13.72</v>
      </c>
      <c r="AM39" s="361">
        <v>13.72</v>
      </c>
      <c r="AN39" s="361">
        <v>13.83</v>
      </c>
      <c r="AO39" s="361">
        <v>14.48</v>
      </c>
      <c r="AP39" s="361">
        <v>14.71</v>
      </c>
      <c r="AQ39" s="361">
        <v>14.97</v>
      </c>
      <c r="AR39" s="361">
        <v>15.4</v>
      </c>
      <c r="AS39" s="361">
        <v>15.41</v>
      </c>
      <c r="AT39" s="361">
        <v>15.93</v>
      </c>
      <c r="AU39" s="361">
        <v>16.309999999999999</v>
      </c>
      <c r="AV39" s="361">
        <v>16.010000000000002</v>
      </c>
      <c r="AW39" s="361">
        <v>15.64</v>
      </c>
      <c r="AX39" s="361">
        <v>14.96</v>
      </c>
      <c r="AY39" s="361">
        <v>15.47</v>
      </c>
      <c r="AZ39" s="361">
        <v>15.96</v>
      </c>
      <c r="BA39" s="361">
        <v>15.85</v>
      </c>
      <c r="BB39" s="361">
        <v>16.11</v>
      </c>
      <c r="BC39" s="361">
        <v>16.14</v>
      </c>
      <c r="BD39" s="361">
        <v>16.108709999999999</v>
      </c>
      <c r="BE39" s="361">
        <v>15.75226</v>
      </c>
      <c r="BF39" s="362">
        <v>15.94736</v>
      </c>
      <c r="BG39" s="362">
        <v>16.093450000000001</v>
      </c>
      <c r="BH39" s="362">
        <v>15.71386</v>
      </c>
      <c r="BI39" s="362">
        <v>15.37321</v>
      </c>
      <c r="BJ39" s="362">
        <v>14.658910000000001</v>
      </c>
      <c r="BK39" s="362">
        <v>15.01946</v>
      </c>
      <c r="BL39" s="362">
        <v>15.486409999999999</v>
      </c>
      <c r="BM39" s="362">
        <v>15.53903</v>
      </c>
      <c r="BN39" s="362">
        <v>15.968909999999999</v>
      </c>
      <c r="BO39" s="362">
        <v>15.953659999999999</v>
      </c>
      <c r="BP39" s="362">
        <v>15.98033</v>
      </c>
      <c r="BQ39" s="362">
        <v>15.69717</v>
      </c>
      <c r="BR39" s="362">
        <v>15.982329999999999</v>
      </c>
      <c r="BS39" s="362">
        <v>16.21641</v>
      </c>
      <c r="BT39" s="362">
        <v>15.787419999999999</v>
      </c>
      <c r="BU39" s="362">
        <v>15.548690000000001</v>
      </c>
      <c r="BV39" s="362">
        <v>14.854749999999999</v>
      </c>
    </row>
    <row r="40" spans="1:74" s="321" customFormat="1" ht="12" customHeight="1" x14ac:dyDescent="0.25">
      <c r="A40" s="320"/>
      <c r="B40" s="643" t="s">
        <v>814</v>
      </c>
      <c r="C40" s="614"/>
      <c r="D40" s="614"/>
      <c r="E40" s="614"/>
      <c r="F40" s="614"/>
      <c r="G40" s="614"/>
      <c r="H40" s="614"/>
      <c r="I40" s="614"/>
      <c r="J40" s="614"/>
      <c r="K40" s="614"/>
      <c r="L40" s="614"/>
      <c r="M40" s="614"/>
      <c r="N40" s="614"/>
      <c r="O40" s="614"/>
      <c r="P40" s="614"/>
      <c r="Q40" s="608"/>
      <c r="AY40" s="372"/>
      <c r="AZ40" s="372"/>
      <c r="BA40" s="372"/>
      <c r="BB40" s="372"/>
      <c r="BC40" s="372"/>
      <c r="BD40" s="488"/>
      <c r="BE40" s="488"/>
      <c r="BF40" s="488"/>
      <c r="BG40" s="372"/>
      <c r="BH40" s="372"/>
      <c r="BI40" s="372"/>
      <c r="BJ40" s="372"/>
    </row>
    <row r="41" spans="1:74" s="321" customFormat="1" ht="12" customHeight="1" x14ac:dyDescent="0.25">
      <c r="A41" s="320"/>
      <c r="B41" s="643" t="s">
        <v>815</v>
      </c>
      <c r="C41" s="614"/>
      <c r="D41" s="614"/>
      <c r="E41" s="614"/>
      <c r="F41" s="614"/>
      <c r="G41" s="614"/>
      <c r="H41" s="614"/>
      <c r="I41" s="614"/>
      <c r="J41" s="614"/>
      <c r="K41" s="614"/>
      <c r="L41" s="614"/>
      <c r="M41" s="614"/>
      <c r="N41" s="614"/>
      <c r="O41" s="614"/>
      <c r="P41" s="614"/>
      <c r="Q41" s="608"/>
      <c r="AY41" s="372"/>
      <c r="AZ41" s="372"/>
      <c r="BA41" s="372"/>
      <c r="BB41" s="372"/>
      <c r="BC41" s="372"/>
      <c r="BD41" s="488"/>
      <c r="BE41" s="488"/>
      <c r="BF41" s="488"/>
      <c r="BG41" s="372"/>
      <c r="BH41" s="372"/>
      <c r="BI41" s="372"/>
      <c r="BJ41" s="372"/>
    </row>
    <row r="42" spans="1:74" s="321" customFormat="1" ht="12" customHeight="1" x14ac:dyDescent="0.25">
      <c r="A42" s="320"/>
      <c r="B42" s="641" t="s">
        <v>967</v>
      </c>
      <c r="C42" s="614"/>
      <c r="D42" s="614"/>
      <c r="E42" s="614"/>
      <c r="F42" s="614"/>
      <c r="G42" s="614"/>
      <c r="H42" s="614"/>
      <c r="I42" s="614"/>
      <c r="J42" s="614"/>
      <c r="K42" s="614"/>
      <c r="L42" s="614"/>
      <c r="M42" s="614"/>
      <c r="N42" s="614"/>
      <c r="O42" s="614"/>
      <c r="P42" s="614"/>
      <c r="Q42" s="608"/>
      <c r="AY42" s="372"/>
      <c r="AZ42" s="372"/>
      <c r="BA42" s="372"/>
      <c r="BB42" s="372"/>
      <c r="BC42" s="372"/>
      <c r="BD42" s="488"/>
      <c r="BE42" s="488"/>
      <c r="BF42" s="488"/>
      <c r="BG42" s="372"/>
      <c r="BH42" s="372"/>
      <c r="BI42" s="372"/>
      <c r="BJ42" s="372"/>
    </row>
    <row r="43" spans="1:74" s="321" customFormat="1" ht="12" customHeight="1" x14ac:dyDescent="0.25">
      <c r="A43" s="320"/>
      <c r="B43" s="629" t="s">
        <v>790</v>
      </c>
      <c r="C43" s="630"/>
      <c r="D43" s="630"/>
      <c r="E43" s="630"/>
      <c r="F43" s="630"/>
      <c r="G43" s="630"/>
      <c r="H43" s="630"/>
      <c r="I43" s="630"/>
      <c r="J43" s="630"/>
      <c r="K43" s="630"/>
      <c r="L43" s="630"/>
      <c r="M43" s="630"/>
      <c r="N43" s="630"/>
      <c r="O43" s="630"/>
      <c r="P43" s="630"/>
      <c r="Q43" s="630"/>
      <c r="AY43" s="372"/>
      <c r="AZ43" s="372"/>
      <c r="BA43" s="372"/>
      <c r="BB43" s="372"/>
      <c r="BC43" s="372"/>
      <c r="BD43" s="488"/>
      <c r="BE43" s="488"/>
      <c r="BF43" s="488"/>
      <c r="BG43" s="372"/>
      <c r="BH43" s="372"/>
      <c r="BI43" s="372"/>
      <c r="BJ43" s="372"/>
    </row>
    <row r="44" spans="1:74" s="321" customFormat="1" ht="12" customHeight="1" x14ac:dyDescent="0.25">
      <c r="A44" s="320"/>
      <c r="B44" s="644" t="str">
        <f>"Notes: "&amp;"EIA completed modeling and analysis for this report on " &amp;Dates!D2&amp;"."</f>
        <v>Notes: EIA completed modeling and analysis for this report on Tuesday Augutst 3, 2023.</v>
      </c>
      <c r="C44" s="621"/>
      <c r="D44" s="621"/>
      <c r="E44" s="621"/>
      <c r="F44" s="621"/>
      <c r="G44" s="621"/>
      <c r="H44" s="621"/>
      <c r="I44" s="621"/>
      <c r="J44" s="621"/>
      <c r="K44" s="621"/>
      <c r="L44" s="621"/>
      <c r="M44" s="621"/>
      <c r="N44" s="621"/>
      <c r="O44" s="621"/>
      <c r="P44" s="621"/>
      <c r="Q44" s="621"/>
      <c r="AY44" s="372"/>
      <c r="AZ44" s="372"/>
      <c r="BA44" s="372"/>
      <c r="BB44" s="372"/>
      <c r="BC44" s="372"/>
      <c r="BD44" s="488"/>
      <c r="BE44" s="488"/>
      <c r="BF44" s="488"/>
      <c r="BG44" s="372"/>
      <c r="BH44" s="372"/>
      <c r="BI44" s="372"/>
      <c r="BJ44" s="372"/>
    </row>
    <row r="45" spans="1:74" s="321" customFormat="1" ht="12" customHeight="1" x14ac:dyDescent="0.25">
      <c r="A45" s="320"/>
      <c r="B45" s="622" t="s">
        <v>338</v>
      </c>
      <c r="C45" s="621"/>
      <c r="D45" s="621"/>
      <c r="E45" s="621"/>
      <c r="F45" s="621"/>
      <c r="G45" s="621"/>
      <c r="H45" s="621"/>
      <c r="I45" s="621"/>
      <c r="J45" s="621"/>
      <c r="K45" s="621"/>
      <c r="L45" s="621"/>
      <c r="M45" s="621"/>
      <c r="N45" s="621"/>
      <c r="O45" s="621"/>
      <c r="P45" s="621"/>
      <c r="Q45" s="621"/>
      <c r="AY45" s="372"/>
      <c r="AZ45" s="372"/>
      <c r="BA45" s="372"/>
      <c r="BB45" s="372"/>
      <c r="BC45" s="372"/>
      <c r="BD45" s="488"/>
      <c r="BE45" s="488"/>
      <c r="BF45" s="488"/>
      <c r="BG45" s="372"/>
      <c r="BH45" s="372"/>
      <c r="BI45" s="372"/>
      <c r="BJ45" s="372"/>
    </row>
    <row r="46" spans="1:74" s="321" customFormat="1" ht="12" customHeight="1" x14ac:dyDescent="0.25">
      <c r="A46" s="320"/>
      <c r="B46" s="642" t="s">
        <v>1284</v>
      </c>
      <c r="C46" s="630"/>
      <c r="D46" s="630"/>
      <c r="E46" s="630"/>
      <c r="F46" s="630"/>
      <c r="G46" s="630"/>
      <c r="H46" s="630"/>
      <c r="I46" s="630"/>
      <c r="J46" s="630"/>
      <c r="K46" s="630"/>
      <c r="L46" s="630"/>
      <c r="M46" s="630"/>
      <c r="N46" s="630"/>
      <c r="O46" s="630"/>
      <c r="P46" s="630"/>
      <c r="Q46" s="630"/>
      <c r="AY46" s="372"/>
      <c r="AZ46" s="372"/>
      <c r="BA46" s="372"/>
      <c r="BB46" s="372"/>
      <c r="BC46" s="372"/>
      <c r="BD46" s="488"/>
      <c r="BE46" s="488"/>
      <c r="BF46" s="488"/>
      <c r="BG46" s="372"/>
      <c r="BH46" s="372"/>
      <c r="BI46" s="372"/>
      <c r="BJ46" s="372"/>
    </row>
    <row r="47" spans="1:74" s="321" customFormat="1" ht="12" customHeight="1" x14ac:dyDescent="0.25">
      <c r="A47" s="320"/>
      <c r="B47" s="615" t="s">
        <v>816</v>
      </c>
      <c r="C47" s="614"/>
      <c r="D47" s="614"/>
      <c r="E47" s="614"/>
      <c r="F47" s="614"/>
      <c r="G47" s="614"/>
      <c r="H47" s="614"/>
      <c r="I47" s="614"/>
      <c r="J47" s="614"/>
      <c r="K47" s="614"/>
      <c r="L47" s="614"/>
      <c r="M47" s="614"/>
      <c r="N47" s="614"/>
      <c r="O47" s="614"/>
      <c r="P47" s="614"/>
      <c r="Q47" s="608"/>
      <c r="AY47" s="372"/>
      <c r="AZ47" s="372"/>
      <c r="BA47" s="372"/>
      <c r="BB47" s="372"/>
      <c r="BC47" s="372"/>
      <c r="BD47" s="488"/>
      <c r="BE47" s="488"/>
      <c r="BF47" s="488"/>
      <c r="BG47" s="372"/>
      <c r="BH47" s="372"/>
      <c r="BI47" s="372"/>
      <c r="BJ47" s="372"/>
    </row>
    <row r="48" spans="1:74" s="321" customFormat="1" ht="12" customHeight="1" x14ac:dyDescent="0.25">
      <c r="A48" s="320"/>
      <c r="B48" s="639" t="s">
        <v>817</v>
      </c>
      <c r="C48" s="608"/>
      <c r="D48" s="608"/>
      <c r="E48" s="608"/>
      <c r="F48" s="608"/>
      <c r="G48" s="608"/>
      <c r="H48" s="608"/>
      <c r="I48" s="608"/>
      <c r="J48" s="608"/>
      <c r="K48" s="608"/>
      <c r="L48" s="608"/>
      <c r="M48" s="608"/>
      <c r="N48" s="608"/>
      <c r="O48" s="608"/>
      <c r="P48" s="608"/>
      <c r="Q48" s="608"/>
      <c r="AY48" s="372"/>
      <c r="AZ48" s="372"/>
      <c r="BA48" s="372"/>
      <c r="BB48" s="372"/>
      <c r="BC48" s="372"/>
      <c r="BD48" s="488"/>
      <c r="BE48" s="488"/>
      <c r="BF48" s="488"/>
      <c r="BG48" s="372"/>
      <c r="BH48" s="372"/>
      <c r="BI48" s="372"/>
      <c r="BJ48" s="372"/>
    </row>
    <row r="49" spans="1:74" s="321" customFormat="1" ht="12" customHeight="1" x14ac:dyDescent="0.25">
      <c r="A49" s="320"/>
      <c r="B49" s="623" t="s">
        <v>1419</v>
      </c>
      <c r="C49" s="608"/>
      <c r="D49" s="608"/>
      <c r="E49" s="608"/>
      <c r="F49" s="608"/>
      <c r="G49" s="608"/>
      <c r="H49" s="608"/>
      <c r="I49" s="608"/>
      <c r="J49" s="608"/>
      <c r="K49" s="608"/>
      <c r="L49" s="608"/>
      <c r="M49" s="608"/>
      <c r="N49" s="608"/>
      <c r="O49" s="608"/>
      <c r="P49" s="608"/>
      <c r="Q49" s="608"/>
      <c r="AY49" s="372"/>
      <c r="AZ49" s="372"/>
      <c r="BA49" s="372"/>
      <c r="BB49" s="372"/>
      <c r="BC49" s="372"/>
      <c r="BD49" s="488"/>
      <c r="BE49" s="488"/>
      <c r="BF49" s="488"/>
      <c r="BG49" s="372"/>
      <c r="BH49" s="372"/>
      <c r="BI49" s="372"/>
      <c r="BJ49" s="372"/>
    </row>
    <row r="50" spans="1:74" s="321" customFormat="1" ht="12" customHeight="1" x14ac:dyDescent="0.25">
      <c r="A50" s="320"/>
      <c r="B50" s="617" t="s">
        <v>813</v>
      </c>
      <c r="C50" s="618"/>
      <c r="D50" s="618"/>
      <c r="E50" s="618"/>
      <c r="F50" s="618"/>
      <c r="G50" s="618"/>
      <c r="H50" s="618"/>
      <c r="I50" s="618"/>
      <c r="J50" s="618"/>
      <c r="K50" s="618"/>
      <c r="L50" s="618"/>
      <c r="M50" s="618"/>
      <c r="N50" s="618"/>
      <c r="O50" s="618"/>
      <c r="P50" s="618"/>
      <c r="Q50" s="608"/>
      <c r="AY50" s="372"/>
      <c r="AZ50" s="372"/>
      <c r="BA50" s="372"/>
      <c r="BB50" s="372"/>
      <c r="BC50" s="372"/>
      <c r="BD50" s="488"/>
      <c r="BE50" s="488"/>
      <c r="BF50" s="488"/>
      <c r="BG50" s="372"/>
      <c r="BH50" s="372"/>
      <c r="BI50" s="372"/>
      <c r="BJ50" s="372"/>
    </row>
    <row r="51" spans="1:74" s="323" customFormat="1" ht="12" customHeight="1" x14ac:dyDescent="0.25">
      <c r="A51" s="322"/>
      <c r="B51" s="638" t="s">
        <v>1282</v>
      </c>
      <c r="C51" s="608"/>
      <c r="D51" s="608"/>
      <c r="E51" s="608"/>
      <c r="F51" s="608"/>
      <c r="G51" s="608"/>
      <c r="H51" s="608"/>
      <c r="I51" s="608"/>
      <c r="J51" s="608"/>
      <c r="K51" s="608"/>
      <c r="L51" s="608"/>
      <c r="M51" s="608"/>
      <c r="N51" s="608"/>
      <c r="O51" s="608"/>
      <c r="P51" s="608"/>
      <c r="Q51" s="608"/>
      <c r="AY51" s="373"/>
      <c r="AZ51" s="373"/>
      <c r="BA51" s="373"/>
      <c r="BB51" s="373"/>
      <c r="BC51" s="373"/>
      <c r="BD51" s="489"/>
      <c r="BE51" s="489"/>
      <c r="BF51" s="489"/>
      <c r="BG51" s="373"/>
      <c r="BH51" s="373"/>
      <c r="BI51" s="373"/>
      <c r="BJ51" s="373"/>
    </row>
    <row r="52" spans="1:74" x14ac:dyDescent="0.25">
      <c r="BK52" s="302"/>
      <c r="BL52" s="302"/>
      <c r="BM52" s="302"/>
      <c r="BN52" s="302"/>
      <c r="BO52" s="302"/>
      <c r="BP52" s="302"/>
      <c r="BQ52" s="302"/>
      <c r="BR52" s="302"/>
      <c r="BS52" s="302"/>
      <c r="BT52" s="302"/>
      <c r="BU52" s="302"/>
      <c r="BV52" s="302"/>
    </row>
    <row r="53" spans="1:74" x14ac:dyDescent="0.25">
      <c r="BK53" s="302"/>
      <c r="BL53" s="302"/>
      <c r="BM53" s="302"/>
      <c r="BN53" s="302"/>
      <c r="BO53" s="302"/>
      <c r="BP53" s="302"/>
      <c r="BQ53" s="302"/>
      <c r="BR53" s="302"/>
      <c r="BS53" s="302"/>
      <c r="BT53" s="302"/>
      <c r="BU53" s="302"/>
      <c r="BV53" s="302"/>
    </row>
    <row r="54" spans="1:74" x14ac:dyDescent="0.25">
      <c r="BK54" s="302"/>
      <c r="BL54" s="302"/>
      <c r="BM54" s="302"/>
      <c r="BN54" s="302"/>
      <c r="BO54" s="302"/>
      <c r="BP54" s="302"/>
      <c r="BQ54" s="302"/>
      <c r="BR54" s="302"/>
      <c r="BS54" s="302"/>
      <c r="BT54" s="302"/>
      <c r="BU54" s="302"/>
      <c r="BV54" s="302"/>
    </row>
    <row r="55" spans="1:74" x14ac:dyDescent="0.25">
      <c r="BK55" s="302"/>
      <c r="BL55" s="302"/>
      <c r="BM55" s="302"/>
      <c r="BN55" s="302"/>
      <c r="BO55" s="302"/>
      <c r="BP55" s="302"/>
      <c r="BQ55" s="302"/>
      <c r="BR55" s="302"/>
      <c r="BS55" s="302"/>
      <c r="BT55" s="302"/>
      <c r="BU55" s="302"/>
      <c r="BV55" s="302"/>
    </row>
    <row r="56" spans="1:74" x14ac:dyDescent="0.25">
      <c r="BK56" s="302"/>
      <c r="BL56" s="302"/>
      <c r="BM56" s="302"/>
      <c r="BN56" s="302"/>
      <c r="BO56" s="302"/>
      <c r="BP56" s="302"/>
      <c r="BQ56" s="302"/>
      <c r="BR56" s="302"/>
      <c r="BS56" s="302"/>
      <c r="BT56" s="302"/>
      <c r="BU56" s="302"/>
      <c r="BV56" s="302"/>
    </row>
    <row r="57" spans="1:74" x14ac:dyDescent="0.25">
      <c r="BK57" s="302"/>
      <c r="BL57" s="302"/>
      <c r="BM57" s="302"/>
      <c r="BN57" s="302"/>
      <c r="BO57" s="302"/>
      <c r="BP57" s="302"/>
      <c r="BQ57" s="302"/>
      <c r="BR57" s="302"/>
      <c r="BS57" s="302"/>
      <c r="BT57" s="302"/>
      <c r="BU57" s="302"/>
      <c r="BV57" s="302"/>
    </row>
    <row r="58" spans="1:74" x14ac:dyDescent="0.25">
      <c r="BK58" s="302"/>
      <c r="BL58" s="302"/>
      <c r="BM58" s="302"/>
      <c r="BN58" s="302"/>
      <c r="BO58" s="302"/>
      <c r="BP58" s="302"/>
      <c r="BQ58" s="302"/>
      <c r="BR58" s="302"/>
      <c r="BS58" s="302"/>
      <c r="BT58" s="302"/>
      <c r="BU58" s="302"/>
      <c r="BV58" s="302"/>
    </row>
    <row r="59" spans="1:74" x14ac:dyDescent="0.25">
      <c r="BK59" s="302"/>
      <c r="BL59" s="302"/>
      <c r="BM59" s="302"/>
      <c r="BN59" s="302"/>
      <c r="BO59" s="302"/>
      <c r="BP59" s="302"/>
      <c r="BQ59" s="302"/>
      <c r="BR59" s="302"/>
      <c r="BS59" s="302"/>
      <c r="BT59" s="302"/>
      <c r="BU59" s="302"/>
      <c r="BV59" s="302"/>
    </row>
    <row r="60" spans="1:74" x14ac:dyDescent="0.25">
      <c r="BK60" s="302"/>
      <c r="BL60" s="302"/>
      <c r="BM60" s="302"/>
      <c r="BN60" s="302"/>
      <c r="BO60" s="302"/>
      <c r="BP60" s="302"/>
      <c r="BQ60" s="302"/>
      <c r="BR60" s="302"/>
      <c r="BS60" s="302"/>
      <c r="BT60" s="302"/>
      <c r="BU60" s="302"/>
      <c r="BV60" s="302"/>
    </row>
    <row r="61" spans="1:74" x14ac:dyDescent="0.25">
      <c r="BK61" s="302"/>
      <c r="BL61" s="302"/>
      <c r="BM61" s="302"/>
      <c r="BN61" s="302"/>
      <c r="BO61" s="302"/>
      <c r="BP61" s="302"/>
      <c r="BQ61" s="302"/>
      <c r="BR61" s="302"/>
      <c r="BS61" s="302"/>
      <c r="BT61" s="302"/>
      <c r="BU61" s="302"/>
      <c r="BV61" s="302"/>
    </row>
    <row r="62" spans="1:74" x14ac:dyDescent="0.25">
      <c r="BK62" s="302"/>
      <c r="BL62" s="302"/>
      <c r="BM62" s="302"/>
      <c r="BN62" s="302"/>
      <c r="BO62" s="302"/>
      <c r="BP62" s="302"/>
      <c r="BQ62" s="302"/>
      <c r="BR62" s="302"/>
      <c r="BS62" s="302"/>
      <c r="BT62" s="302"/>
      <c r="BU62" s="302"/>
      <c r="BV62" s="302"/>
    </row>
    <row r="63" spans="1:74" x14ac:dyDescent="0.25">
      <c r="BK63" s="302"/>
      <c r="BL63" s="302"/>
      <c r="BM63" s="302"/>
      <c r="BN63" s="302"/>
      <c r="BO63" s="302"/>
      <c r="BP63" s="302"/>
      <c r="BQ63" s="302"/>
      <c r="BR63" s="302"/>
      <c r="BS63" s="302"/>
      <c r="BT63" s="302"/>
      <c r="BU63" s="302"/>
      <c r="BV63" s="302"/>
    </row>
    <row r="64" spans="1:74" x14ac:dyDescent="0.25">
      <c r="BK64" s="302"/>
      <c r="BL64" s="302"/>
      <c r="BM64" s="302"/>
      <c r="BN64" s="302"/>
      <c r="BO64" s="302"/>
      <c r="BP64" s="302"/>
      <c r="BQ64" s="302"/>
      <c r="BR64" s="302"/>
      <c r="BS64" s="302"/>
      <c r="BT64" s="302"/>
      <c r="BU64" s="302"/>
      <c r="BV64" s="302"/>
    </row>
    <row r="65" spans="63:74" x14ac:dyDescent="0.25">
      <c r="BK65" s="302"/>
      <c r="BL65" s="302"/>
      <c r="BM65" s="302"/>
      <c r="BN65" s="302"/>
      <c r="BO65" s="302"/>
      <c r="BP65" s="302"/>
      <c r="BQ65" s="302"/>
      <c r="BR65" s="302"/>
      <c r="BS65" s="302"/>
      <c r="BT65" s="302"/>
      <c r="BU65" s="302"/>
      <c r="BV65" s="302"/>
    </row>
    <row r="66" spans="63:74" x14ac:dyDescent="0.25">
      <c r="BK66" s="302"/>
      <c r="BL66" s="302"/>
      <c r="BM66" s="302"/>
      <c r="BN66" s="302"/>
      <c r="BO66" s="302"/>
      <c r="BP66" s="302"/>
      <c r="BQ66" s="302"/>
      <c r="BR66" s="302"/>
      <c r="BS66" s="302"/>
      <c r="BT66" s="302"/>
      <c r="BU66" s="302"/>
      <c r="BV66" s="302"/>
    </row>
    <row r="67" spans="63:74" x14ac:dyDescent="0.25">
      <c r="BK67" s="302"/>
      <c r="BL67" s="302"/>
      <c r="BM67" s="302"/>
      <c r="BN67" s="302"/>
      <c r="BO67" s="302"/>
      <c r="BP67" s="302"/>
      <c r="BQ67" s="302"/>
      <c r="BR67" s="302"/>
      <c r="BS67" s="302"/>
      <c r="BT67" s="302"/>
      <c r="BU67" s="302"/>
      <c r="BV67" s="302"/>
    </row>
    <row r="68" spans="63:74" x14ac:dyDescent="0.25">
      <c r="BK68" s="302"/>
      <c r="BL68" s="302"/>
      <c r="BM68" s="302"/>
      <c r="BN68" s="302"/>
      <c r="BO68" s="302"/>
      <c r="BP68" s="302"/>
      <c r="BQ68" s="302"/>
      <c r="BR68" s="302"/>
      <c r="BS68" s="302"/>
      <c r="BT68" s="302"/>
      <c r="BU68" s="302"/>
      <c r="BV68" s="302"/>
    </row>
    <row r="69" spans="63:74" x14ac:dyDescent="0.25">
      <c r="BK69" s="302"/>
      <c r="BL69" s="302"/>
      <c r="BM69" s="302"/>
      <c r="BN69" s="302"/>
      <c r="BO69" s="302"/>
      <c r="BP69" s="302"/>
      <c r="BQ69" s="302"/>
      <c r="BR69" s="302"/>
      <c r="BS69" s="302"/>
      <c r="BT69" s="302"/>
      <c r="BU69" s="302"/>
      <c r="BV69" s="302"/>
    </row>
    <row r="70" spans="63:74" x14ac:dyDescent="0.25">
      <c r="BK70" s="302"/>
      <c r="BL70" s="302"/>
      <c r="BM70" s="302"/>
      <c r="BN70" s="302"/>
      <c r="BO70" s="302"/>
      <c r="BP70" s="302"/>
      <c r="BQ70" s="302"/>
      <c r="BR70" s="302"/>
      <c r="BS70" s="302"/>
      <c r="BT70" s="302"/>
      <c r="BU70" s="302"/>
      <c r="BV70" s="302"/>
    </row>
    <row r="71" spans="63:74" x14ac:dyDescent="0.25">
      <c r="BK71" s="302"/>
      <c r="BL71" s="302"/>
      <c r="BM71" s="302"/>
      <c r="BN71" s="302"/>
      <c r="BO71" s="302"/>
      <c r="BP71" s="302"/>
      <c r="BQ71" s="302"/>
      <c r="BR71" s="302"/>
      <c r="BS71" s="302"/>
      <c r="BT71" s="302"/>
      <c r="BU71" s="302"/>
      <c r="BV71" s="302"/>
    </row>
    <row r="72" spans="63:74" x14ac:dyDescent="0.25">
      <c r="BK72" s="302"/>
      <c r="BL72" s="302"/>
      <c r="BM72" s="302"/>
      <c r="BN72" s="302"/>
      <c r="BO72" s="302"/>
      <c r="BP72" s="302"/>
      <c r="BQ72" s="302"/>
      <c r="BR72" s="302"/>
      <c r="BS72" s="302"/>
      <c r="BT72" s="302"/>
      <c r="BU72" s="302"/>
      <c r="BV72" s="302"/>
    </row>
    <row r="73" spans="63:74" x14ac:dyDescent="0.25">
      <c r="BK73" s="302"/>
      <c r="BL73" s="302"/>
      <c r="BM73" s="302"/>
      <c r="BN73" s="302"/>
      <c r="BO73" s="302"/>
      <c r="BP73" s="302"/>
      <c r="BQ73" s="302"/>
      <c r="BR73" s="302"/>
      <c r="BS73" s="302"/>
      <c r="BT73" s="302"/>
      <c r="BU73" s="302"/>
      <c r="BV73" s="302"/>
    </row>
    <row r="74" spans="63:74" x14ac:dyDescent="0.25">
      <c r="BK74" s="302"/>
      <c r="BL74" s="302"/>
      <c r="BM74" s="302"/>
      <c r="BN74" s="302"/>
      <c r="BO74" s="302"/>
      <c r="BP74" s="302"/>
      <c r="BQ74" s="302"/>
      <c r="BR74" s="302"/>
      <c r="BS74" s="302"/>
      <c r="BT74" s="302"/>
      <c r="BU74" s="302"/>
      <c r="BV74" s="302"/>
    </row>
    <row r="75" spans="63:74" x14ac:dyDescent="0.25">
      <c r="BK75" s="302"/>
      <c r="BL75" s="302"/>
      <c r="BM75" s="302"/>
      <c r="BN75" s="302"/>
      <c r="BO75" s="302"/>
      <c r="BP75" s="302"/>
      <c r="BQ75" s="302"/>
      <c r="BR75" s="302"/>
      <c r="BS75" s="302"/>
      <c r="BT75" s="302"/>
      <c r="BU75" s="302"/>
      <c r="BV75" s="302"/>
    </row>
    <row r="76" spans="63:74" x14ac:dyDescent="0.25">
      <c r="BK76" s="302"/>
      <c r="BL76" s="302"/>
      <c r="BM76" s="302"/>
      <c r="BN76" s="302"/>
      <c r="BO76" s="302"/>
      <c r="BP76" s="302"/>
      <c r="BQ76" s="302"/>
      <c r="BR76" s="302"/>
      <c r="BS76" s="302"/>
      <c r="BT76" s="302"/>
      <c r="BU76" s="302"/>
      <c r="BV76" s="302"/>
    </row>
    <row r="77" spans="63:74" x14ac:dyDescent="0.25">
      <c r="BK77" s="302"/>
      <c r="BL77" s="302"/>
      <c r="BM77" s="302"/>
      <c r="BN77" s="302"/>
      <c r="BO77" s="302"/>
      <c r="BP77" s="302"/>
      <c r="BQ77" s="302"/>
      <c r="BR77" s="302"/>
      <c r="BS77" s="302"/>
      <c r="BT77" s="302"/>
      <c r="BU77" s="302"/>
      <c r="BV77" s="302"/>
    </row>
    <row r="78" spans="63:74" x14ac:dyDescent="0.25">
      <c r="BK78" s="302"/>
      <c r="BL78" s="302"/>
      <c r="BM78" s="302"/>
      <c r="BN78" s="302"/>
      <c r="BO78" s="302"/>
      <c r="BP78" s="302"/>
      <c r="BQ78" s="302"/>
      <c r="BR78" s="302"/>
      <c r="BS78" s="302"/>
      <c r="BT78" s="302"/>
      <c r="BU78" s="302"/>
      <c r="BV78" s="302"/>
    </row>
    <row r="79" spans="63:74" x14ac:dyDescent="0.25">
      <c r="BK79" s="302"/>
      <c r="BL79" s="302"/>
      <c r="BM79" s="302"/>
      <c r="BN79" s="302"/>
      <c r="BO79" s="302"/>
      <c r="BP79" s="302"/>
      <c r="BQ79" s="302"/>
      <c r="BR79" s="302"/>
      <c r="BS79" s="302"/>
      <c r="BT79" s="302"/>
      <c r="BU79" s="302"/>
      <c r="BV79" s="302"/>
    </row>
    <row r="80" spans="63:74" x14ac:dyDescent="0.25">
      <c r="BK80" s="302"/>
      <c r="BL80" s="302"/>
      <c r="BM80" s="302"/>
      <c r="BN80" s="302"/>
      <c r="BO80" s="302"/>
      <c r="BP80" s="302"/>
      <c r="BQ80" s="302"/>
      <c r="BR80" s="302"/>
      <c r="BS80" s="302"/>
      <c r="BT80" s="302"/>
      <c r="BU80" s="302"/>
      <c r="BV80" s="302"/>
    </row>
    <row r="81" spans="63:74" x14ac:dyDescent="0.25">
      <c r="BK81" s="302"/>
      <c r="BL81" s="302"/>
      <c r="BM81" s="302"/>
      <c r="BN81" s="302"/>
      <c r="BO81" s="302"/>
      <c r="BP81" s="302"/>
      <c r="BQ81" s="302"/>
      <c r="BR81" s="302"/>
      <c r="BS81" s="302"/>
      <c r="BT81" s="302"/>
      <c r="BU81" s="302"/>
      <c r="BV81" s="302"/>
    </row>
    <row r="82" spans="63:74" x14ac:dyDescent="0.25">
      <c r="BK82" s="302"/>
      <c r="BL82" s="302"/>
      <c r="BM82" s="302"/>
      <c r="BN82" s="302"/>
      <c r="BO82" s="302"/>
      <c r="BP82" s="302"/>
      <c r="BQ82" s="302"/>
      <c r="BR82" s="302"/>
      <c r="BS82" s="302"/>
      <c r="BT82" s="302"/>
      <c r="BU82" s="302"/>
      <c r="BV82" s="302"/>
    </row>
    <row r="83" spans="63:74" x14ac:dyDescent="0.25">
      <c r="BK83" s="302"/>
      <c r="BL83" s="302"/>
      <c r="BM83" s="302"/>
      <c r="BN83" s="302"/>
      <c r="BO83" s="302"/>
      <c r="BP83" s="302"/>
      <c r="BQ83" s="302"/>
      <c r="BR83" s="302"/>
      <c r="BS83" s="302"/>
      <c r="BT83" s="302"/>
      <c r="BU83" s="302"/>
      <c r="BV83" s="302"/>
    </row>
    <row r="84" spans="63:74" x14ac:dyDescent="0.25">
      <c r="BK84" s="302"/>
      <c r="BL84" s="302"/>
      <c r="BM84" s="302"/>
      <c r="BN84" s="302"/>
      <c r="BO84" s="302"/>
      <c r="BP84" s="302"/>
      <c r="BQ84" s="302"/>
      <c r="BR84" s="302"/>
      <c r="BS84" s="302"/>
      <c r="BT84" s="302"/>
      <c r="BU84" s="302"/>
      <c r="BV84" s="302"/>
    </row>
    <row r="85" spans="63:74" x14ac:dyDescent="0.25">
      <c r="BK85" s="302"/>
      <c r="BL85" s="302"/>
      <c r="BM85" s="302"/>
      <c r="BN85" s="302"/>
      <c r="BO85" s="302"/>
      <c r="BP85" s="302"/>
      <c r="BQ85" s="302"/>
      <c r="BR85" s="302"/>
      <c r="BS85" s="302"/>
      <c r="BT85" s="302"/>
      <c r="BU85" s="302"/>
      <c r="BV85" s="302"/>
    </row>
    <row r="86" spans="63:74" x14ac:dyDescent="0.25">
      <c r="BK86" s="302"/>
      <c r="BL86" s="302"/>
      <c r="BM86" s="302"/>
      <c r="BN86" s="302"/>
      <c r="BO86" s="302"/>
      <c r="BP86" s="302"/>
      <c r="BQ86" s="302"/>
      <c r="BR86" s="302"/>
      <c r="BS86" s="302"/>
      <c r="BT86" s="302"/>
      <c r="BU86" s="302"/>
      <c r="BV86" s="302"/>
    </row>
    <row r="87" spans="63:74" x14ac:dyDescent="0.25">
      <c r="BK87" s="302"/>
      <c r="BL87" s="302"/>
      <c r="BM87" s="302"/>
      <c r="BN87" s="302"/>
      <c r="BO87" s="302"/>
      <c r="BP87" s="302"/>
      <c r="BQ87" s="302"/>
      <c r="BR87" s="302"/>
      <c r="BS87" s="302"/>
      <c r="BT87" s="302"/>
      <c r="BU87" s="302"/>
      <c r="BV87" s="302"/>
    </row>
    <row r="88" spans="63:74" x14ac:dyDescent="0.25">
      <c r="BK88" s="302"/>
      <c r="BL88" s="302"/>
      <c r="BM88" s="302"/>
      <c r="BN88" s="302"/>
      <c r="BO88" s="302"/>
      <c r="BP88" s="302"/>
      <c r="BQ88" s="302"/>
      <c r="BR88" s="302"/>
      <c r="BS88" s="302"/>
      <c r="BT88" s="302"/>
      <c r="BU88" s="302"/>
      <c r="BV88" s="302"/>
    </row>
    <row r="89" spans="63:74" x14ac:dyDescent="0.25">
      <c r="BK89" s="302"/>
      <c r="BL89" s="302"/>
      <c r="BM89" s="302"/>
      <c r="BN89" s="302"/>
      <c r="BO89" s="302"/>
      <c r="BP89" s="302"/>
      <c r="BQ89" s="302"/>
      <c r="BR89" s="302"/>
      <c r="BS89" s="302"/>
      <c r="BT89" s="302"/>
      <c r="BU89" s="302"/>
      <c r="BV89" s="302"/>
    </row>
    <row r="90" spans="63:74" x14ac:dyDescent="0.25">
      <c r="BK90" s="302"/>
      <c r="BL90" s="302"/>
      <c r="BM90" s="302"/>
      <c r="BN90" s="302"/>
      <c r="BO90" s="302"/>
      <c r="BP90" s="302"/>
      <c r="BQ90" s="302"/>
      <c r="BR90" s="302"/>
      <c r="BS90" s="302"/>
      <c r="BT90" s="302"/>
      <c r="BU90" s="302"/>
      <c r="BV90" s="302"/>
    </row>
    <row r="91" spans="63:74" x14ac:dyDescent="0.25">
      <c r="BK91" s="302"/>
      <c r="BL91" s="302"/>
      <c r="BM91" s="302"/>
      <c r="BN91" s="302"/>
      <c r="BO91" s="302"/>
      <c r="BP91" s="302"/>
      <c r="BQ91" s="302"/>
      <c r="BR91" s="302"/>
      <c r="BS91" s="302"/>
      <c r="BT91" s="302"/>
      <c r="BU91" s="302"/>
      <c r="BV91" s="302"/>
    </row>
    <row r="92" spans="63:74" x14ac:dyDescent="0.25">
      <c r="BK92" s="302"/>
      <c r="BL92" s="302"/>
      <c r="BM92" s="302"/>
      <c r="BN92" s="302"/>
      <c r="BO92" s="302"/>
      <c r="BP92" s="302"/>
      <c r="BQ92" s="302"/>
      <c r="BR92" s="302"/>
      <c r="BS92" s="302"/>
      <c r="BT92" s="302"/>
      <c r="BU92" s="302"/>
      <c r="BV92" s="302"/>
    </row>
    <row r="93" spans="63:74" x14ac:dyDescent="0.25">
      <c r="BK93" s="302"/>
      <c r="BL93" s="302"/>
      <c r="BM93" s="302"/>
      <c r="BN93" s="302"/>
      <c r="BO93" s="302"/>
      <c r="BP93" s="302"/>
      <c r="BQ93" s="302"/>
      <c r="BR93" s="302"/>
      <c r="BS93" s="302"/>
      <c r="BT93" s="302"/>
      <c r="BU93" s="302"/>
      <c r="BV93" s="302"/>
    </row>
    <row r="94" spans="63:74" x14ac:dyDescent="0.25">
      <c r="BK94" s="302"/>
      <c r="BL94" s="302"/>
      <c r="BM94" s="302"/>
      <c r="BN94" s="302"/>
      <c r="BO94" s="302"/>
      <c r="BP94" s="302"/>
      <c r="BQ94" s="302"/>
      <c r="BR94" s="302"/>
      <c r="BS94" s="302"/>
      <c r="BT94" s="302"/>
      <c r="BU94" s="302"/>
      <c r="BV94" s="302"/>
    </row>
    <row r="95" spans="63:74" x14ac:dyDescent="0.25">
      <c r="BK95" s="302"/>
      <c r="BL95" s="302"/>
      <c r="BM95" s="302"/>
      <c r="BN95" s="302"/>
      <c r="BO95" s="302"/>
      <c r="BP95" s="302"/>
      <c r="BQ95" s="302"/>
      <c r="BR95" s="302"/>
      <c r="BS95" s="302"/>
      <c r="BT95" s="302"/>
      <c r="BU95" s="302"/>
      <c r="BV95" s="302"/>
    </row>
    <row r="96" spans="63:74" x14ac:dyDescent="0.25">
      <c r="BK96" s="302"/>
      <c r="BL96" s="302"/>
      <c r="BM96" s="302"/>
      <c r="BN96" s="302"/>
      <c r="BO96" s="302"/>
      <c r="BP96" s="302"/>
      <c r="BQ96" s="302"/>
      <c r="BR96" s="302"/>
      <c r="BS96" s="302"/>
      <c r="BT96" s="302"/>
      <c r="BU96" s="302"/>
      <c r="BV96" s="302"/>
    </row>
    <row r="97" spans="63:74" x14ac:dyDescent="0.25">
      <c r="BK97" s="302"/>
      <c r="BL97" s="302"/>
      <c r="BM97" s="302"/>
      <c r="BN97" s="302"/>
      <c r="BO97" s="302"/>
      <c r="BP97" s="302"/>
      <c r="BQ97" s="302"/>
      <c r="BR97" s="302"/>
      <c r="BS97" s="302"/>
      <c r="BT97" s="302"/>
      <c r="BU97" s="302"/>
      <c r="BV97" s="302"/>
    </row>
    <row r="98" spans="63:74" x14ac:dyDescent="0.25">
      <c r="BK98" s="302"/>
      <c r="BL98" s="302"/>
      <c r="BM98" s="302"/>
      <c r="BN98" s="302"/>
      <c r="BO98" s="302"/>
      <c r="BP98" s="302"/>
      <c r="BQ98" s="302"/>
      <c r="BR98" s="302"/>
      <c r="BS98" s="302"/>
      <c r="BT98" s="302"/>
      <c r="BU98" s="302"/>
      <c r="BV98" s="302"/>
    </row>
    <row r="99" spans="63:74" x14ac:dyDescent="0.25">
      <c r="BK99" s="302"/>
      <c r="BL99" s="302"/>
      <c r="BM99" s="302"/>
      <c r="BN99" s="302"/>
      <c r="BO99" s="302"/>
      <c r="BP99" s="302"/>
      <c r="BQ99" s="302"/>
      <c r="BR99" s="302"/>
      <c r="BS99" s="302"/>
      <c r="BT99" s="302"/>
      <c r="BU99" s="302"/>
      <c r="BV99" s="302"/>
    </row>
    <row r="100" spans="63:74" x14ac:dyDescent="0.25">
      <c r="BK100" s="302"/>
      <c r="BL100" s="302"/>
      <c r="BM100" s="302"/>
      <c r="BN100" s="302"/>
      <c r="BO100" s="302"/>
      <c r="BP100" s="302"/>
      <c r="BQ100" s="302"/>
      <c r="BR100" s="302"/>
      <c r="BS100" s="302"/>
      <c r="BT100" s="302"/>
      <c r="BU100" s="302"/>
      <c r="BV100" s="302"/>
    </row>
    <row r="101" spans="63:74" x14ac:dyDescent="0.25">
      <c r="BK101" s="302"/>
      <c r="BL101" s="302"/>
      <c r="BM101" s="302"/>
      <c r="BN101" s="302"/>
      <c r="BO101" s="302"/>
      <c r="BP101" s="302"/>
      <c r="BQ101" s="302"/>
      <c r="BR101" s="302"/>
      <c r="BS101" s="302"/>
      <c r="BT101" s="302"/>
      <c r="BU101" s="302"/>
      <c r="BV101" s="302"/>
    </row>
    <row r="102" spans="63:74" x14ac:dyDescent="0.25">
      <c r="BK102" s="302"/>
      <c r="BL102" s="302"/>
      <c r="BM102" s="302"/>
      <c r="BN102" s="302"/>
      <c r="BO102" s="302"/>
      <c r="BP102" s="302"/>
      <c r="BQ102" s="302"/>
      <c r="BR102" s="302"/>
      <c r="BS102" s="302"/>
      <c r="BT102" s="302"/>
      <c r="BU102" s="302"/>
      <c r="BV102" s="302"/>
    </row>
    <row r="103" spans="63:74" x14ac:dyDescent="0.25">
      <c r="BK103" s="302"/>
      <c r="BL103" s="302"/>
      <c r="BM103" s="302"/>
      <c r="BN103" s="302"/>
      <c r="BO103" s="302"/>
      <c r="BP103" s="302"/>
      <c r="BQ103" s="302"/>
      <c r="BR103" s="302"/>
      <c r="BS103" s="302"/>
      <c r="BT103" s="302"/>
      <c r="BU103" s="302"/>
      <c r="BV103" s="302"/>
    </row>
    <row r="104" spans="63:74" x14ac:dyDescent="0.25">
      <c r="BK104" s="302"/>
      <c r="BL104" s="302"/>
      <c r="BM104" s="302"/>
      <c r="BN104" s="302"/>
      <c r="BO104" s="302"/>
      <c r="BP104" s="302"/>
      <c r="BQ104" s="302"/>
      <c r="BR104" s="302"/>
      <c r="BS104" s="302"/>
      <c r="BT104" s="302"/>
      <c r="BU104" s="302"/>
      <c r="BV104" s="302"/>
    </row>
    <row r="105" spans="63:74" x14ac:dyDescent="0.25">
      <c r="BK105" s="302"/>
      <c r="BL105" s="302"/>
      <c r="BM105" s="302"/>
      <c r="BN105" s="302"/>
      <c r="BO105" s="302"/>
      <c r="BP105" s="302"/>
      <c r="BQ105" s="302"/>
      <c r="BR105" s="302"/>
      <c r="BS105" s="302"/>
      <c r="BT105" s="302"/>
      <c r="BU105" s="302"/>
      <c r="BV105" s="302"/>
    </row>
    <row r="106" spans="63:74" x14ac:dyDescent="0.25">
      <c r="BK106" s="302"/>
      <c r="BL106" s="302"/>
      <c r="BM106" s="302"/>
      <c r="BN106" s="302"/>
      <c r="BO106" s="302"/>
      <c r="BP106" s="302"/>
      <c r="BQ106" s="302"/>
      <c r="BR106" s="302"/>
      <c r="BS106" s="302"/>
      <c r="BT106" s="302"/>
      <c r="BU106" s="302"/>
      <c r="BV106" s="302"/>
    </row>
    <row r="107" spans="63:74" x14ac:dyDescent="0.25">
      <c r="BK107" s="302"/>
      <c r="BL107" s="302"/>
      <c r="BM107" s="302"/>
      <c r="BN107" s="302"/>
      <c r="BO107" s="302"/>
      <c r="BP107" s="302"/>
      <c r="BQ107" s="302"/>
      <c r="BR107" s="302"/>
      <c r="BS107" s="302"/>
      <c r="BT107" s="302"/>
      <c r="BU107" s="302"/>
      <c r="BV107" s="302"/>
    </row>
    <row r="108" spans="63:74" x14ac:dyDescent="0.25">
      <c r="BK108" s="302"/>
      <c r="BL108" s="302"/>
      <c r="BM108" s="302"/>
      <c r="BN108" s="302"/>
      <c r="BO108" s="302"/>
      <c r="BP108" s="302"/>
      <c r="BQ108" s="302"/>
      <c r="BR108" s="302"/>
      <c r="BS108" s="302"/>
      <c r="BT108" s="302"/>
      <c r="BU108" s="302"/>
      <c r="BV108" s="302"/>
    </row>
    <row r="109" spans="63:74" x14ac:dyDescent="0.25">
      <c r="BK109" s="302"/>
      <c r="BL109" s="302"/>
      <c r="BM109" s="302"/>
      <c r="BN109" s="302"/>
      <c r="BO109" s="302"/>
      <c r="BP109" s="302"/>
      <c r="BQ109" s="302"/>
      <c r="BR109" s="302"/>
      <c r="BS109" s="302"/>
      <c r="BT109" s="302"/>
      <c r="BU109" s="302"/>
      <c r="BV109" s="302"/>
    </row>
    <row r="110" spans="63:74" x14ac:dyDescent="0.25">
      <c r="BK110" s="302"/>
      <c r="BL110" s="302"/>
      <c r="BM110" s="302"/>
      <c r="BN110" s="302"/>
      <c r="BO110" s="302"/>
      <c r="BP110" s="302"/>
      <c r="BQ110" s="302"/>
      <c r="BR110" s="302"/>
      <c r="BS110" s="302"/>
      <c r="BT110" s="302"/>
      <c r="BU110" s="302"/>
      <c r="BV110" s="302"/>
    </row>
    <row r="111" spans="63:74" x14ac:dyDescent="0.25">
      <c r="BK111" s="302"/>
      <c r="BL111" s="302"/>
      <c r="BM111" s="302"/>
      <c r="BN111" s="302"/>
      <c r="BO111" s="302"/>
      <c r="BP111" s="302"/>
      <c r="BQ111" s="302"/>
      <c r="BR111" s="302"/>
      <c r="BS111" s="302"/>
      <c r="BT111" s="302"/>
      <c r="BU111" s="302"/>
      <c r="BV111" s="302"/>
    </row>
    <row r="112" spans="63:74" x14ac:dyDescent="0.25">
      <c r="BK112" s="302"/>
      <c r="BL112" s="302"/>
      <c r="BM112" s="302"/>
      <c r="BN112" s="302"/>
      <c r="BO112" s="302"/>
      <c r="BP112" s="302"/>
      <c r="BQ112" s="302"/>
      <c r="BR112" s="302"/>
      <c r="BS112" s="302"/>
      <c r="BT112" s="302"/>
      <c r="BU112" s="302"/>
      <c r="BV112" s="302"/>
    </row>
    <row r="113" spans="63:74" x14ac:dyDescent="0.25">
      <c r="BK113" s="302"/>
      <c r="BL113" s="302"/>
      <c r="BM113" s="302"/>
      <c r="BN113" s="302"/>
      <c r="BO113" s="302"/>
      <c r="BP113" s="302"/>
      <c r="BQ113" s="302"/>
      <c r="BR113" s="302"/>
      <c r="BS113" s="302"/>
      <c r="BT113" s="302"/>
      <c r="BU113" s="302"/>
      <c r="BV113" s="302"/>
    </row>
    <row r="114" spans="63:74" x14ac:dyDescent="0.25">
      <c r="BK114" s="302"/>
      <c r="BL114" s="302"/>
      <c r="BM114" s="302"/>
      <c r="BN114" s="302"/>
      <c r="BO114" s="302"/>
      <c r="BP114" s="302"/>
      <c r="BQ114" s="302"/>
      <c r="BR114" s="302"/>
      <c r="BS114" s="302"/>
      <c r="BT114" s="302"/>
      <c r="BU114" s="302"/>
      <c r="BV114" s="302"/>
    </row>
    <row r="115" spans="63:74" x14ac:dyDescent="0.25">
      <c r="BK115" s="302"/>
      <c r="BL115" s="302"/>
      <c r="BM115" s="302"/>
      <c r="BN115" s="302"/>
      <c r="BO115" s="302"/>
      <c r="BP115" s="302"/>
      <c r="BQ115" s="302"/>
      <c r="BR115" s="302"/>
      <c r="BS115" s="302"/>
      <c r="BT115" s="302"/>
      <c r="BU115" s="302"/>
      <c r="BV115" s="302"/>
    </row>
    <row r="116" spans="63:74" x14ac:dyDescent="0.25">
      <c r="BK116" s="302"/>
      <c r="BL116" s="302"/>
      <c r="BM116" s="302"/>
      <c r="BN116" s="302"/>
      <c r="BO116" s="302"/>
      <c r="BP116" s="302"/>
      <c r="BQ116" s="302"/>
      <c r="BR116" s="302"/>
      <c r="BS116" s="302"/>
      <c r="BT116" s="302"/>
      <c r="BU116" s="302"/>
      <c r="BV116" s="302"/>
    </row>
    <row r="117" spans="63:74" x14ac:dyDescent="0.25">
      <c r="BK117" s="302"/>
      <c r="BL117" s="302"/>
      <c r="BM117" s="302"/>
      <c r="BN117" s="302"/>
      <c r="BO117" s="302"/>
      <c r="BP117" s="302"/>
      <c r="BQ117" s="302"/>
      <c r="BR117" s="302"/>
      <c r="BS117" s="302"/>
      <c r="BT117" s="302"/>
      <c r="BU117" s="302"/>
      <c r="BV117" s="302"/>
    </row>
    <row r="118" spans="63:74" x14ac:dyDescent="0.25">
      <c r="BK118" s="302"/>
      <c r="BL118" s="302"/>
      <c r="BM118" s="302"/>
      <c r="BN118" s="302"/>
      <c r="BO118" s="302"/>
      <c r="BP118" s="302"/>
      <c r="BQ118" s="302"/>
      <c r="BR118" s="302"/>
      <c r="BS118" s="302"/>
      <c r="BT118" s="302"/>
      <c r="BU118" s="302"/>
      <c r="BV118" s="302"/>
    </row>
    <row r="119" spans="63:74" x14ac:dyDescent="0.25">
      <c r="BK119" s="302"/>
      <c r="BL119" s="302"/>
      <c r="BM119" s="302"/>
      <c r="BN119" s="302"/>
      <c r="BO119" s="302"/>
      <c r="BP119" s="302"/>
      <c r="BQ119" s="302"/>
      <c r="BR119" s="302"/>
      <c r="BS119" s="302"/>
      <c r="BT119" s="302"/>
      <c r="BU119" s="302"/>
      <c r="BV119" s="302"/>
    </row>
    <row r="120" spans="63:74" x14ac:dyDescent="0.25">
      <c r="BK120" s="302"/>
      <c r="BL120" s="302"/>
      <c r="BM120" s="302"/>
      <c r="BN120" s="302"/>
      <c r="BO120" s="302"/>
      <c r="BP120" s="302"/>
      <c r="BQ120" s="302"/>
      <c r="BR120" s="302"/>
      <c r="BS120" s="302"/>
      <c r="BT120" s="302"/>
      <c r="BU120" s="302"/>
      <c r="BV120" s="302"/>
    </row>
    <row r="121" spans="63:74" x14ac:dyDescent="0.25">
      <c r="BK121" s="302"/>
      <c r="BL121" s="302"/>
      <c r="BM121" s="302"/>
      <c r="BN121" s="302"/>
      <c r="BO121" s="302"/>
      <c r="BP121" s="302"/>
      <c r="BQ121" s="302"/>
      <c r="BR121" s="302"/>
      <c r="BS121" s="302"/>
      <c r="BT121" s="302"/>
      <c r="BU121" s="302"/>
      <c r="BV121" s="302"/>
    </row>
    <row r="122" spans="63:74" x14ac:dyDescent="0.25">
      <c r="BK122" s="302"/>
      <c r="BL122" s="302"/>
      <c r="BM122" s="302"/>
      <c r="BN122" s="302"/>
      <c r="BO122" s="302"/>
      <c r="BP122" s="302"/>
      <c r="BQ122" s="302"/>
      <c r="BR122" s="302"/>
      <c r="BS122" s="302"/>
      <c r="BT122" s="302"/>
      <c r="BU122" s="302"/>
      <c r="BV122" s="302"/>
    </row>
    <row r="123" spans="63:74" x14ac:dyDescent="0.25">
      <c r="BK123" s="302"/>
      <c r="BL123" s="302"/>
      <c r="BM123" s="302"/>
      <c r="BN123" s="302"/>
      <c r="BO123" s="302"/>
      <c r="BP123" s="302"/>
      <c r="BQ123" s="302"/>
      <c r="BR123" s="302"/>
      <c r="BS123" s="302"/>
      <c r="BT123" s="302"/>
      <c r="BU123" s="302"/>
      <c r="BV123" s="302"/>
    </row>
    <row r="124" spans="63:74" x14ac:dyDescent="0.25">
      <c r="BK124" s="302"/>
      <c r="BL124" s="302"/>
      <c r="BM124" s="302"/>
      <c r="BN124" s="302"/>
      <c r="BO124" s="302"/>
      <c r="BP124" s="302"/>
      <c r="BQ124" s="302"/>
      <c r="BR124" s="302"/>
      <c r="BS124" s="302"/>
      <c r="BT124" s="302"/>
      <c r="BU124" s="302"/>
      <c r="BV124" s="302"/>
    </row>
    <row r="125" spans="63:74" x14ac:dyDescent="0.25">
      <c r="BK125" s="302"/>
      <c r="BL125" s="302"/>
      <c r="BM125" s="302"/>
      <c r="BN125" s="302"/>
      <c r="BO125" s="302"/>
      <c r="BP125" s="302"/>
      <c r="BQ125" s="302"/>
      <c r="BR125" s="302"/>
      <c r="BS125" s="302"/>
      <c r="BT125" s="302"/>
      <c r="BU125" s="302"/>
      <c r="BV125" s="302"/>
    </row>
    <row r="126" spans="63:74" x14ac:dyDescent="0.25">
      <c r="BK126" s="302"/>
      <c r="BL126" s="302"/>
      <c r="BM126" s="302"/>
      <c r="BN126" s="302"/>
      <c r="BO126" s="302"/>
      <c r="BP126" s="302"/>
      <c r="BQ126" s="302"/>
      <c r="BR126" s="302"/>
      <c r="BS126" s="302"/>
      <c r="BT126" s="302"/>
      <c r="BU126" s="302"/>
      <c r="BV126" s="302"/>
    </row>
    <row r="127" spans="63:74" x14ac:dyDescent="0.25">
      <c r="BK127" s="302"/>
      <c r="BL127" s="302"/>
      <c r="BM127" s="302"/>
      <c r="BN127" s="302"/>
      <c r="BO127" s="302"/>
      <c r="BP127" s="302"/>
      <c r="BQ127" s="302"/>
      <c r="BR127" s="302"/>
      <c r="BS127" s="302"/>
      <c r="BT127" s="302"/>
      <c r="BU127" s="302"/>
      <c r="BV127" s="302"/>
    </row>
    <row r="128" spans="63:74" x14ac:dyDescent="0.25">
      <c r="BK128" s="302"/>
      <c r="BL128" s="302"/>
      <c r="BM128" s="302"/>
      <c r="BN128" s="302"/>
      <c r="BO128" s="302"/>
      <c r="BP128" s="302"/>
      <c r="BQ128" s="302"/>
      <c r="BR128" s="302"/>
      <c r="BS128" s="302"/>
      <c r="BT128" s="302"/>
      <c r="BU128" s="302"/>
      <c r="BV128" s="302"/>
    </row>
    <row r="129" spans="63:74" x14ac:dyDescent="0.25">
      <c r="BK129" s="302"/>
      <c r="BL129" s="302"/>
      <c r="BM129" s="302"/>
      <c r="BN129" s="302"/>
      <c r="BO129" s="302"/>
      <c r="BP129" s="302"/>
      <c r="BQ129" s="302"/>
      <c r="BR129" s="302"/>
      <c r="BS129" s="302"/>
      <c r="BT129" s="302"/>
      <c r="BU129" s="302"/>
      <c r="BV129" s="302"/>
    </row>
    <row r="130" spans="63:74" x14ac:dyDescent="0.25">
      <c r="BK130" s="302"/>
      <c r="BL130" s="302"/>
      <c r="BM130" s="302"/>
      <c r="BN130" s="302"/>
      <c r="BO130" s="302"/>
      <c r="BP130" s="302"/>
      <c r="BQ130" s="302"/>
      <c r="BR130" s="302"/>
      <c r="BS130" s="302"/>
      <c r="BT130" s="302"/>
      <c r="BU130" s="302"/>
      <c r="BV130" s="302"/>
    </row>
    <row r="131" spans="63:74" x14ac:dyDescent="0.25">
      <c r="BK131" s="302"/>
      <c r="BL131" s="302"/>
      <c r="BM131" s="302"/>
      <c r="BN131" s="302"/>
      <c r="BO131" s="302"/>
      <c r="BP131" s="302"/>
      <c r="BQ131" s="302"/>
      <c r="BR131" s="302"/>
      <c r="BS131" s="302"/>
      <c r="BT131" s="302"/>
      <c r="BU131" s="302"/>
      <c r="BV131" s="302"/>
    </row>
    <row r="132" spans="63:74" x14ac:dyDescent="0.25">
      <c r="BK132" s="302"/>
      <c r="BL132" s="302"/>
      <c r="BM132" s="302"/>
      <c r="BN132" s="302"/>
      <c r="BO132" s="302"/>
      <c r="BP132" s="302"/>
      <c r="BQ132" s="302"/>
      <c r="BR132" s="302"/>
      <c r="BS132" s="302"/>
      <c r="BT132" s="302"/>
      <c r="BU132" s="302"/>
      <c r="BV132" s="302"/>
    </row>
    <row r="133" spans="63:74" x14ac:dyDescent="0.25">
      <c r="BK133" s="302"/>
      <c r="BL133" s="302"/>
      <c r="BM133" s="302"/>
      <c r="BN133" s="302"/>
      <c r="BO133" s="302"/>
      <c r="BP133" s="302"/>
      <c r="BQ133" s="302"/>
      <c r="BR133" s="302"/>
      <c r="BS133" s="302"/>
      <c r="BT133" s="302"/>
      <c r="BU133" s="302"/>
      <c r="BV133" s="302"/>
    </row>
    <row r="134" spans="63:74" x14ac:dyDescent="0.25">
      <c r="BK134" s="302"/>
      <c r="BL134" s="302"/>
      <c r="BM134" s="302"/>
      <c r="BN134" s="302"/>
      <c r="BO134" s="302"/>
      <c r="BP134" s="302"/>
      <c r="BQ134" s="302"/>
      <c r="BR134" s="302"/>
      <c r="BS134" s="302"/>
      <c r="BT134" s="302"/>
      <c r="BU134" s="302"/>
      <c r="BV134" s="302"/>
    </row>
    <row r="135" spans="63:74" x14ac:dyDescent="0.25">
      <c r="BK135" s="302"/>
      <c r="BL135" s="302"/>
      <c r="BM135" s="302"/>
      <c r="BN135" s="302"/>
      <c r="BO135" s="302"/>
      <c r="BP135" s="302"/>
      <c r="BQ135" s="302"/>
      <c r="BR135" s="302"/>
      <c r="BS135" s="302"/>
      <c r="BT135" s="302"/>
      <c r="BU135" s="302"/>
      <c r="BV135" s="302"/>
    </row>
    <row r="136" spans="63:74" x14ac:dyDescent="0.25">
      <c r="BK136" s="302"/>
      <c r="BL136" s="302"/>
      <c r="BM136" s="302"/>
      <c r="BN136" s="302"/>
      <c r="BO136" s="302"/>
      <c r="BP136" s="302"/>
      <c r="BQ136" s="302"/>
      <c r="BR136" s="302"/>
      <c r="BS136" s="302"/>
      <c r="BT136" s="302"/>
      <c r="BU136" s="302"/>
      <c r="BV136" s="302"/>
    </row>
    <row r="137" spans="63:74" x14ac:dyDescent="0.25">
      <c r="BK137" s="302"/>
      <c r="BL137" s="302"/>
      <c r="BM137" s="302"/>
      <c r="BN137" s="302"/>
      <c r="BO137" s="302"/>
      <c r="BP137" s="302"/>
      <c r="BQ137" s="302"/>
      <c r="BR137" s="302"/>
      <c r="BS137" s="302"/>
      <c r="BT137" s="302"/>
      <c r="BU137" s="302"/>
      <c r="BV137" s="302"/>
    </row>
    <row r="138" spans="63:74" x14ac:dyDescent="0.25">
      <c r="BK138" s="302"/>
      <c r="BL138" s="302"/>
      <c r="BM138" s="302"/>
      <c r="BN138" s="302"/>
      <c r="BO138" s="302"/>
      <c r="BP138" s="302"/>
      <c r="BQ138" s="302"/>
      <c r="BR138" s="302"/>
      <c r="BS138" s="302"/>
      <c r="BT138" s="302"/>
      <c r="BU138" s="302"/>
      <c r="BV138" s="302"/>
    </row>
    <row r="139" spans="63:74" x14ac:dyDescent="0.25">
      <c r="BK139" s="302"/>
      <c r="BL139" s="302"/>
      <c r="BM139" s="302"/>
      <c r="BN139" s="302"/>
      <c r="BO139" s="302"/>
      <c r="BP139" s="302"/>
      <c r="BQ139" s="302"/>
      <c r="BR139" s="302"/>
      <c r="BS139" s="302"/>
      <c r="BT139" s="302"/>
      <c r="BU139" s="302"/>
      <c r="BV139" s="302"/>
    </row>
    <row r="140" spans="63:74" x14ac:dyDescent="0.25">
      <c r="BK140" s="302"/>
      <c r="BL140" s="302"/>
      <c r="BM140" s="302"/>
      <c r="BN140" s="302"/>
      <c r="BO140" s="302"/>
      <c r="BP140" s="302"/>
      <c r="BQ140" s="302"/>
      <c r="BR140" s="302"/>
      <c r="BS140" s="302"/>
      <c r="BT140" s="302"/>
      <c r="BU140" s="302"/>
      <c r="BV140" s="302"/>
    </row>
    <row r="141" spans="63:74" x14ac:dyDescent="0.25">
      <c r="BK141" s="302"/>
      <c r="BL141" s="302"/>
      <c r="BM141" s="302"/>
      <c r="BN141" s="302"/>
      <c r="BO141" s="302"/>
      <c r="BP141" s="302"/>
      <c r="BQ141" s="302"/>
      <c r="BR141" s="302"/>
      <c r="BS141" s="302"/>
      <c r="BT141" s="302"/>
      <c r="BU141" s="302"/>
      <c r="BV141" s="302"/>
    </row>
    <row r="142" spans="63:74" x14ac:dyDescent="0.25">
      <c r="BK142" s="302"/>
      <c r="BL142" s="302"/>
      <c r="BM142" s="302"/>
      <c r="BN142" s="302"/>
      <c r="BO142" s="302"/>
      <c r="BP142" s="302"/>
      <c r="BQ142" s="302"/>
      <c r="BR142" s="302"/>
      <c r="BS142" s="302"/>
      <c r="BT142" s="302"/>
      <c r="BU142" s="302"/>
      <c r="BV142" s="302"/>
    </row>
  </sheetData>
  <mergeCells count="20">
    <mergeCell ref="B50:Q50"/>
    <mergeCell ref="B51:Q51"/>
    <mergeCell ref="B47:Q47"/>
    <mergeCell ref="B48:Q48"/>
    <mergeCell ref="A1:A2"/>
    <mergeCell ref="B1:AL1"/>
    <mergeCell ref="B49:Q49"/>
    <mergeCell ref="B42:Q42"/>
    <mergeCell ref="B46:Q46"/>
    <mergeCell ref="B43:Q43"/>
    <mergeCell ref="B40:Q40"/>
    <mergeCell ref="B41:Q41"/>
    <mergeCell ref="B44:Q44"/>
    <mergeCell ref="B45:Q45"/>
    <mergeCell ref="AM3:AX3"/>
    <mergeCell ref="AY3:BJ3"/>
    <mergeCell ref="BK3:BV3"/>
    <mergeCell ref="C3:N3"/>
    <mergeCell ref="O3:Z3"/>
    <mergeCell ref="AA3:AL3"/>
  </mergeCells>
  <phoneticPr fontId="6" type="noConversion"/>
  <hyperlinks>
    <hyperlink ref="A1:A2" location="Contents!A1" display="Table of Contents" xr:uid="{00000000-0004-0000-0300-000000000000}"/>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0">
    <pageSetUpPr fitToPage="1"/>
  </sheetPr>
  <dimension ref="A1:BV135"/>
  <sheetViews>
    <sheetView workbookViewId="0">
      <pane xSplit="2" ySplit="4" topLeftCell="AX5" activePane="bottomRight" state="frozen"/>
      <selection activeCell="BF63" sqref="BF63"/>
      <selection pane="topRight" activeCell="BF63" sqref="BF63"/>
      <selection pane="bottomLeft" activeCell="BF63" sqref="BF63"/>
      <selection pane="bottomRight" activeCell="BE6" sqref="BE6:BE46"/>
    </sheetView>
  </sheetViews>
  <sheetFormatPr defaultColWidth="8.54296875" defaultRowHeight="10.5" x14ac:dyDescent="0.25"/>
  <cols>
    <col min="1" max="1" width="17.453125" style="127" customWidth="1"/>
    <col min="2" max="2" width="30.1796875" style="120" customWidth="1"/>
    <col min="3" max="50" width="6.54296875" style="120" customWidth="1"/>
    <col min="51" max="55" width="6.54296875" style="367" customWidth="1"/>
    <col min="56" max="58" width="6.54296875" style="479" customWidth="1"/>
    <col min="59" max="62" width="6.54296875" style="367" customWidth="1"/>
    <col min="63" max="74" width="6.54296875" style="120" customWidth="1"/>
    <col min="75" max="16384" width="8.54296875" style="120"/>
  </cols>
  <sheetData>
    <row r="1" spans="1:74" ht="13" x14ac:dyDescent="0.3">
      <c r="A1" s="633" t="s">
        <v>774</v>
      </c>
      <c r="B1" s="647" t="s">
        <v>1264</v>
      </c>
      <c r="C1" s="630"/>
      <c r="D1" s="630"/>
      <c r="E1" s="630"/>
      <c r="F1" s="630"/>
      <c r="G1" s="630"/>
      <c r="H1" s="630"/>
      <c r="I1" s="630"/>
      <c r="J1" s="630"/>
      <c r="K1" s="630"/>
      <c r="L1" s="630"/>
      <c r="M1" s="630"/>
      <c r="N1" s="630"/>
      <c r="O1" s="630"/>
      <c r="P1" s="630"/>
      <c r="Q1" s="630"/>
      <c r="R1" s="630"/>
      <c r="S1" s="630"/>
      <c r="T1" s="630"/>
      <c r="U1" s="630"/>
      <c r="V1" s="630"/>
      <c r="W1" s="630"/>
      <c r="X1" s="630"/>
      <c r="Y1" s="630"/>
      <c r="Z1" s="630"/>
      <c r="AA1" s="630"/>
      <c r="AB1" s="630"/>
      <c r="AC1" s="630"/>
      <c r="AD1" s="630"/>
      <c r="AE1" s="630"/>
      <c r="AF1" s="630"/>
      <c r="AG1" s="630"/>
      <c r="AH1" s="630"/>
      <c r="AI1" s="630"/>
      <c r="AJ1" s="630"/>
      <c r="AK1" s="630"/>
      <c r="AL1" s="630"/>
    </row>
    <row r="2" spans="1:74" ht="12.5" x14ac:dyDescent="0.25">
      <c r="A2" s="634"/>
      <c r="B2" s="402" t="str">
        <f>"U.S. Energy Information Administration  |  Short-Term Energy Outlook  - "&amp;Dates!D1</f>
        <v>U.S. Energy Information Administration  |  Short-Term Energy Outlook  - August 2023</v>
      </c>
      <c r="C2" s="405"/>
      <c r="D2" s="405"/>
      <c r="E2" s="405"/>
      <c r="F2" s="405"/>
      <c r="G2" s="405"/>
      <c r="H2" s="405"/>
      <c r="I2" s="405"/>
      <c r="J2" s="580"/>
    </row>
    <row r="3" spans="1:74" s="9" customFormat="1" ht="13" x14ac:dyDescent="0.3">
      <c r="A3" s="596" t="s">
        <v>1325</v>
      </c>
      <c r="B3" s="579"/>
      <c r="C3" s="636">
        <f>Dates!D3</f>
        <v>2019</v>
      </c>
      <c r="D3" s="627"/>
      <c r="E3" s="627"/>
      <c r="F3" s="627"/>
      <c r="G3" s="627"/>
      <c r="H3" s="627"/>
      <c r="I3" s="627"/>
      <c r="J3" s="627"/>
      <c r="K3" s="627"/>
      <c r="L3" s="627"/>
      <c r="M3" s="627"/>
      <c r="N3" s="628"/>
      <c r="O3" s="636">
        <f>C3+1</f>
        <v>2020</v>
      </c>
      <c r="P3" s="637"/>
      <c r="Q3" s="637"/>
      <c r="R3" s="637"/>
      <c r="S3" s="637"/>
      <c r="T3" s="637"/>
      <c r="U3" s="637"/>
      <c r="V3" s="637"/>
      <c r="W3" s="637"/>
      <c r="X3" s="627"/>
      <c r="Y3" s="627"/>
      <c r="Z3" s="628"/>
      <c r="AA3" s="624">
        <f>O3+1</f>
        <v>2021</v>
      </c>
      <c r="AB3" s="627"/>
      <c r="AC3" s="627"/>
      <c r="AD3" s="627"/>
      <c r="AE3" s="627"/>
      <c r="AF3" s="627"/>
      <c r="AG3" s="627"/>
      <c r="AH3" s="627"/>
      <c r="AI3" s="627"/>
      <c r="AJ3" s="627"/>
      <c r="AK3" s="627"/>
      <c r="AL3" s="628"/>
      <c r="AM3" s="624">
        <f>AA3+1</f>
        <v>2022</v>
      </c>
      <c r="AN3" s="627"/>
      <c r="AO3" s="627"/>
      <c r="AP3" s="627"/>
      <c r="AQ3" s="627"/>
      <c r="AR3" s="627"/>
      <c r="AS3" s="627"/>
      <c r="AT3" s="627"/>
      <c r="AU3" s="627"/>
      <c r="AV3" s="627"/>
      <c r="AW3" s="627"/>
      <c r="AX3" s="628"/>
      <c r="AY3" s="624">
        <f>AM3+1</f>
        <v>2023</v>
      </c>
      <c r="AZ3" s="625"/>
      <c r="BA3" s="625"/>
      <c r="BB3" s="625"/>
      <c r="BC3" s="625"/>
      <c r="BD3" s="625"/>
      <c r="BE3" s="625"/>
      <c r="BF3" s="625"/>
      <c r="BG3" s="625"/>
      <c r="BH3" s="625"/>
      <c r="BI3" s="625"/>
      <c r="BJ3" s="626"/>
      <c r="BK3" s="624">
        <f>AY3+1</f>
        <v>2024</v>
      </c>
      <c r="BL3" s="627"/>
      <c r="BM3" s="627"/>
      <c r="BN3" s="627"/>
      <c r="BO3" s="627"/>
      <c r="BP3" s="627"/>
      <c r="BQ3" s="627"/>
      <c r="BR3" s="627"/>
      <c r="BS3" s="627"/>
      <c r="BT3" s="627"/>
      <c r="BU3" s="627"/>
      <c r="BV3" s="628"/>
    </row>
    <row r="4" spans="1:74" s="9" customFormat="1" x14ac:dyDescent="0.25">
      <c r="A4" s="597" t="str">
        <f>Dates!$D$2</f>
        <v>Tuesday Augutst 3,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B5" s="204" t="s">
        <v>1299</v>
      </c>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202"/>
      <c r="AI5" s="202"/>
      <c r="AJ5" s="202"/>
      <c r="AK5" s="202"/>
      <c r="AL5" s="202"/>
      <c r="AM5" s="202"/>
      <c r="AN5" s="202"/>
      <c r="AO5" s="202"/>
      <c r="AP5" s="202"/>
      <c r="AQ5" s="202"/>
      <c r="AR5" s="202"/>
      <c r="AS5" s="202"/>
      <c r="AT5" s="202"/>
      <c r="AU5" s="202"/>
      <c r="AV5" s="202"/>
      <c r="AW5" s="202"/>
      <c r="AX5" s="202"/>
      <c r="AY5" s="297"/>
      <c r="AZ5" s="297"/>
      <c r="BA5" s="297"/>
      <c r="BB5" s="297"/>
      <c r="BC5" s="297"/>
      <c r="BD5" s="202"/>
      <c r="BE5" s="202"/>
      <c r="BF5" s="202"/>
      <c r="BG5" s="202"/>
      <c r="BH5" s="202"/>
      <c r="BI5" s="202"/>
      <c r="BJ5" s="297"/>
      <c r="BK5" s="297"/>
      <c r="BL5" s="297"/>
      <c r="BM5" s="297"/>
      <c r="BN5" s="297"/>
      <c r="BO5" s="297"/>
      <c r="BP5" s="297"/>
      <c r="BQ5" s="297"/>
      <c r="BR5" s="297"/>
      <c r="BS5" s="297"/>
      <c r="BT5" s="297"/>
      <c r="BU5" s="297"/>
      <c r="BV5" s="297"/>
    </row>
    <row r="6" spans="1:74" ht="11.15" customHeight="1" x14ac:dyDescent="0.25">
      <c r="A6" s="127" t="s">
        <v>288</v>
      </c>
      <c r="B6" s="135" t="s">
        <v>239</v>
      </c>
      <c r="C6" s="202">
        <v>30.738070771</v>
      </c>
      <c r="D6" s="202">
        <v>30.728272941</v>
      </c>
      <c r="E6" s="202">
        <v>31.021703972000001</v>
      </c>
      <c r="F6" s="202">
        <v>31.38413366</v>
      </c>
      <c r="G6" s="202">
        <v>31.075691323000001</v>
      </c>
      <c r="H6" s="202">
        <v>31.060583362999999</v>
      </c>
      <c r="I6" s="202">
        <v>30.983365445</v>
      </c>
      <c r="J6" s="202">
        <v>31.521760842999999</v>
      </c>
      <c r="K6" s="202">
        <v>31.627338292000001</v>
      </c>
      <c r="L6" s="202">
        <v>32.102057557000002</v>
      </c>
      <c r="M6" s="202">
        <v>32.928474889999997</v>
      </c>
      <c r="N6" s="202">
        <v>33.141793831999998</v>
      </c>
      <c r="O6" s="202">
        <v>33.045825708000002</v>
      </c>
      <c r="P6" s="202">
        <v>32.865462313999998</v>
      </c>
      <c r="Q6" s="202">
        <v>32.785483679999999</v>
      </c>
      <c r="R6" s="202">
        <v>30.47812948</v>
      </c>
      <c r="S6" s="202">
        <v>27.680404907</v>
      </c>
      <c r="T6" s="202">
        <v>29.238434785999999</v>
      </c>
      <c r="U6" s="202">
        <v>30.222019157999998</v>
      </c>
      <c r="V6" s="202">
        <v>29.530549686000001</v>
      </c>
      <c r="W6" s="202">
        <v>29.707439252</v>
      </c>
      <c r="X6" s="202">
        <v>29.724441982999998</v>
      </c>
      <c r="Y6" s="202">
        <v>30.958015413999998</v>
      </c>
      <c r="Z6" s="202">
        <v>31.029758004000001</v>
      </c>
      <c r="AA6" s="202">
        <v>31.083583343000001</v>
      </c>
      <c r="AB6" s="202">
        <v>28.321233053</v>
      </c>
      <c r="AC6" s="202">
        <v>31.207232221999998</v>
      </c>
      <c r="AD6" s="202">
        <v>30.788172963000001</v>
      </c>
      <c r="AE6" s="202">
        <v>30.932719381999998</v>
      </c>
      <c r="AF6" s="202">
        <v>30.875275975000001</v>
      </c>
      <c r="AG6" s="202">
        <v>31.478716973000001</v>
      </c>
      <c r="AH6" s="202">
        <v>31.272859828000001</v>
      </c>
      <c r="AI6" s="202">
        <v>30.694614954999999</v>
      </c>
      <c r="AJ6" s="202">
        <v>32.082496298000002</v>
      </c>
      <c r="AK6" s="202">
        <v>32.423798363000003</v>
      </c>
      <c r="AL6" s="202">
        <v>32.221580271999997</v>
      </c>
      <c r="AM6" s="202">
        <v>31.355047415000001</v>
      </c>
      <c r="AN6" s="202">
        <v>31.303982725000001</v>
      </c>
      <c r="AO6" s="202">
        <v>32.346801704000001</v>
      </c>
      <c r="AP6" s="202">
        <v>32.057553304999999</v>
      </c>
      <c r="AQ6" s="202">
        <v>31.874064520000001</v>
      </c>
      <c r="AR6" s="202">
        <v>31.913329107999999</v>
      </c>
      <c r="AS6" s="202">
        <v>32.524663793999999</v>
      </c>
      <c r="AT6" s="202">
        <v>32.382507580999999</v>
      </c>
      <c r="AU6" s="202">
        <v>32.687117358999998</v>
      </c>
      <c r="AV6" s="202">
        <v>33.091238130000001</v>
      </c>
      <c r="AW6" s="202">
        <v>33.330082969999999</v>
      </c>
      <c r="AX6" s="202">
        <v>32.451583128999999</v>
      </c>
      <c r="AY6" s="202">
        <v>33.160741535</v>
      </c>
      <c r="AZ6" s="202">
        <v>33.335328357000002</v>
      </c>
      <c r="BA6" s="202">
        <v>33.912608871000003</v>
      </c>
      <c r="BB6" s="202">
        <v>33.804911933</v>
      </c>
      <c r="BC6" s="202">
        <v>33.565632747999999</v>
      </c>
      <c r="BD6" s="202">
        <v>33.893933236999999</v>
      </c>
      <c r="BE6" s="202">
        <v>34.187757584000003</v>
      </c>
      <c r="BF6" s="297">
        <v>34.239406076000002</v>
      </c>
      <c r="BG6" s="297">
        <v>33.817241076999998</v>
      </c>
      <c r="BH6" s="297">
        <v>34.334252773999999</v>
      </c>
      <c r="BI6" s="297">
        <v>34.724857548000003</v>
      </c>
      <c r="BJ6" s="297">
        <v>34.841818476999997</v>
      </c>
      <c r="BK6" s="297">
        <v>34.686485531999999</v>
      </c>
      <c r="BL6" s="297">
        <v>34.803058983</v>
      </c>
      <c r="BM6" s="297">
        <v>34.87805943</v>
      </c>
      <c r="BN6" s="297">
        <v>34.650081344999997</v>
      </c>
      <c r="BO6" s="297">
        <v>34.470155994999999</v>
      </c>
      <c r="BP6" s="297">
        <v>34.682769805</v>
      </c>
      <c r="BQ6" s="297">
        <v>34.952390084000001</v>
      </c>
      <c r="BR6" s="297">
        <v>34.937797656999997</v>
      </c>
      <c r="BS6" s="297">
        <v>34.585036049999999</v>
      </c>
      <c r="BT6" s="297">
        <v>35.081303214000002</v>
      </c>
      <c r="BU6" s="297">
        <v>35.479744541999999</v>
      </c>
      <c r="BV6" s="297">
        <v>35.683826355000001</v>
      </c>
    </row>
    <row r="7" spans="1:74" ht="11.15" customHeight="1" x14ac:dyDescent="0.25">
      <c r="A7" s="127" t="s">
        <v>284</v>
      </c>
      <c r="B7" s="135" t="s">
        <v>240</v>
      </c>
      <c r="C7" s="202">
        <v>18.867507676999999</v>
      </c>
      <c r="D7" s="202">
        <v>18.721792142999998</v>
      </c>
      <c r="E7" s="202">
        <v>18.971751064999999</v>
      </c>
      <c r="F7" s="202">
        <v>19.335781333</v>
      </c>
      <c r="G7" s="202">
        <v>19.399228258000001</v>
      </c>
      <c r="H7" s="202">
        <v>19.459028</v>
      </c>
      <c r="I7" s="202">
        <v>19.040572677</v>
      </c>
      <c r="J7" s="202">
        <v>19.687070419000001</v>
      </c>
      <c r="K7" s="202">
        <v>19.859592332999998</v>
      </c>
      <c r="L7" s="202">
        <v>20.126507355000001</v>
      </c>
      <c r="M7" s="202">
        <v>20.468691332999999</v>
      </c>
      <c r="N7" s="202">
        <v>20.475329194</v>
      </c>
      <c r="O7" s="202">
        <v>20.568746419</v>
      </c>
      <c r="P7" s="202">
        <v>20.182046896999999</v>
      </c>
      <c r="Q7" s="202">
        <v>20.288391258000001</v>
      </c>
      <c r="R7" s="202">
        <v>18.478713333000002</v>
      </c>
      <c r="S7" s="202">
        <v>16.246470515999999</v>
      </c>
      <c r="T7" s="202">
        <v>17.652239667</v>
      </c>
      <c r="U7" s="202">
        <v>18.540081935</v>
      </c>
      <c r="V7" s="202">
        <v>18.069652419000001</v>
      </c>
      <c r="W7" s="202">
        <v>18.394598667</v>
      </c>
      <c r="X7" s="202">
        <v>17.927751064999999</v>
      </c>
      <c r="Y7" s="202">
        <v>18.747806300000001</v>
      </c>
      <c r="Z7" s="202">
        <v>18.401511613</v>
      </c>
      <c r="AA7" s="202">
        <v>18.521169903000001</v>
      </c>
      <c r="AB7" s="202">
        <v>16.066598428999999</v>
      </c>
      <c r="AC7" s="202">
        <v>18.653069677000001</v>
      </c>
      <c r="AD7" s="202">
        <v>19.0231207</v>
      </c>
      <c r="AE7" s="202">
        <v>19.294468290000001</v>
      </c>
      <c r="AF7" s="202">
        <v>19.223128166999999</v>
      </c>
      <c r="AG7" s="202">
        <v>19.235364226000002</v>
      </c>
      <c r="AH7" s="202">
        <v>19.174538257999998</v>
      </c>
      <c r="AI7" s="202">
        <v>18.721127267</v>
      </c>
      <c r="AJ7" s="202">
        <v>19.718940967999998</v>
      </c>
      <c r="AK7" s="202">
        <v>20.0435965</v>
      </c>
      <c r="AL7" s="202">
        <v>20.014541839</v>
      </c>
      <c r="AM7" s="202">
        <v>19.338455516</v>
      </c>
      <c r="AN7" s="202">
        <v>19.020368679000001</v>
      </c>
      <c r="AO7" s="202">
        <v>20.093352289999999</v>
      </c>
      <c r="AP7" s="202">
        <v>20.060493433000001</v>
      </c>
      <c r="AQ7" s="202">
        <v>20.148867452000001</v>
      </c>
      <c r="AR7" s="202">
        <v>20.358039167000001</v>
      </c>
      <c r="AS7" s="202">
        <v>20.506079742000001</v>
      </c>
      <c r="AT7" s="202">
        <v>20.400849580999999</v>
      </c>
      <c r="AU7" s="202">
        <v>20.865419766999999</v>
      </c>
      <c r="AV7" s="202">
        <v>20.954769806000002</v>
      </c>
      <c r="AW7" s="202">
        <v>20.977204199999999</v>
      </c>
      <c r="AX7" s="202">
        <v>20.030453129000001</v>
      </c>
      <c r="AY7" s="202">
        <v>20.893763160999999</v>
      </c>
      <c r="AZ7" s="202">
        <v>20.885728357000001</v>
      </c>
      <c r="BA7" s="202">
        <v>21.347708870999998</v>
      </c>
      <c r="BB7" s="202">
        <v>21.507411933</v>
      </c>
      <c r="BC7" s="202">
        <v>21.500891097</v>
      </c>
      <c r="BD7" s="202">
        <v>21.547434882000001</v>
      </c>
      <c r="BE7" s="202">
        <v>21.627843502000001</v>
      </c>
      <c r="BF7" s="297">
        <v>21.7251999</v>
      </c>
      <c r="BG7" s="297">
        <v>21.537918699999999</v>
      </c>
      <c r="BH7" s="297">
        <v>21.588283799999999</v>
      </c>
      <c r="BI7" s="297">
        <v>21.811415499999999</v>
      </c>
      <c r="BJ7" s="297">
        <v>21.817264600000001</v>
      </c>
      <c r="BK7" s="297">
        <v>21.666508700000001</v>
      </c>
      <c r="BL7" s="297">
        <v>21.724049699999998</v>
      </c>
      <c r="BM7" s="297">
        <v>21.8456203</v>
      </c>
      <c r="BN7" s="297">
        <v>21.874551499999999</v>
      </c>
      <c r="BO7" s="297">
        <v>21.929178700000001</v>
      </c>
      <c r="BP7" s="297">
        <v>22.0544522</v>
      </c>
      <c r="BQ7" s="297">
        <v>22.082153900000002</v>
      </c>
      <c r="BR7" s="297">
        <v>22.151532199999998</v>
      </c>
      <c r="BS7" s="297">
        <v>22.0357916</v>
      </c>
      <c r="BT7" s="297">
        <v>22.072246799999999</v>
      </c>
      <c r="BU7" s="297">
        <v>22.306571900000002</v>
      </c>
      <c r="BV7" s="297">
        <v>22.393423200000001</v>
      </c>
    </row>
    <row r="8" spans="1:74" ht="11.15" customHeight="1" x14ac:dyDescent="0.25">
      <c r="A8" s="127" t="s">
        <v>285</v>
      </c>
      <c r="B8" s="135" t="s">
        <v>259</v>
      </c>
      <c r="C8" s="202">
        <v>5.3671309999999997</v>
      </c>
      <c r="D8" s="202">
        <v>5.3881309999999996</v>
      </c>
      <c r="E8" s="202">
        <v>5.4731310000000004</v>
      </c>
      <c r="F8" s="202">
        <v>5.517131</v>
      </c>
      <c r="G8" s="202">
        <v>5.3421310000000002</v>
      </c>
      <c r="H8" s="202">
        <v>5.4791309999999998</v>
      </c>
      <c r="I8" s="202">
        <v>5.4751310000000002</v>
      </c>
      <c r="J8" s="202">
        <v>5.5021310000000003</v>
      </c>
      <c r="K8" s="202">
        <v>5.3591309999999996</v>
      </c>
      <c r="L8" s="202">
        <v>5.4301310000000003</v>
      </c>
      <c r="M8" s="202">
        <v>5.6231309999999999</v>
      </c>
      <c r="N8" s="202">
        <v>5.7681310000000003</v>
      </c>
      <c r="O8" s="202">
        <v>5.5714041999999999</v>
      </c>
      <c r="P8" s="202">
        <v>5.6874041999999996</v>
      </c>
      <c r="Q8" s="202">
        <v>5.5974041999999997</v>
      </c>
      <c r="R8" s="202">
        <v>4.9664042000000004</v>
      </c>
      <c r="S8" s="202">
        <v>4.7114041999999996</v>
      </c>
      <c r="T8" s="202">
        <v>4.9804041999999997</v>
      </c>
      <c r="U8" s="202">
        <v>4.9444042000000001</v>
      </c>
      <c r="V8" s="202">
        <v>4.8364041999999996</v>
      </c>
      <c r="W8" s="202">
        <v>4.9684042000000002</v>
      </c>
      <c r="X8" s="202">
        <v>5.2554042000000001</v>
      </c>
      <c r="Y8" s="202">
        <v>5.5844041999999998</v>
      </c>
      <c r="Z8" s="202">
        <v>5.7274041999999996</v>
      </c>
      <c r="AA8" s="202">
        <v>5.7187850999999998</v>
      </c>
      <c r="AB8" s="202">
        <v>5.5137850999999998</v>
      </c>
      <c r="AC8" s="202">
        <v>5.6177850999999999</v>
      </c>
      <c r="AD8" s="202">
        <v>5.2427850999999999</v>
      </c>
      <c r="AE8" s="202">
        <v>5.3347851000000004</v>
      </c>
      <c r="AF8" s="202">
        <v>5.5237850999999996</v>
      </c>
      <c r="AG8" s="202">
        <v>5.6507851000000002</v>
      </c>
      <c r="AH8" s="202">
        <v>5.4665697707999996</v>
      </c>
      <c r="AI8" s="202">
        <v>5.3385697708000004</v>
      </c>
      <c r="AJ8" s="202">
        <v>5.7025697708000003</v>
      </c>
      <c r="AK8" s="202">
        <v>5.7725697707999997</v>
      </c>
      <c r="AL8" s="202">
        <v>5.5555697708</v>
      </c>
      <c r="AM8" s="202">
        <v>5.4868128907999996</v>
      </c>
      <c r="AN8" s="202">
        <v>5.7272735364000003</v>
      </c>
      <c r="AO8" s="202">
        <v>5.7582210287000004</v>
      </c>
      <c r="AP8" s="202">
        <v>5.6019283986000001</v>
      </c>
      <c r="AQ8" s="202">
        <v>5.4099762480000004</v>
      </c>
      <c r="AR8" s="202">
        <v>5.5345326208000003</v>
      </c>
      <c r="AS8" s="202">
        <v>5.7283759405000003</v>
      </c>
      <c r="AT8" s="202">
        <v>5.7509920000000001</v>
      </c>
      <c r="AU8" s="202">
        <v>5.6772192969999997</v>
      </c>
      <c r="AV8" s="202">
        <v>5.8057309334999996</v>
      </c>
      <c r="AW8" s="202">
        <v>5.9174413741</v>
      </c>
      <c r="AX8" s="202">
        <v>6.0106719999999996</v>
      </c>
      <c r="AY8" s="202">
        <v>5.8202629741000003</v>
      </c>
      <c r="AZ8" s="202">
        <v>5.7241</v>
      </c>
      <c r="BA8" s="202">
        <v>5.8240999999999996</v>
      </c>
      <c r="BB8" s="202">
        <v>5.6285999999999996</v>
      </c>
      <c r="BC8" s="202">
        <v>5.4553772585999996</v>
      </c>
      <c r="BD8" s="202">
        <v>5.6168746368000004</v>
      </c>
      <c r="BE8" s="202">
        <v>5.8774036238000003</v>
      </c>
      <c r="BF8" s="297">
        <v>5.9115509562000002</v>
      </c>
      <c r="BG8" s="297">
        <v>5.7966889993999997</v>
      </c>
      <c r="BH8" s="297">
        <v>5.9902121252000002</v>
      </c>
      <c r="BI8" s="297">
        <v>6.1384354826000003</v>
      </c>
      <c r="BJ8" s="297">
        <v>6.2209076375999999</v>
      </c>
      <c r="BK8" s="297">
        <v>6.2022005060999996</v>
      </c>
      <c r="BL8" s="297">
        <v>6.2178829981000003</v>
      </c>
      <c r="BM8" s="297">
        <v>6.1905242684999999</v>
      </c>
      <c r="BN8" s="297">
        <v>5.9603047185999998</v>
      </c>
      <c r="BO8" s="297">
        <v>5.8479467237999998</v>
      </c>
      <c r="BP8" s="297">
        <v>5.9410874213999998</v>
      </c>
      <c r="BQ8" s="297">
        <v>6.1602279391000003</v>
      </c>
      <c r="BR8" s="297">
        <v>6.1684804862</v>
      </c>
      <c r="BS8" s="297">
        <v>6.0369544651</v>
      </c>
      <c r="BT8" s="297">
        <v>6.2199297329999998</v>
      </c>
      <c r="BU8" s="297">
        <v>6.3613209910000004</v>
      </c>
      <c r="BV8" s="297">
        <v>6.4395057960999997</v>
      </c>
    </row>
    <row r="9" spans="1:74" ht="11.15" customHeight="1" x14ac:dyDescent="0.25">
      <c r="A9" s="127" t="s">
        <v>286</v>
      </c>
      <c r="B9" s="135" t="s">
        <v>268</v>
      </c>
      <c r="C9" s="202">
        <v>1.8580444</v>
      </c>
      <c r="D9" s="202">
        <v>1.9388444</v>
      </c>
      <c r="E9" s="202">
        <v>1.9323444000000001</v>
      </c>
      <c r="F9" s="202">
        <v>1.9123444000000001</v>
      </c>
      <c r="G9" s="202">
        <v>1.8960444000000001</v>
      </c>
      <c r="H9" s="202">
        <v>1.9000444000000001</v>
      </c>
      <c r="I9" s="202">
        <v>1.8969444</v>
      </c>
      <c r="J9" s="202">
        <v>1.9252444</v>
      </c>
      <c r="K9" s="202">
        <v>1.9531444</v>
      </c>
      <c r="L9" s="202">
        <v>1.8985444</v>
      </c>
      <c r="M9" s="202">
        <v>1.9360444000000001</v>
      </c>
      <c r="N9" s="202">
        <v>1.9518443999999999</v>
      </c>
      <c r="O9" s="202">
        <v>1.9912847</v>
      </c>
      <c r="P9" s="202">
        <v>1.9943846999999999</v>
      </c>
      <c r="Q9" s="202">
        <v>2.0108847000000001</v>
      </c>
      <c r="R9" s="202">
        <v>1.9956847</v>
      </c>
      <c r="S9" s="202">
        <v>1.9110847</v>
      </c>
      <c r="T9" s="202">
        <v>1.8951846999999999</v>
      </c>
      <c r="U9" s="202">
        <v>1.8790846999999999</v>
      </c>
      <c r="V9" s="202">
        <v>1.9207847</v>
      </c>
      <c r="W9" s="202">
        <v>1.9221847000000001</v>
      </c>
      <c r="X9" s="202">
        <v>1.8871846999999999</v>
      </c>
      <c r="Y9" s="202">
        <v>1.8867847</v>
      </c>
      <c r="Z9" s="202">
        <v>1.9119847000000001</v>
      </c>
      <c r="AA9" s="202">
        <v>1.9014853</v>
      </c>
      <c r="AB9" s="202">
        <v>1.9274853000000001</v>
      </c>
      <c r="AC9" s="202">
        <v>1.9521853</v>
      </c>
      <c r="AD9" s="202">
        <v>1.9481853</v>
      </c>
      <c r="AE9" s="202">
        <v>1.9467852999999999</v>
      </c>
      <c r="AF9" s="202">
        <v>1.9409852999999999</v>
      </c>
      <c r="AG9" s="202">
        <v>1.9313853000000001</v>
      </c>
      <c r="AH9" s="202">
        <v>1.8633573745000001</v>
      </c>
      <c r="AI9" s="202">
        <v>1.8997573745</v>
      </c>
      <c r="AJ9" s="202">
        <v>1.9128573744999999</v>
      </c>
      <c r="AK9" s="202">
        <v>1.9317573745000001</v>
      </c>
      <c r="AL9" s="202">
        <v>1.9288726111000001</v>
      </c>
      <c r="AM9" s="202">
        <v>1.9293205094999999</v>
      </c>
      <c r="AN9" s="202">
        <v>1.9101271657000001</v>
      </c>
      <c r="AO9" s="202">
        <v>1.9013271656999999</v>
      </c>
      <c r="AP9" s="202">
        <v>1.8833271656999999</v>
      </c>
      <c r="AQ9" s="202">
        <v>1.8924271657</v>
      </c>
      <c r="AR9" s="202">
        <v>1.9005271657</v>
      </c>
      <c r="AS9" s="202">
        <v>1.8969261181999999</v>
      </c>
      <c r="AT9" s="202">
        <v>1.90316</v>
      </c>
      <c r="AU9" s="202">
        <v>1.9009344581000001</v>
      </c>
      <c r="AV9" s="202">
        <v>1.9027517641</v>
      </c>
      <c r="AW9" s="202">
        <v>1.9091932241</v>
      </c>
      <c r="AX9" s="202">
        <v>1.901535</v>
      </c>
      <c r="AY9" s="202">
        <v>1.9912962241000001</v>
      </c>
      <c r="AZ9" s="202">
        <v>2.1116000000000001</v>
      </c>
      <c r="BA9" s="202">
        <v>2.1217000000000001</v>
      </c>
      <c r="BB9" s="202">
        <v>2.1602999999999999</v>
      </c>
      <c r="BC9" s="202">
        <v>2.1641601370000001</v>
      </c>
      <c r="BD9" s="202">
        <v>2.1507849273000001</v>
      </c>
      <c r="BE9" s="202">
        <v>2.1440038846</v>
      </c>
      <c r="BF9" s="297">
        <v>2.1379717353999999</v>
      </c>
      <c r="BG9" s="297">
        <v>2.1439697344000002</v>
      </c>
      <c r="BH9" s="297">
        <v>2.1179683970999998</v>
      </c>
      <c r="BI9" s="297">
        <v>2.1127188651000002</v>
      </c>
      <c r="BJ9" s="297">
        <v>2.1190377871999999</v>
      </c>
      <c r="BK9" s="297">
        <v>2.1100762234000001</v>
      </c>
      <c r="BL9" s="297">
        <v>2.1316160945</v>
      </c>
      <c r="BM9" s="297">
        <v>2.1254671530000002</v>
      </c>
      <c r="BN9" s="297">
        <v>2.1131743537999998</v>
      </c>
      <c r="BO9" s="297">
        <v>2.1076092581000001</v>
      </c>
      <c r="BP9" s="297">
        <v>2.0995623120000002</v>
      </c>
      <c r="BQ9" s="297">
        <v>2.0846747842000002</v>
      </c>
      <c r="BR9" s="297">
        <v>2.0706305122000002</v>
      </c>
      <c r="BS9" s="297">
        <v>2.0685986716999998</v>
      </c>
      <c r="BT9" s="297">
        <v>2.0335872254999998</v>
      </c>
      <c r="BU9" s="297">
        <v>2.0192439788000001</v>
      </c>
      <c r="BV9" s="297">
        <v>2.0164066136000001</v>
      </c>
    </row>
    <row r="10" spans="1:74" ht="11.15" customHeight="1" x14ac:dyDescent="0.25">
      <c r="A10" s="127" t="s">
        <v>287</v>
      </c>
      <c r="B10" s="135" t="s">
        <v>262</v>
      </c>
      <c r="C10" s="202">
        <v>4.6453876940000001</v>
      </c>
      <c r="D10" s="202">
        <v>4.6795053984999999</v>
      </c>
      <c r="E10" s="202">
        <v>4.6444775074000004</v>
      </c>
      <c r="F10" s="202">
        <v>4.6188769268999996</v>
      </c>
      <c r="G10" s="202">
        <v>4.4382876644999998</v>
      </c>
      <c r="H10" s="202">
        <v>4.2223799625999998</v>
      </c>
      <c r="I10" s="202">
        <v>4.5707173681000004</v>
      </c>
      <c r="J10" s="202">
        <v>4.4073150238999999</v>
      </c>
      <c r="K10" s="202">
        <v>4.4554705588000001</v>
      </c>
      <c r="L10" s="202">
        <v>4.6468748022000002</v>
      </c>
      <c r="M10" s="202">
        <v>4.9006081564999997</v>
      </c>
      <c r="N10" s="202">
        <v>4.9464892385999999</v>
      </c>
      <c r="O10" s="202">
        <v>4.9143903887000002</v>
      </c>
      <c r="P10" s="202">
        <v>5.0016265175000001</v>
      </c>
      <c r="Q10" s="202">
        <v>4.8888035219999999</v>
      </c>
      <c r="R10" s="202">
        <v>5.0373272470000003</v>
      </c>
      <c r="S10" s="202">
        <v>4.8114454903999997</v>
      </c>
      <c r="T10" s="202">
        <v>4.7106062196999998</v>
      </c>
      <c r="U10" s="202">
        <v>4.8584483222000001</v>
      </c>
      <c r="V10" s="202">
        <v>4.7037083666999999</v>
      </c>
      <c r="W10" s="202">
        <v>4.4222516858000001</v>
      </c>
      <c r="X10" s="202">
        <v>4.6541020183999997</v>
      </c>
      <c r="Y10" s="202">
        <v>4.7390202143</v>
      </c>
      <c r="Z10" s="202">
        <v>4.9888574915000001</v>
      </c>
      <c r="AA10" s="202">
        <v>4.9421430400000004</v>
      </c>
      <c r="AB10" s="202">
        <v>4.8133642245999999</v>
      </c>
      <c r="AC10" s="202">
        <v>4.9841921446999997</v>
      </c>
      <c r="AD10" s="202">
        <v>4.5740818633</v>
      </c>
      <c r="AE10" s="202">
        <v>4.3566806920000003</v>
      </c>
      <c r="AF10" s="202">
        <v>4.1873774078999997</v>
      </c>
      <c r="AG10" s="202">
        <v>4.6611823468000004</v>
      </c>
      <c r="AH10" s="202">
        <v>4.7683944246000003</v>
      </c>
      <c r="AI10" s="202">
        <v>4.7351605428000001</v>
      </c>
      <c r="AJ10" s="202">
        <v>4.7481281846999996</v>
      </c>
      <c r="AK10" s="202">
        <v>4.6758747177000002</v>
      </c>
      <c r="AL10" s="202">
        <v>4.7225960519000001</v>
      </c>
      <c r="AM10" s="202">
        <v>4.6004584990000001</v>
      </c>
      <c r="AN10" s="202">
        <v>4.6462133446999996</v>
      </c>
      <c r="AO10" s="202">
        <v>4.5939012196000002</v>
      </c>
      <c r="AP10" s="202">
        <v>4.5118043071000002</v>
      </c>
      <c r="AQ10" s="202">
        <v>4.4227936543000004</v>
      </c>
      <c r="AR10" s="202">
        <v>4.1202301546999998</v>
      </c>
      <c r="AS10" s="202">
        <v>4.3932819930000004</v>
      </c>
      <c r="AT10" s="202">
        <v>4.3275059999999996</v>
      </c>
      <c r="AU10" s="202">
        <v>4.2435438371999998</v>
      </c>
      <c r="AV10" s="202">
        <v>4.4279856261999999</v>
      </c>
      <c r="AW10" s="202">
        <v>4.5262441718000002</v>
      </c>
      <c r="AX10" s="202">
        <v>4.5089230000000002</v>
      </c>
      <c r="AY10" s="202">
        <v>4.4554191750000003</v>
      </c>
      <c r="AZ10" s="202">
        <v>4.6139000000000001</v>
      </c>
      <c r="BA10" s="202">
        <v>4.6191000000000004</v>
      </c>
      <c r="BB10" s="202">
        <v>4.5086000000000004</v>
      </c>
      <c r="BC10" s="202">
        <v>4.4452042559000002</v>
      </c>
      <c r="BD10" s="202">
        <v>4.5788387902999999</v>
      </c>
      <c r="BE10" s="202">
        <v>4.5385065731000003</v>
      </c>
      <c r="BF10" s="297">
        <v>4.4646834839</v>
      </c>
      <c r="BG10" s="297">
        <v>4.3386636437000003</v>
      </c>
      <c r="BH10" s="297">
        <v>4.6377884517999997</v>
      </c>
      <c r="BI10" s="297">
        <v>4.6622877005000003</v>
      </c>
      <c r="BJ10" s="297">
        <v>4.6846084527</v>
      </c>
      <c r="BK10" s="297">
        <v>4.7077001025999996</v>
      </c>
      <c r="BL10" s="297">
        <v>4.7295101899000001</v>
      </c>
      <c r="BM10" s="297">
        <v>4.7164477082999996</v>
      </c>
      <c r="BN10" s="297">
        <v>4.7020507723999998</v>
      </c>
      <c r="BO10" s="297">
        <v>4.5854213133000004</v>
      </c>
      <c r="BP10" s="297">
        <v>4.5876678712999999</v>
      </c>
      <c r="BQ10" s="297">
        <v>4.6253334604000003</v>
      </c>
      <c r="BR10" s="297">
        <v>4.5471544585999997</v>
      </c>
      <c r="BS10" s="297">
        <v>4.4436913132000004</v>
      </c>
      <c r="BT10" s="297">
        <v>4.7555394557000001</v>
      </c>
      <c r="BU10" s="297">
        <v>4.7926076724</v>
      </c>
      <c r="BV10" s="297">
        <v>4.8344907451000001</v>
      </c>
    </row>
    <row r="11" spans="1:74" ht="11.15" customHeight="1" x14ac:dyDescent="0.25">
      <c r="A11" s="127" t="s">
        <v>294</v>
      </c>
      <c r="B11" s="135" t="s">
        <v>263</v>
      </c>
      <c r="C11" s="202">
        <v>69.135359627</v>
      </c>
      <c r="D11" s="202">
        <v>68.961415948999999</v>
      </c>
      <c r="E11" s="202">
        <v>68.697903177000001</v>
      </c>
      <c r="F11" s="202">
        <v>68.669909180000005</v>
      </c>
      <c r="G11" s="202">
        <v>68.785597620999994</v>
      </c>
      <c r="H11" s="202">
        <v>69.215229436000001</v>
      </c>
      <c r="I11" s="202">
        <v>68.777060547999994</v>
      </c>
      <c r="J11" s="202">
        <v>69.364881574999998</v>
      </c>
      <c r="K11" s="202">
        <v>67.586392274000005</v>
      </c>
      <c r="L11" s="202">
        <v>68.963020753999999</v>
      </c>
      <c r="M11" s="202">
        <v>68.819700659000006</v>
      </c>
      <c r="N11" s="202">
        <v>68.290324385000005</v>
      </c>
      <c r="O11" s="202">
        <v>67.958364692999993</v>
      </c>
      <c r="P11" s="202">
        <v>66.953975176</v>
      </c>
      <c r="Q11" s="202">
        <v>67.285536469999997</v>
      </c>
      <c r="R11" s="202">
        <v>68.973318477000007</v>
      </c>
      <c r="S11" s="202">
        <v>60.465519983</v>
      </c>
      <c r="T11" s="202">
        <v>59.046552284999997</v>
      </c>
      <c r="U11" s="202">
        <v>59.920804451000002</v>
      </c>
      <c r="V11" s="202">
        <v>61.554126338000003</v>
      </c>
      <c r="W11" s="202">
        <v>61.464704824000002</v>
      </c>
      <c r="X11" s="202">
        <v>61.731186358999999</v>
      </c>
      <c r="Y11" s="202">
        <v>62.157664347000001</v>
      </c>
      <c r="Z11" s="202">
        <v>62.030149805999997</v>
      </c>
      <c r="AA11" s="202">
        <v>62.795348304000001</v>
      </c>
      <c r="AB11" s="202">
        <v>62.199941655000003</v>
      </c>
      <c r="AC11" s="202">
        <v>62.644130169999997</v>
      </c>
      <c r="AD11" s="202">
        <v>63.212153553</v>
      </c>
      <c r="AE11" s="202">
        <v>64.04116698</v>
      </c>
      <c r="AF11" s="202">
        <v>64.649375266999996</v>
      </c>
      <c r="AG11" s="202">
        <v>65.580480700999999</v>
      </c>
      <c r="AH11" s="202">
        <v>65.212531573000007</v>
      </c>
      <c r="AI11" s="202">
        <v>66.022533015999997</v>
      </c>
      <c r="AJ11" s="202">
        <v>65.985769277000003</v>
      </c>
      <c r="AK11" s="202">
        <v>66.278788535999993</v>
      </c>
      <c r="AL11" s="202">
        <v>66.043299564999998</v>
      </c>
      <c r="AM11" s="202">
        <v>66.826659109999994</v>
      </c>
      <c r="AN11" s="202">
        <v>67.615039863000007</v>
      </c>
      <c r="AO11" s="202">
        <v>67.206765908999998</v>
      </c>
      <c r="AP11" s="202">
        <v>66.665443656999997</v>
      </c>
      <c r="AQ11" s="202">
        <v>66.762363867999994</v>
      </c>
      <c r="AR11" s="202">
        <v>67.164640765000001</v>
      </c>
      <c r="AS11" s="202">
        <v>67.736883808000002</v>
      </c>
      <c r="AT11" s="202">
        <v>68.513437203999999</v>
      </c>
      <c r="AU11" s="202">
        <v>68.524887156999995</v>
      </c>
      <c r="AV11" s="202">
        <v>68.249299691999994</v>
      </c>
      <c r="AW11" s="202">
        <v>68.051550832999993</v>
      </c>
      <c r="AX11" s="202">
        <v>67.840648204000004</v>
      </c>
      <c r="AY11" s="202">
        <v>67.394117893000001</v>
      </c>
      <c r="AZ11" s="202">
        <v>67.732654859999997</v>
      </c>
      <c r="BA11" s="202">
        <v>67.465596750000003</v>
      </c>
      <c r="BB11" s="202">
        <v>67.590779648999998</v>
      </c>
      <c r="BC11" s="202">
        <v>67.349267452000007</v>
      </c>
      <c r="BD11" s="202">
        <v>67.736464620999996</v>
      </c>
      <c r="BE11" s="202">
        <v>67.143485968999997</v>
      </c>
      <c r="BF11" s="297">
        <v>66.682654267000004</v>
      </c>
      <c r="BG11" s="297">
        <v>67.025399831000001</v>
      </c>
      <c r="BH11" s="297">
        <v>67.221075077999998</v>
      </c>
      <c r="BI11" s="297">
        <v>67.308000454999998</v>
      </c>
      <c r="BJ11" s="297">
        <v>67.078386668999997</v>
      </c>
      <c r="BK11" s="297">
        <v>67.599886725000005</v>
      </c>
      <c r="BL11" s="297">
        <v>67.425323445000004</v>
      </c>
      <c r="BM11" s="297">
        <v>67.580253713000005</v>
      </c>
      <c r="BN11" s="297">
        <v>67.924879048999998</v>
      </c>
      <c r="BO11" s="297">
        <v>68.219432838000003</v>
      </c>
      <c r="BP11" s="297">
        <v>68.552933140999997</v>
      </c>
      <c r="BQ11" s="297">
        <v>68.616036965000006</v>
      </c>
      <c r="BR11" s="297">
        <v>68.472666821000004</v>
      </c>
      <c r="BS11" s="297">
        <v>68.569318578999997</v>
      </c>
      <c r="BT11" s="297">
        <v>68.376698589</v>
      </c>
      <c r="BU11" s="297">
        <v>68.068126571999997</v>
      </c>
      <c r="BV11" s="297">
        <v>67.720631139999995</v>
      </c>
    </row>
    <row r="12" spans="1:74" ht="11.15" customHeight="1" x14ac:dyDescent="0.25">
      <c r="A12" s="127" t="s">
        <v>289</v>
      </c>
      <c r="B12" s="135" t="s">
        <v>858</v>
      </c>
      <c r="C12" s="202">
        <v>35.444386387999998</v>
      </c>
      <c r="D12" s="202">
        <v>35.435905726000001</v>
      </c>
      <c r="E12" s="202">
        <v>34.985903899</v>
      </c>
      <c r="F12" s="202">
        <v>35.045207196</v>
      </c>
      <c r="G12" s="202">
        <v>34.708994228000002</v>
      </c>
      <c r="H12" s="202">
        <v>34.797635495000002</v>
      </c>
      <c r="I12" s="202">
        <v>34.370835088</v>
      </c>
      <c r="J12" s="202">
        <v>34.596430404000003</v>
      </c>
      <c r="K12" s="202">
        <v>32.99741993</v>
      </c>
      <c r="L12" s="202">
        <v>34.416385867000002</v>
      </c>
      <c r="M12" s="202">
        <v>34.284246660999997</v>
      </c>
      <c r="N12" s="202">
        <v>34.210077337000001</v>
      </c>
      <c r="O12" s="202">
        <v>33.798211297000002</v>
      </c>
      <c r="P12" s="202">
        <v>33.048633488</v>
      </c>
      <c r="Q12" s="202">
        <v>33.257186181999998</v>
      </c>
      <c r="R12" s="202">
        <v>35.271032701999999</v>
      </c>
      <c r="S12" s="202">
        <v>29.327418771000001</v>
      </c>
      <c r="T12" s="202">
        <v>27.372720999999999</v>
      </c>
      <c r="U12" s="202">
        <v>28.008979061000002</v>
      </c>
      <c r="V12" s="202">
        <v>29.012965336000001</v>
      </c>
      <c r="W12" s="202">
        <v>29.130853693999999</v>
      </c>
      <c r="X12" s="202">
        <v>29.459282815000002</v>
      </c>
      <c r="Y12" s="202">
        <v>30.234244963999998</v>
      </c>
      <c r="Z12" s="202">
        <v>30.431687197999999</v>
      </c>
      <c r="AA12" s="202">
        <v>30.599509992000002</v>
      </c>
      <c r="AB12" s="202">
        <v>30.115158188999999</v>
      </c>
      <c r="AC12" s="202">
        <v>30.281925082000001</v>
      </c>
      <c r="AD12" s="202">
        <v>30.361959235</v>
      </c>
      <c r="AE12" s="202">
        <v>30.860035027999999</v>
      </c>
      <c r="AF12" s="202">
        <v>31.413076066999999</v>
      </c>
      <c r="AG12" s="202">
        <v>32.154076066999998</v>
      </c>
      <c r="AH12" s="202">
        <v>32.148692394000001</v>
      </c>
      <c r="AI12" s="202">
        <v>32.555456431000003</v>
      </c>
      <c r="AJ12" s="202">
        <v>32.834720468</v>
      </c>
      <c r="AK12" s="202">
        <v>33.129259826000002</v>
      </c>
      <c r="AL12" s="202">
        <v>33.349787894000002</v>
      </c>
      <c r="AM12" s="202">
        <v>33.441799594999999</v>
      </c>
      <c r="AN12" s="202">
        <v>34.109917799999998</v>
      </c>
      <c r="AO12" s="202">
        <v>33.723923401</v>
      </c>
      <c r="AP12" s="202">
        <v>34.018289629000002</v>
      </c>
      <c r="AQ12" s="202">
        <v>33.528821297</v>
      </c>
      <c r="AR12" s="202">
        <v>33.743867696000002</v>
      </c>
      <c r="AS12" s="202">
        <v>33.995885168999997</v>
      </c>
      <c r="AT12" s="202">
        <v>35.026936999999997</v>
      </c>
      <c r="AU12" s="202">
        <v>35.112017299999998</v>
      </c>
      <c r="AV12" s="202">
        <v>34.644072796000003</v>
      </c>
      <c r="AW12" s="202">
        <v>34.242966590999998</v>
      </c>
      <c r="AX12" s="202">
        <v>34.410161000000002</v>
      </c>
      <c r="AY12" s="202">
        <v>33.818354407000001</v>
      </c>
      <c r="AZ12" s="202">
        <v>33.945799999999998</v>
      </c>
      <c r="BA12" s="202">
        <v>34.074800000000003</v>
      </c>
      <c r="BB12" s="202">
        <v>34.049199999999999</v>
      </c>
      <c r="BC12" s="202">
        <v>33.459490367000001</v>
      </c>
      <c r="BD12" s="202">
        <v>33.633095023999999</v>
      </c>
      <c r="BE12" s="202">
        <v>33.015198654000002</v>
      </c>
      <c r="BF12" s="297">
        <v>32.752287975000002</v>
      </c>
      <c r="BG12" s="297">
        <v>32.957676708999998</v>
      </c>
      <c r="BH12" s="297">
        <v>33.238203634999998</v>
      </c>
      <c r="BI12" s="297">
        <v>33.321514090000001</v>
      </c>
      <c r="BJ12" s="297">
        <v>33.428261026000001</v>
      </c>
      <c r="BK12" s="297">
        <v>34.004864546999997</v>
      </c>
      <c r="BL12" s="297">
        <v>33.908167712999997</v>
      </c>
      <c r="BM12" s="297">
        <v>33.971572739999999</v>
      </c>
      <c r="BN12" s="297">
        <v>33.929775014000001</v>
      </c>
      <c r="BO12" s="297">
        <v>33.960040882000001</v>
      </c>
      <c r="BP12" s="297">
        <v>34.064761038999997</v>
      </c>
      <c r="BQ12" s="297">
        <v>34.079031514</v>
      </c>
      <c r="BR12" s="297">
        <v>34.089125496000001</v>
      </c>
      <c r="BS12" s="297">
        <v>34.044374103000003</v>
      </c>
      <c r="BT12" s="297">
        <v>33.919860393</v>
      </c>
      <c r="BU12" s="297">
        <v>33.773128739999997</v>
      </c>
      <c r="BV12" s="297">
        <v>33.739950399999998</v>
      </c>
    </row>
    <row r="13" spans="1:74" ht="11.15" customHeight="1" x14ac:dyDescent="0.25">
      <c r="A13" s="127" t="s">
        <v>290</v>
      </c>
      <c r="B13" s="135" t="s">
        <v>269</v>
      </c>
      <c r="C13" s="202">
        <v>30.106000000000002</v>
      </c>
      <c r="D13" s="202">
        <v>30.091000000000001</v>
      </c>
      <c r="E13" s="202">
        <v>29.605</v>
      </c>
      <c r="F13" s="202">
        <v>29.655000000000001</v>
      </c>
      <c r="G13" s="202">
        <v>29.335000000000001</v>
      </c>
      <c r="H13" s="202">
        <v>29.425000000000001</v>
      </c>
      <c r="I13" s="202">
        <v>29.004999999999999</v>
      </c>
      <c r="J13" s="202">
        <v>29.245000000000001</v>
      </c>
      <c r="K13" s="202">
        <v>27.684999999999999</v>
      </c>
      <c r="L13" s="202">
        <v>29.145</v>
      </c>
      <c r="M13" s="202">
        <v>29.004586</v>
      </c>
      <c r="N13" s="202">
        <v>28.905000000000001</v>
      </c>
      <c r="O13" s="202">
        <v>28.67</v>
      </c>
      <c r="P13" s="202">
        <v>27.95</v>
      </c>
      <c r="Q13" s="202">
        <v>28.19</v>
      </c>
      <c r="R13" s="202">
        <v>30.175000000000001</v>
      </c>
      <c r="S13" s="202">
        <v>24.31</v>
      </c>
      <c r="T13" s="202">
        <v>22.35</v>
      </c>
      <c r="U13" s="202">
        <v>22.975000000000001</v>
      </c>
      <c r="V13" s="202">
        <v>23.94</v>
      </c>
      <c r="W13" s="202">
        <v>23.975000000000001</v>
      </c>
      <c r="X13" s="202">
        <v>24.32</v>
      </c>
      <c r="Y13" s="202">
        <v>25.07</v>
      </c>
      <c r="Z13" s="202">
        <v>25.254999999999999</v>
      </c>
      <c r="AA13" s="202">
        <v>25.305</v>
      </c>
      <c r="AB13" s="202">
        <v>24.875</v>
      </c>
      <c r="AC13" s="202">
        <v>25.024999999999999</v>
      </c>
      <c r="AD13" s="202">
        <v>24.995000000000001</v>
      </c>
      <c r="AE13" s="202">
        <v>25.462</v>
      </c>
      <c r="AF13" s="202">
        <v>26.015000000000001</v>
      </c>
      <c r="AG13" s="202">
        <v>26.72</v>
      </c>
      <c r="AH13" s="202">
        <v>26.704999999999998</v>
      </c>
      <c r="AI13" s="202">
        <v>27.105</v>
      </c>
      <c r="AJ13" s="202">
        <v>27.375</v>
      </c>
      <c r="AK13" s="202">
        <v>27.754999999999999</v>
      </c>
      <c r="AL13" s="202">
        <v>27.87</v>
      </c>
      <c r="AM13" s="202">
        <v>27.82</v>
      </c>
      <c r="AN13" s="202">
        <v>28.574999999999999</v>
      </c>
      <c r="AO13" s="202">
        <v>28.215</v>
      </c>
      <c r="AP13" s="202">
        <v>28.59</v>
      </c>
      <c r="AQ13" s="202">
        <v>28.104654</v>
      </c>
      <c r="AR13" s="202">
        <v>28.3</v>
      </c>
      <c r="AS13" s="202">
        <v>28.52</v>
      </c>
      <c r="AT13" s="202">
        <v>29.53</v>
      </c>
      <c r="AU13" s="202">
        <v>29.65</v>
      </c>
      <c r="AV13" s="202">
        <v>29.195</v>
      </c>
      <c r="AW13" s="202">
        <v>28.73</v>
      </c>
      <c r="AX13" s="202">
        <v>28.82</v>
      </c>
      <c r="AY13" s="202">
        <v>28.265000000000001</v>
      </c>
      <c r="AZ13" s="202">
        <v>28.48</v>
      </c>
      <c r="BA13" s="202">
        <v>28.635000000000002</v>
      </c>
      <c r="BB13" s="202">
        <v>28.69</v>
      </c>
      <c r="BC13" s="202">
        <v>28.164999999999999</v>
      </c>
      <c r="BD13" s="202">
        <v>28.265000000000001</v>
      </c>
      <c r="BE13" s="202">
        <v>27.62</v>
      </c>
      <c r="BF13" s="297">
        <v>27.335999999999999</v>
      </c>
      <c r="BG13" s="297">
        <v>27.576000000000001</v>
      </c>
      <c r="BH13" s="297">
        <v>27.87</v>
      </c>
      <c r="BI13" s="297">
        <v>27.888999999999999</v>
      </c>
      <c r="BJ13" s="297">
        <v>27.917999999999999</v>
      </c>
      <c r="BK13" s="297">
        <v>28.41</v>
      </c>
      <c r="BL13" s="297">
        <v>28.399000000000001</v>
      </c>
      <c r="BM13" s="297">
        <v>28.489000000000001</v>
      </c>
      <c r="BN13" s="297">
        <v>28.527999999999999</v>
      </c>
      <c r="BO13" s="297">
        <v>28.567</v>
      </c>
      <c r="BP13" s="297">
        <v>28.655999999999999</v>
      </c>
      <c r="BQ13" s="297">
        <v>28.643000000000001</v>
      </c>
      <c r="BR13" s="297">
        <v>28.632000000000001</v>
      </c>
      <c r="BS13" s="297">
        <v>28.622</v>
      </c>
      <c r="BT13" s="297">
        <v>28.510999999999999</v>
      </c>
      <c r="BU13" s="297">
        <v>28.3</v>
      </c>
      <c r="BV13" s="297">
        <v>28.189</v>
      </c>
    </row>
    <row r="14" spans="1:74" ht="11.15" customHeight="1" x14ac:dyDescent="0.25">
      <c r="A14" s="127" t="s">
        <v>360</v>
      </c>
      <c r="B14" s="135" t="s">
        <v>996</v>
      </c>
      <c r="C14" s="202">
        <v>5.338386388</v>
      </c>
      <c r="D14" s="202">
        <v>5.3449057255000003</v>
      </c>
      <c r="E14" s="202">
        <v>5.3809038984999997</v>
      </c>
      <c r="F14" s="202">
        <v>5.3902071961000004</v>
      </c>
      <c r="G14" s="202">
        <v>5.3739942280999999</v>
      </c>
      <c r="H14" s="202">
        <v>5.3726354953</v>
      </c>
      <c r="I14" s="202">
        <v>5.3658350881999999</v>
      </c>
      <c r="J14" s="202">
        <v>5.3514304044000003</v>
      </c>
      <c r="K14" s="202">
        <v>5.3124199303999999</v>
      </c>
      <c r="L14" s="202">
        <v>5.2713858673000002</v>
      </c>
      <c r="M14" s="202">
        <v>5.2796606609000003</v>
      </c>
      <c r="N14" s="202">
        <v>5.3050773374000002</v>
      </c>
      <c r="O14" s="202">
        <v>5.1282112971</v>
      </c>
      <c r="P14" s="202">
        <v>5.0986334880999999</v>
      </c>
      <c r="Q14" s="202">
        <v>5.0671861823000004</v>
      </c>
      <c r="R14" s="202">
        <v>5.0960327016000004</v>
      </c>
      <c r="S14" s="202">
        <v>5.0174187713</v>
      </c>
      <c r="T14" s="202">
        <v>5.0227210002999998</v>
      </c>
      <c r="U14" s="202">
        <v>5.0339790612000002</v>
      </c>
      <c r="V14" s="202">
        <v>5.0729653361000002</v>
      </c>
      <c r="W14" s="202">
        <v>5.1558536939000001</v>
      </c>
      <c r="X14" s="202">
        <v>5.1392828150999996</v>
      </c>
      <c r="Y14" s="202">
        <v>5.1642449644999999</v>
      </c>
      <c r="Z14" s="202">
        <v>5.1766871983999998</v>
      </c>
      <c r="AA14" s="202">
        <v>5.2945099918</v>
      </c>
      <c r="AB14" s="202">
        <v>5.2401581888999997</v>
      </c>
      <c r="AC14" s="202">
        <v>5.2569250823000004</v>
      </c>
      <c r="AD14" s="202">
        <v>5.3669592348000004</v>
      </c>
      <c r="AE14" s="202">
        <v>5.3980350282999998</v>
      </c>
      <c r="AF14" s="202">
        <v>5.3980760667999999</v>
      </c>
      <c r="AG14" s="202">
        <v>5.4340760668000003</v>
      </c>
      <c r="AH14" s="202">
        <v>5.4436923936000001</v>
      </c>
      <c r="AI14" s="202">
        <v>5.4504564310000001</v>
      </c>
      <c r="AJ14" s="202">
        <v>5.4597204684999996</v>
      </c>
      <c r="AK14" s="202">
        <v>5.3742598256000003</v>
      </c>
      <c r="AL14" s="202">
        <v>5.4797878940000002</v>
      </c>
      <c r="AM14" s="202">
        <v>5.6217995945999997</v>
      </c>
      <c r="AN14" s="202">
        <v>5.5349177997999996</v>
      </c>
      <c r="AO14" s="202">
        <v>5.5089234011999997</v>
      </c>
      <c r="AP14" s="202">
        <v>5.428289629</v>
      </c>
      <c r="AQ14" s="202">
        <v>5.4241672973000004</v>
      </c>
      <c r="AR14" s="202">
        <v>5.4438676960999999</v>
      </c>
      <c r="AS14" s="202">
        <v>5.4758851686999996</v>
      </c>
      <c r="AT14" s="202">
        <v>5.496937</v>
      </c>
      <c r="AU14" s="202">
        <v>5.4620172996000003</v>
      </c>
      <c r="AV14" s="202">
        <v>5.4490727961000003</v>
      </c>
      <c r="AW14" s="202">
        <v>5.5129665912999997</v>
      </c>
      <c r="AX14" s="202">
        <v>5.5901610000000002</v>
      </c>
      <c r="AY14" s="202">
        <v>5.5533544073999996</v>
      </c>
      <c r="AZ14" s="202">
        <v>5.4657999999999998</v>
      </c>
      <c r="BA14" s="202">
        <v>5.4398</v>
      </c>
      <c r="BB14" s="202">
        <v>5.3592000000000004</v>
      </c>
      <c r="BC14" s="202">
        <v>5.2944903671999999</v>
      </c>
      <c r="BD14" s="202">
        <v>5.3680950235999996</v>
      </c>
      <c r="BE14" s="202">
        <v>5.3951986543999997</v>
      </c>
      <c r="BF14" s="297">
        <v>5.4162879753000004</v>
      </c>
      <c r="BG14" s="297">
        <v>5.3816767087999997</v>
      </c>
      <c r="BH14" s="297">
        <v>5.3682036346000004</v>
      </c>
      <c r="BI14" s="297">
        <v>5.4325140902999998</v>
      </c>
      <c r="BJ14" s="297">
        <v>5.5102610262000002</v>
      </c>
      <c r="BK14" s="297">
        <v>5.5948645471000003</v>
      </c>
      <c r="BL14" s="297">
        <v>5.5091677126</v>
      </c>
      <c r="BM14" s="297">
        <v>5.4825727397000001</v>
      </c>
      <c r="BN14" s="297">
        <v>5.4017750138</v>
      </c>
      <c r="BO14" s="297">
        <v>5.3930408821000002</v>
      </c>
      <c r="BP14" s="297">
        <v>5.4087610385999998</v>
      </c>
      <c r="BQ14" s="297">
        <v>5.4360315139999997</v>
      </c>
      <c r="BR14" s="297">
        <v>5.4571254964999998</v>
      </c>
      <c r="BS14" s="297">
        <v>5.4223741029000001</v>
      </c>
      <c r="BT14" s="297">
        <v>5.4088603927000003</v>
      </c>
      <c r="BU14" s="297">
        <v>5.4731287399999999</v>
      </c>
      <c r="BV14" s="297">
        <v>5.5509504002999996</v>
      </c>
    </row>
    <row r="15" spans="1:74" ht="11.15" customHeight="1" x14ac:dyDescent="0.25">
      <c r="A15" s="127" t="s">
        <v>291</v>
      </c>
      <c r="B15" s="135" t="s">
        <v>264</v>
      </c>
      <c r="C15" s="202">
        <v>14.829870548000001</v>
      </c>
      <c r="D15" s="202">
        <v>14.815033477</v>
      </c>
      <c r="E15" s="202">
        <v>14.693531292999999</v>
      </c>
      <c r="F15" s="202">
        <v>14.349472436999999</v>
      </c>
      <c r="G15" s="202">
        <v>14.282381358</v>
      </c>
      <c r="H15" s="202">
        <v>14.589059644000001</v>
      </c>
      <c r="I15" s="202">
        <v>14.588473972999999</v>
      </c>
      <c r="J15" s="202">
        <v>14.599671807</v>
      </c>
      <c r="K15" s="202">
        <v>14.534911048</v>
      </c>
      <c r="L15" s="202">
        <v>14.553467694</v>
      </c>
      <c r="M15" s="202">
        <v>14.695878446</v>
      </c>
      <c r="N15" s="202">
        <v>14.721453788</v>
      </c>
      <c r="O15" s="202">
        <v>14.738608672</v>
      </c>
      <c r="P15" s="202">
        <v>14.733611961999999</v>
      </c>
      <c r="Q15" s="202">
        <v>14.707459472</v>
      </c>
      <c r="R15" s="202">
        <v>14.757960262999999</v>
      </c>
      <c r="S15" s="202">
        <v>12.49521715</v>
      </c>
      <c r="T15" s="202">
        <v>12.289604869</v>
      </c>
      <c r="U15" s="202">
        <v>12.340020763</v>
      </c>
      <c r="V15" s="202">
        <v>12.888551335000001</v>
      </c>
      <c r="W15" s="202">
        <v>12.912187316000001</v>
      </c>
      <c r="X15" s="202">
        <v>13.05257784</v>
      </c>
      <c r="Y15" s="202">
        <v>13.149003149</v>
      </c>
      <c r="Z15" s="202">
        <v>13.184562123999999</v>
      </c>
      <c r="AA15" s="202">
        <v>13.347719688</v>
      </c>
      <c r="AB15" s="202">
        <v>13.404938842</v>
      </c>
      <c r="AC15" s="202">
        <v>13.513642931</v>
      </c>
      <c r="AD15" s="202">
        <v>13.661440152999999</v>
      </c>
      <c r="AE15" s="202">
        <v>13.665379113</v>
      </c>
      <c r="AF15" s="202">
        <v>13.634845768</v>
      </c>
      <c r="AG15" s="202">
        <v>13.696093642999999</v>
      </c>
      <c r="AH15" s="202">
        <v>13.41327965</v>
      </c>
      <c r="AI15" s="202">
        <v>13.771057963000001</v>
      </c>
      <c r="AJ15" s="202">
        <v>14.164488963</v>
      </c>
      <c r="AK15" s="202">
        <v>14.315020002000001</v>
      </c>
      <c r="AL15" s="202">
        <v>14.323740473000001</v>
      </c>
      <c r="AM15" s="202">
        <v>14.39149838</v>
      </c>
      <c r="AN15" s="202">
        <v>14.445047874</v>
      </c>
      <c r="AO15" s="202">
        <v>14.342086279</v>
      </c>
      <c r="AP15" s="202">
        <v>13.176435517</v>
      </c>
      <c r="AQ15" s="202">
        <v>13.46183636</v>
      </c>
      <c r="AR15" s="202">
        <v>13.54311895</v>
      </c>
      <c r="AS15" s="202">
        <v>13.790788815000001</v>
      </c>
      <c r="AT15" s="202">
        <v>13.4687514</v>
      </c>
      <c r="AU15" s="202">
        <v>13.410538356</v>
      </c>
      <c r="AV15" s="202">
        <v>13.549485667000001</v>
      </c>
      <c r="AW15" s="202">
        <v>14.083144928999999</v>
      </c>
      <c r="AX15" s="202">
        <v>14.0666104</v>
      </c>
      <c r="AY15" s="202">
        <v>14.031664198</v>
      </c>
      <c r="AZ15" s="202">
        <v>14.152699999999999</v>
      </c>
      <c r="BA15" s="202">
        <v>13.827400000000001</v>
      </c>
      <c r="BB15" s="202">
        <v>13.7232</v>
      </c>
      <c r="BC15" s="202">
        <v>13.452465029000001</v>
      </c>
      <c r="BD15" s="202">
        <v>13.514733557</v>
      </c>
      <c r="BE15" s="202">
        <v>13.519047205</v>
      </c>
      <c r="BF15" s="297">
        <v>13.305019812999999</v>
      </c>
      <c r="BG15" s="297">
        <v>13.452380272999999</v>
      </c>
      <c r="BH15" s="297">
        <v>13.514211484</v>
      </c>
      <c r="BI15" s="297">
        <v>13.65316623</v>
      </c>
      <c r="BJ15" s="297">
        <v>13.634846409</v>
      </c>
      <c r="BK15" s="297">
        <v>13.624191928</v>
      </c>
      <c r="BL15" s="297">
        <v>13.626625868</v>
      </c>
      <c r="BM15" s="297">
        <v>13.612168448</v>
      </c>
      <c r="BN15" s="297">
        <v>13.611658929000001</v>
      </c>
      <c r="BO15" s="297">
        <v>13.56236146</v>
      </c>
      <c r="BP15" s="297">
        <v>13.629407842000001</v>
      </c>
      <c r="BQ15" s="297">
        <v>13.638259045</v>
      </c>
      <c r="BR15" s="297">
        <v>13.419232033</v>
      </c>
      <c r="BS15" s="297">
        <v>13.568396570000001</v>
      </c>
      <c r="BT15" s="297">
        <v>13.628499644</v>
      </c>
      <c r="BU15" s="297">
        <v>13.665264058</v>
      </c>
      <c r="BV15" s="297">
        <v>13.667232444</v>
      </c>
    </row>
    <row r="16" spans="1:74" ht="11.15" customHeight="1" x14ac:dyDescent="0.25">
      <c r="A16" s="127" t="s">
        <v>292</v>
      </c>
      <c r="B16" s="135" t="s">
        <v>265</v>
      </c>
      <c r="C16" s="202">
        <v>4.8443651000000001</v>
      </c>
      <c r="D16" s="202">
        <v>4.8133651000000004</v>
      </c>
      <c r="E16" s="202">
        <v>4.9293651000000001</v>
      </c>
      <c r="F16" s="202">
        <v>4.8583651000000003</v>
      </c>
      <c r="G16" s="202">
        <v>4.8583651000000003</v>
      </c>
      <c r="H16" s="202">
        <v>4.9553650999999999</v>
      </c>
      <c r="I16" s="202">
        <v>4.8733651</v>
      </c>
      <c r="J16" s="202">
        <v>4.8503651000000003</v>
      </c>
      <c r="K16" s="202">
        <v>4.8463650999999999</v>
      </c>
      <c r="L16" s="202">
        <v>4.8353650999999997</v>
      </c>
      <c r="M16" s="202">
        <v>4.8623650999999999</v>
      </c>
      <c r="N16" s="202">
        <v>4.8253651</v>
      </c>
      <c r="O16" s="202">
        <v>4.9279381999999998</v>
      </c>
      <c r="P16" s="202">
        <v>4.8629382000000003</v>
      </c>
      <c r="Q16" s="202">
        <v>4.8769033999999998</v>
      </c>
      <c r="R16" s="202">
        <v>4.8070301000000004</v>
      </c>
      <c r="S16" s="202">
        <v>4.8279078000000002</v>
      </c>
      <c r="T16" s="202">
        <v>4.9183836999999997</v>
      </c>
      <c r="U16" s="202">
        <v>4.8500211999999996</v>
      </c>
      <c r="V16" s="202">
        <v>4.8958203999999999</v>
      </c>
      <c r="W16" s="202">
        <v>4.8951390999999997</v>
      </c>
      <c r="X16" s="202">
        <v>4.8358596</v>
      </c>
      <c r="Y16" s="202">
        <v>4.8551390999999997</v>
      </c>
      <c r="Z16" s="202">
        <v>4.7987906000000002</v>
      </c>
      <c r="AA16" s="202">
        <v>4.9963031000000004</v>
      </c>
      <c r="AB16" s="202">
        <v>4.9489343999999997</v>
      </c>
      <c r="AC16" s="202">
        <v>5.0344392999999998</v>
      </c>
      <c r="AD16" s="202">
        <v>5.0040579999999997</v>
      </c>
      <c r="AE16" s="202">
        <v>5.0242775000000002</v>
      </c>
      <c r="AF16" s="202">
        <v>5.0758359000000004</v>
      </c>
      <c r="AG16" s="202">
        <v>4.9943404999999998</v>
      </c>
      <c r="AH16" s="202">
        <v>5.0033810605999998</v>
      </c>
      <c r="AI16" s="202">
        <v>5.0363810606000001</v>
      </c>
      <c r="AJ16" s="202">
        <v>4.9573810606000004</v>
      </c>
      <c r="AK16" s="202">
        <v>4.9653810606000004</v>
      </c>
      <c r="AL16" s="202">
        <v>4.8753810605999996</v>
      </c>
      <c r="AM16" s="202">
        <v>5.2078464715999999</v>
      </c>
      <c r="AN16" s="202">
        <v>5.1168464715999997</v>
      </c>
      <c r="AO16" s="202">
        <v>5.1958464716000003</v>
      </c>
      <c r="AP16" s="202">
        <v>5.1658464716000001</v>
      </c>
      <c r="AQ16" s="202">
        <v>5.1638464716000003</v>
      </c>
      <c r="AR16" s="202">
        <v>5.2108464716</v>
      </c>
      <c r="AS16" s="202">
        <v>5.0588464715999999</v>
      </c>
      <c r="AT16" s="202">
        <v>5.0188459999999999</v>
      </c>
      <c r="AU16" s="202">
        <v>5.0728464716000001</v>
      </c>
      <c r="AV16" s="202">
        <v>5.0918464716000003</v>
      </c>
      <c r="AW16" s="202">
        <v>5.1138464715999996</v>
      </c>
      <c r="AX16" s="202">
        <v>5.0508459999999999</v>
      </c>
      <c r="AY16" s="202">
        <v>5.2398464715999999</v>
      </c>
      <c r="AZ16" s="202">
        <v>5.3677999999999999</v>
      </c>
      <c r="BA16" s="202">
        <v>5.3567999999999998</v>
      </c>
      <c r="BB16" s="202">
        <v>5.2847999999999997</v>
      </c>
      <c r="BC16" s="202">
        <v>5.3324631086999998</v>
      </c>
      <c r="BD16" s="202">
        <v>5.3440957059</v>
      </c>
      <c r="BE16" s="202">
        <v>5.2428948575999996</v>
      </c>
      <c r="BF16" s="297">
        <v>5.2803021737</v>
      </c>
      <c r="BG16" s="297">
        <v>5.3034502712</v>
      </c>
      <c r="BH16" s="297">
        <v>5.3218551097000004</v>
      </c>
      <c r="BI16" s="297">
        <v>5.3407177951999998</v>
      </c>
      <c r="BJ16" s="297">
        <v>5.2957346327000003</v>
      </c>
      <c r="BK16" s="297">
        <v>5.2801971088000004</v>
      </c>
      <c r="BL16" s="297">
        <v>5.2708179676000002</v>
      </c>
      <c r="BM16" s="297">
        <v>5.2632470241</v>
      </c>
      <c r="BN16" s="297">
        <v>5.2702660311000002</v>
      </c>
      <c r="BO16" s="297">
        <v>5.2917971651000002</v>
      </c>
      <c r="BP16" s="297">
        <v>5.3265357641</v>
      </c>
      <c r="BQ16" s="297">
        <v>5.2577012032999999</v>
      </c>
      <c r="BR16" s="297">
        <v>5.2940994637000003</v>
      </c>
      <c r="BS16" s="297">
        <v>5.3152414208999996</v>
      </c>
      <c r="BT16" s="297">
        <v>5.3323412878000003</v>
      </c>
      <c r="BU16" s="297">
        <v>5.3498986567999998</v>
      </c>
      <c r="BV16" s="297">
        <v>5.3045435748000003</v>
      </c>
    </row>
    <row r="17" spans="1:74" ht="11.15" customHeight="1" x14ac:dyDescent="0.25">
      <c r="A17" s="127" t="s">
        <v>293</v>
      </c>
      <c r="B17" s="135" t="s">
        <v>267</v>
      </c>
      <c r="C17" s="202">
        <v>14.016737591</v>
      </c>
      <c r="D17" s="202">
        <v>13.897111646999999</v>
      </c>
      <c r="E17" s="202">
        <v>14.089102885000001</v>
      </c>
      <c r="F17" s="202">
        <v>14.416864446</v>
      </c>
      <c r="G17" s="202">
        <v>14.935856936</v>
      </c>
      <c r="H17" s="202">
        <v>14.873169196999999</v>
      </c>
      <c r="I17" s="202">
        <v>14.944386387</v>
      </c>
      <c r="J17" s="202">
        <v>15.318414263999999</v>
      </c>
      <c r="K17" s="202">
        <v>15.207696196000001</v>
      </c>
      <c r="L17" s="202">
        <v>15.157802093000001</v>
      </c>
      <c r="M17" s="202">
        <v>14.977210452</v>
      </c>
      <c r="N17" s="202">
        <v>14.533428159</v>
      </c>
      <c r="O17" s="202">
        <v>14.493606524</v>
      </c>
      <c r="P17" s="202">
        <v>14.308791526</v>
      </c>
      <c r="Q17" s="202">
        <v>14.443987415</v>
      </c>
      <c r="R17" s="202">
        <v>14.137295413</v>
      </c>
      <c r="S17" s="202">
        <v>13.814976262</v>
      </c>
      <c r="T17" s="202">
        <v>14.465842715999999</v>
      </c>
      <c r="U17" s="202">
        <v>14.721783427</v>
      </c>
      <c r="V17" s="202">
        <v>14.756789266</v>
      </c>
      <c r="W17" s="202">
        <v>14.526524714000001</v>
      </c>
      <c r="X17" s="202">
        <v>14.383466103</v>
      </c>
      <c r="Y17" s="202">
        <v>13.919277133</v>
      </c>
      <c r="Z17" s="202">
        <v>13.615109884000001</v>
      </c>
      <c r="AA17" s="202">
        <v>13.851815523999999</v>
      </c>
      <c r="AB17" s="202">
        <v>13.730910224</v>
      </c>
      <c r="AC17" s="202">
        <v>13.814122855999999</v>
      </c>
      <c r="AD17" s="202">
        <v>14.184696165</v>
      </c>
      <c r="AE17" s="202">
        <v>14.491475339000001</v>
      </c>
      <c r="AF17" s="202">
        <v>14.525617532</v>
      </c>
      <c r="AG17" s="202">
        <v>14.735970491</v>
      </c>
      <c r="AH17" s="202">
        <v>14.647178469</v>
      </c>
      <c r="AI17" s="202">
        <v>14.659637561</v>
      </c>
      <c r="AJ17" s="202">
        <v>14.029178784999999</v>
      </c>
      <c r="AK17" s="202">
        <v>13.869127647999999</v>
      </c>
      <c r="AL17" s="202">
        <v>13.494390137</v>
      </c>
      <c r="AM17" s="202">
        <v>13.785514664000001</v>
      </c>
      <c r="AN17" s="202">
        <v>13.943227716999999</v>
      </c>
      <c r="AO17" s="202">
        <v>13.944909758</v>
      </c>
      <c r="AP17" s="202">
        <v>14.304872038999999</v>
      </c>
      <c r="AQ17" s="202">
        <v>14.607859739</v>
      </c>
      <c r="AR17" s="202">
        <v>14.666807647000001</v>
      </c>
      <c r="AS17" s="202">
        <v>14.891363352999999</v>
      </c>
      <c r="AT17" s="202">
        <v>14.998902804</v>
      </c>
      <c r="AU17" s="202">
        <v>14.92948503</v>
      </c>
      <c r="AV17" s="202">
        <v>14.963894758</v>
      </c>
      <c r="AW17" s="202">
        <v>14.611592841</v>
      </c>
      <c r="AX17" s="202">
        <v>14.313030804</v>
      </c>
      <c r="AY17" s="202">
        <v>14.304252815</v>
      </c>
      <c r="AZ17" s="202">
        <v>14.26635486</v>
      </c>
      <c r="BA17" s="202">
        <v>14.206596749999999</v>
      </c>
      <c r="BB17" s="202">
        <v>14.533579649</v>
      </c>
      <c r="BC17" s="202">
        <v>15.104848947000001</v>
      </c>
      <c r="BD17" s="202">
        <v>15.244540335</v>
      </c>
      <c r="BE17" s="202">
        <v>15.366345252</v>
      </c>
      <c r="BF17" s="297">
        <v>15.345044305</v>
      </c>
      <c r="BG17" s="297">
        <v>15.311892578</v>
      </c>
      <c r="BH17" s="297">
        <v>15.146804850000001</v>
      </c>
      <c r="BI17" s="297">
        <v>14.992602338999999</v>
      </c>
      <c r="BJ17" s="297">
        <v>14.719544601000001</v>
      </c>
      <c r="BK17" s="297">
        <v>14.690633140999999</v>
      </c>
      <c r="BL17" s="297">
        <v>14.619711897</v>
      </c>
      <c r="BM17" s="297">
        <v>14.733265501</v>
      </c>
      <c r="BN17" s="297">
        <v>15.113179075</v>
      </c>
      <c r="BO17" s="297">
        <v>15.405233331</v>
      </c>
      <c r="BP17" s="297">
        <v>15.532228496</v>
      </c>
      <c r="BQ17" s="297">
        <v>15.641045202000001</v>
      </c>
      <c r="BR17" s="297">
        <v>15.670209827000001</v>
      </c>
      <c r="BS17" s="297">
        <v>15.641306486</v>
      </c>
      <c r="BT17" s="297">
        <v>15.495997265</v>
      </c>
      <c r="BU17" s="297">
        <v>15.279835116999999</v>
      </c>
      <c r="BV17" s="297">
        <v>15.008904721</v>
      </c>
    </row>
    <row r="18" spans="1:74" ht="11.15" customHeight="1" x14ac:dyDescent="0.25">
      <c r="A18" s="127" t="s">
        <v>295</v>
      </c>
      <c r="B18" s="135" t="s">
        <v>1301</v>
      </c>
      <c r="C18" s="202">
        <v>99.873430399</v>
      </c>
      <c r="D18" s="202">
        <v>99.689688891000003</v>
      </c>
      <c r="E18" s="202">
        <v>99.719607148999998</v>
      </c>
      <c r="F18" s="202">
        <v>100.05404283999999</v>
      </c>
      <c r="G18" s="202">
        <v>99.861288943999995</v>
      </c>
      <c r="H18" s="202">
        <v>100.2758128</v>
      </c>
      <c r="I18" s="202">
        <v>99.760425992999998</v>
      </c>
      <c r="J18" s="202">
        <v>100.88664242</v>
      </c>
      <c r="K18" s="202">
        <v>99.213730565999995</v>
      </c>
      <c r="L18" s="202">
        <v>101.06507831</v>
      </c>
      <c r="M18" s="202">
        <v>101.74817555</v>
      </c>
      <c r="N18" s="202">
        <v>101.43211822000001</v>
      </c>
      <c r="O18" s="202">
        <v>101.0041904</v>
      </c>
      <c r="P18" s="202">
        <v>99.819437489999999</v>
      </c>
      <c r="Q18" s="202">
        <v>100.07102015</v>
      </c>
      <c r="R18" s="202">
        <v>99.451447958000003</v>
      </c>
      <c r="S18" s="202">
        <v>88.145924889</v>
      </c>
      <c r="T18" s="202">
        <v>88.284987071000003</v>
      </c>
      <c r="U18" s="202">
        <v>90.142823608</v>
      </c>
      <c r="V18" s="202">
        <v>91.084676024000004</v>
      </c>
      <c r="W18" s="202">
        <v>91.172144075999995</v>
      </c>
      <c r="X18" s="202">
        <v>91.455628340999993</v>
      </c>
      <c r="Y18" s="202">
        <v>93.115679760999996</v>
      </c>
      <c r="Z18" s="202">
        <v>93.059907811000002</v>
      </c>
      <c r="AA18" s="202">
        <v>93.878931647000002</v>
      </c>
      <c r="AB18" s="202">
        <v>90.521174708000004</v>
      </c>
      <c r="AC18" s="202">
        <v>93.851362391999999</v>
      </c>
      <c r="AD18" s="202">
        <v>94.000326516000001</v>
      </c>
      <c r="AE18" s="202">
        <v>94.973886362000002</v>
      </c>
      <c r="AF18" s="202">
        <v>95.524651242000004</v>
      </c>
      <c r="AG18" s="202">
        <v>97.059197673</v>
      </c>
      <c r="AH18" s="202">
        <v>96.485391401000001</v>
      </c>
      <c r="AI18" s="202">
        <v>96.717147969999999</v>
      </c>
      <c r="AJ18" s="202">
        <v>98.068265574999998</v>
      </c>
      <c r="AK18" s="202">
        <v>98.702586898999996</v>
      </c>
      <c r="AL18" s="202">
        <v>98.264879836999995</v>
      </c>
      <c r="AM18" s="202">
        <v>98.181706524999996</v>
      </c>
      <c r="AN18" s="202">
        <v>98.919022588000004</v>
      </c>
      <c r="AO18" s="202">
        <v>99.553567614000002</v>
      </c>
      <c r="AP18" s="202">
        <v>98.722996961000007</v>
      </c>
      <c r="AQ18" s="202">
        <v>98.636428387999999</v>
      </c>
      <c r="AR18" s="202">
        <v>99.077969873000001</v>
      </c>
      <c r="AS18" s="202">
        <v>100.2615476</v>
      </c>
      <c r="AT18" s="202">
        <v>100.89594477999999</v>
      </c>
      <c r="AU18" s="202">
        <v>101.21200451999999</v>
      </c>
      <c r="AV18" s="202">
        <v>101.34053781999999</v>
      </c>
      <c r="AW18" s="202">
        <v>101.3816338</v>
      </c>
      <c r="AX18" s="202">
        <v>100.29223133000001</v>
      </c>
      <c r="AY18" s="202">
        <v>100.55485942999999</v>
      </c>
      <c r="AZ18" s="202">
        <v>101.06798322</v>
      </c>
      <c r="BA18" s="202">
        <v>101.37820562</v>
      </c>
      <c r="BB18" s="202">
        <v>101.39569158</v>
      </c>
      <c r="BC18" s="202">
        <v>100.91490020000001</v>
      </c>
      <c r="BD18" s="202">
        <v>101.63039786</v>
      </c>
      <c r="BE18" s="202">
        <v>101.33124355</v>
      </c>
      <c r="BF18" s="297">
        <v>100.92206034</v>
      </c>
      <c r="BG18" s="297">
        <v>100.84264091</v>
      </c>
      <c r="BH18" s="297">
        <v>101.55532785</v>
      </c>
      <c r="BI18" s="297">
        <v>102.032858</v>
      </c>
      <c r="BJ18" s="297">
        <v>101.92020515</v>
      </c>
      <c r="BK18" s="297">
        <v>102.28637225999999</v>
      </c>
      <c r="BL18" s="297">
        <v>102.22838243</v>
      </c>
      <c r="BM18" s="297">
        <v>102.45831314</v>
      </c>
      <c r="BN18" s="297">
        <v>102.57496039</v>
      </c>
      <c r="BO18" s="297">
        <v>102.68958883000001</v>
      </c>
      <c r="BP18" s="297">
        <v>103.23570295</v>
      </c>
      <c r="BQ18" s="297">
        <v>103.56842705</v>
      </c>
      <c r="BR18" s="297">
        <v>103.41046448</v>
      </c>
      <c r="BS18" s="297">
        <v>103.15435463</v>
      </c>
      <c r="BT18" s="297">
        <v>103.45800180000001</v>
      </c>
      <c r="BU18" s="297">
        <v>103.54787111</v>
      </c>
      <c r="BV18" s="297">
        <v>103.40445750000001</v>
      </c>
    </row>
    <row r="19" spans="1:74" ht="11.15" customHeight="1" x14ac:dyDescent="0.25">
      <c r="B19" s="135"/>
      <c r="C19" s="202"/>
      <c r="D19" s="202"/>
      <c r="E19" s="202"/>
      <c r="F19" s="202"/>
      <c r="G19" s="202"/>
      <c r="H19" s="202"/>
      <c r="I19" s="202"/>
      <c r="J19" s="202"/>
      <c r="K19" s="202"/>
      <c r="L19" s="202"/>
      <c r="M19" s="202"/>
      <c r="N19" s="202"/>
      <c r="O19" s="202"/>
      <c r="P19" s="202"/>
      <c r="Q19" s="202"/>
      <c r="R19" s="202"/>
      <c r="S19" s="202"/>
      <c r="T19" s="202"/>
      <c r="U19" s="202"/>
      <c r="V19" s="202"/>
      <c r="W19" s="202"/>
      <c r="X19" s="202"/>
      <c r="Y19" s="202"/>
      <c r="Z19" s="202"/>
      <c r="AA19" s="202"/>
      <c r="AB19" s="202"/>
      <c r="AC19" s="202"/>
      <c r="AD19" s="202"/>
      <c r="AE19" s="202"/>
      <c r="AF19" s="202"/>
      <c r="AG19" s="202"/>
      <c r="AH19" s="202"/>
      <c r="AI19" s="202"/>
      <c r="AJ19" s="202"/>
      <c r="AK19" s="202"/>
      <c r="AL19" s="202"/>
      <c r="AM19" s="202"/>
      <c r="AN19" s="202"/>
      <c r="AO19" s="202"/>
      <c r="AP19" s="202"/>
      <c r="AQ19" s="202"/>
      <c r="AR19" s="202"/>
      <c r="AS19" s="202"/>
      <c r="AT19" s="202"/>
      <c r="AU19" s="202"/>
      <c r="AV19" s="202"/>
      <c r="AW19" s="202"/>
      <c r="AX19" s="202"/>
      <c r="AY19" s="202"/>
      <c r="AZ19" s="202"/>
      <c r="BA19" s="202"/>
      <c r="BB19" s="202"/>
      <c r="BC19" s="202"/>
      <c r="BD19" s="202"/>
      <c r="BE19" s="202"/>
      <c r="BF19" s="297"/>
      <c r="BG19" s="297"/>
      <c r="BH19" s="297"/>
      <c r="BI19" s="297"/>
      <c r="BJ19" s="297"/>
      <c r="BK19" s="297"/>
      <c r="BL19" s="297"/>
      <c r="BM19" s="297"/>
      <c r="BN19" s="297"/>
      <c r="BO19" s="297"/>
      <c r="BP19" s="297"/>
      <c r="BQ19" s="297"/>
      <c r="BR19" s="297"/>
      <c r="BS19" s="297"/>
      <c r="BT19" s="297"/>
      <c r="BU19" s="297"/>
      <c r="BV19" s="297"/>
    </row>
    <row r="20" spans="1:74" ht="11.15" customHeight="1" x14ac:dyDescent="0.25">
      <c r="A20" s="127" t="s">
        <v>361</v>
      </c>
      <c r="B20" s="135" t="s">
        <v>1302</v>
      </c>
      <c r="C20" s="202">
        <v>64.429044011000002</v>
      </c>
      <c r="D20" s="202">
        <v>64.253783165000002</v>
      </c>
      <c r="E20" s="202">
        <v>64.733703250000005</v>
      </c>
      <c r="F20" s="202">
        <v>65.008835644000001</v>
      </c>
      <c r="G20" s="202">
        <v>65.152294716</v>
      </c>
      <c r="H20" s="202">
        <v>65.478177302999995</v>
      </c>
      <c r="I20" s="202">
        <v>65.389590905000006</v>
      </c>
      <c r="J20" s="202">
        <v>66.290212014000005</v>
      </c>
      <c r="K20" s="202">
        <v>66.216310634999999</v>
      </c>
      <c r="L20" s="202">
        <v>66.648692444000005</v>
      </c>
      <c r="M20" s="202">
        <v>67.463928887999998</v>
      </c>
      <c r="N20" s="202">
        <v>67.222040879999994</v>
      </c>
      <c r="O20" s="202">
        <v>67.205979103999994</v>
      </c>
      <c r="P20" s="202">
        <v>66.770804002000006</v>
      </c>
      <c r="Q20" s="202">
        <v>66.813833967999997</v>
      </c>
      <c r="R20" s="202">
        <v>64.180415256000003</v>
      </c>
      <c r="S20" s="202">
        <v>58.818506118000002</v>
      </c>
      <c r="T20" s="202">
        <v>60.912266070999998</v>
      </c>
      <c r="U20" s="202">
        <v>62.133844547000002</v>
      </c>
      <c r="V20" s="202">
        <v>62.071710688000003</v>
      </c>
      <c r="W20" s="202">
        <v>62.041290382</v>
      </c>
      <c r="X20" s="202">
        <v>61.996345525999999</v>
      </c>
      <c r="Y20" s="202">
        <v>62.881434796999997</v>
      </c>
      <c r="Z20" s="202">
        <v>62.628220612</v>
      </c>
      <c r="AA20" s="202">
        <v>63.279421655</v>
      </c>
      <c r="AB20" s="202">
        <v>60.406016518999998</v>
      </c>
      <c r="AC20" s="202">
        <v>63.569437309999998</v>
      </c>
      <c r="AD20" s="202">
        <v>63.638367281999997</v>
      </c>
      <c r="AE20" s="202">
        <v>64.113851334000003</v>
      </c>
      <c r="AF20" s="202">
        <v>64.111575174999999</v>
      </c>
      <c r="AG20" s="202">
        <v>64.905121605999994</v>
      </c>
      <c r="AH20" s="202">
        <v>64.336699007000007</v>
      </c>
      <c r="AI20" s="202">
        <v>64.161691539000003</v>
      </c>
      <c r="AJ20" s="202">
        <v>65.233545106999998</v>
      </c>
      <c r="AK20" s="202">
        <v>65.573327073000002</v>
      </c>
      <c r="AL20" s="202">
        <v>64.915091942999993</v>
      </c>
      <c r="AM20" s="202">
        <v>64.739906930000004</v>
      </c>
      <c r="AN20" s="202">
        <v>64.809104789000003</v>
      </c>
      <c r="AO20" s="202">
        <v>65.829644212000005</v>
      </c>
      <c r="AP20" s="202">
        <v>64.704707331999998</v>
      </c>
      <c r="AQ20" s="202">
        <v>65.107607090000002</v>
      </c>
      <c r="AR20" s="202">
        <v>65.334102176000002</v>
      </c>
      <c r="AS20" s="202">
        <v>66.265662433000003</v>
      </c>
      <c r="AT20" s="202">
        <v>65.869007784000004</v>
      </c>
      <c r="AU20" s="202">
        <v>66.099987217000006</v>
      </c>
      <c r="AV20" s="202">
        <v>66.696465025999998</v>
      </c>
      <c r="AW20" s="202">
        <v>67.138667210999998</v>
      </c>
      <c r="AX20" s="202">
        <v>65.882070333000001</v>
      </c>
      <c r="AY20" s="202">
        <v>66.736505019999996</v>
      </c>
      <c r="AZ20" s="202">
        <v>67.122183217</v>
      </c>
      <c r="BA20" s="202">
        <v>67.303405620999996</v>
      </c>
      <c r="BB20" s="202">
        <v>67.346491581999999</v>
      </c>
      <c r="BC20" s="202">
        <v>67.455409833000004</v>
      </c>
      <c r="BD20" s="202">
        <v>67.997302833999996</v>
      </c>
      <c r="BE20" s="202">
        <v>68.316044898000001</v>
      </c>
      <c r="BF20" s="297">
        <v>68.169772367999997</v>
      </c>
      <c r="BG20" s="297">
        <v>67.884964198999995</v>
      </c>
      <c r="BH20" s="297">
        <v>68.317124217</v>
      </c>
      <c r="BI20" s="297">
        <v>68.711343912999993</v>
      </c>
      <c r="BJ20" s="297">
        <v>68.491944119999999</v>
      </c>
      <c r="BK20" s="297">
        <v>68.28150771</v>
      </c>
      <c r="BL20" s="297">
        <v>68.320214715000006</v>
      </c>
      <c r="BM20" s="297">
        <v>68.486740402999999</v>
      </c>
      <c r="BN20" s="297">
        <v>68.645185380000001</v>
      </c>
      <c r="BO20" s="297">
        <v>68.729547951000001</v>
      </c>
      <c r="BP20" s="297">
        <v>69.170941907</v>
      </c>
      <c r="BQ20" s="297">
        <v>69.489395535</v>
      </c>
      <c r="BR20" s="297">
        <v>69.321338980999997</v>
      </c>
      <c r="BS20" s="297">
        <v>69.109980526000001</v>
      </c>
      <c r="BT20" s="297">
        <v>69.538141410999998</v>
      </c>
      <c r="BU20" s="297">
        <v>69.774742373999999</v>
      </c>
      <c r="BV20" s="297">
        <v>69.664507095000005</v>
      </c>
    </row>
    <row r="21" spans="1:74" ht="11.15" customHeight="1" x14ac:dyDescent="0.2">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177"/>
      <c r="BC21" s="177"/>
      <c r="BD21" s="177"/>
      <c r="BE21" s="177"/>
      <c r="BF21" s="365"/>
      <c r="BG21" s="365"/>
      <c r="BH21" s="365"/>
      <c r="BI21" s="365"/>
      <c r="BJ21" s="298"/>
      <c r="BK21" s="298"/>
      <c r="BL21" s="298"/>
      <c r="BM21" s="298"/>
      <c r="BN21" s="298"/>
      <c r="BO21" s="298"/>
      <c r="BP21" s="298"/>
      <c r="BQ21" s="298"/>
      <c r="BR21" s="298"/>
      <c r="BS21" s="298"/>
      <c r="BT21" s="298"/>
      <c r="BU21" s="298"/>
      <c r="BV21" s="298"/>
    </row>
    <row r="22" spans="1:74" ht="11.15" customHeight="1" x14ac:dyDescent="0.25">
      <c r="B22" s="204" t="s">
        <v>997</v>
      </c>
      <c r="C22" s="202"/>
      <c r="D22" s="202"/>
      <c r="E22" s="202"/>
      <c r="F22" s="202"/>
      <c r="G22" s="202"/>
      <c r="H22" s="202"/>
      <c r="I22" s="202"/>
      <c r="J22" s="202"/>
      <c r="K22" s="202"/>
      <c r="L22" s="202"/>
      <c r="M22" s="202"/>
      <c r="N22" s="202"/>
      <c r="O22" s="202"/>
      <c r="P22" s="202"/>
      <c r="Q22" s="202"/>
      <c r="R22" s="202"/>
      <c r="S22" s="202"/>
      <c r="T22" s="202"/>
      <c r="U22" s="202"/>
      <c r="V22" s="202"/>
      <c r="W22" s="202"/>
      <c r="X22" s="202"/>
      <c r="Y22" s="202"/>
      <c r="Z22" s="202"/>
      <c r="AA22" s="202"/>
      <c r="AB22" s="202"/>
      <c r="AC22" s="202"/>
      <c r="AD22" s="202"/>
      <c r="AE22" s="202"/>
      <c r="AF22" s="202"/>
      <c r="AG22" s="202"/>
      <c r="AH22" s="202"/>
      <c r="AI22" s="202"/>
      <c r="AJ22" s="202"/>
      <c r="AK22" s="202"/>
      <c r="AL22" s="202"/>
      <c r="AM22" s="202"/>
      <c r="AN22" s="202"/>
      <c r="AO22" s="202"/>
      <c r="AP22" s="202"/>
      <c r="AQ22" s="202"/>
      <c r="AR22" s="202"/>
      <c r="AS22" s="202"/>
      <c r="AT22" s="202"/>
      <c r="AU22" s="202"/>
      <c r="AV22" s="202"/>
      <c r="AW22" s="202"/>
      <c r="AX22" s="202"/>
      <c r="AY22" s="202"/>
      <c r="AZ22" s="202"/>
      <c r="BA22" s="202"/>
      <c r="BB22" s="202"/>
      <c r="BC22" s="202"/>
      <c r="BD22" s="202"/>
      <c r="BE22" s="202"/>
      <c r="BF22" s="297"/>
      <c r="BG22" s="297"/>
      <c r="BH22" s="297"/>
      <c r="BI22" s="297"/>
      <c r="BJ22" s="297"/>
      <c r="BK22" s="297"/>
      <c r="BL22" s="297"/>
      <c r="BM22" s="297"/>
      <c r="BN22" s="297"/>
      <c r="BO22" s="297"/>
      <c r="BP22" s="297"/>
      <c r="BQ22" s="297"/>
      <c r="BR22" s="297"/>
      <c r="BS22" s="297"/>
      <c r="BT22" s="297"/>
      <c r="BU22" s="297"/>
      <c r="BV22" s="297"/>
    </row>
    <row r="23" spans="1:74" ht="11.15" customHeight="1" x14ac:dyDescent="0.25">
      <c r="A23" s="127" t="s">
        <v>276</v>
      </c>
      <c r="B23" s="135" t="s">
        <v>239</v>
      </c>
      <c r="C23" s="202">
        <v>47.964896291000002</v>
      </c>
      <c r="D23" s="202">
        <v>48.320729526000001</v>
      </c>
      <c r="E23" s="202">
        <v>46.828750124000003</v>
      </c>
      <c r="F23" s="202">
        <v>47.538343546</v>
      </c>
      <c r="G23" s="202">
        <v>46.716719380000001</v>
      </c>
      <c r="H23" s="202">
        <v>47.410365274</v>
      </c>
      <c r="I23" s="202">
        <v>48.545120744999998</v>
      </c>
      <c r="J23" s="202">
        <v>48.799879109000003</v>
      </c>
      <c r="K23" s="202">
        <v>47.419750727</v>
      </c>
      <c r="L23" s="202">
        <v>47.785288829000002</v>
      </c>
      <c r="M23" s="202">
        <v>47.869890812000001</v>
      </c>
      <c r="N23" s="202">
        <v>47.749789002999997</v>
      </c>
      <c r="O23" s="202">
        <v>46.054900746999998</v>
      </c>
      <c r="P23" s="202">
        <v>47.178753372000003</v>
      </c>
      <c r="Q23" s="202">
        <v>43.204545418999999</v>
      </c>
      <c r="R23" s="202">
        <v>34.989991596000003</v>
      </c>
      <c r="S23" s="202">
        <v>37.119287573999998</v>
      </c>
      <c r="T23" s="202">
        <v>40.344382170999999</v>
      </c>
      <c r="U23" s="202">
        <v>42.174515266</v>
      </c>
      <c r="V23" s="202">
        <v>41.826089326999998</v>
      </c>
      <c r="W23" s="202">
        <v>42.665345315000003</v>
      </c>
      <c r="X23" s="202">
        <v>42.726575652999998</v>
      </c>
      <c r="Y23" s="202">
        <v>42.764855869000002</v>
      </c>
      <c r="Z23" s="202">
        <v>43.114329755</v>
      </c>
      <c r="AA23" s="202">
        <v>41.788082805000002</v>
      </c>
      <c r="AB23" s="202">
        <v>41.908931127000002</v>
      </c>
      <c r="AC23" s="202">
        <v>43.697853946999999</v>
      </c>
      <c r="AD23" s="202">
        <v>43.318906372000001</v>
      </c>
      <c r="AE23" s="202">
        <v>43.300280792000002</v>
      </c>
      <c r="AF23" s="202">
        <v>45.601320383000001</v>
      </c>
      <c r="AG23" s="202">
        <v>45.596173600999997</v>
      </c>
      <c r="AH23" s="202">
        <v>45.738827076</v>
      </c>
      <c r="AI23" s="202">
        <v>46.087201192999999</v>
      </c>
      <c r="AJ23" s="202">
        <v>46.110272137999999</v>
      </c>
      <c r="AK23" s="202">
        <v>46.682362839</v>
      </c>
      <c r="AL23" s="202">
        <v>47.646571237000003</v>
      </c>
      <c r="AM23" s="202">
        <v>44.501458739999997</v>
      </c>
      <c r="AN23" s="202">
        <v>46.771230269999997</v>
      </c>
      <c r="AO23" s="202">
        <v>46.093532818</v>
      </c>
      <c r="AP23" s="202">
        <v>44.700193038999998</v>
      </c>
      <c r="AQ23" s="202">
        <v>45.114735953</v>
      </c>
      <c r="AR23" s="202">
        <v>46.331927383</v>
      </c>
      <c r="AS23" s="202">
        <v>46.280408924</v>
      </c>
      <c r="AT23" s="202">
        <v>46.924030817999999</v>
      </c>
      <c r="AU23" s="202">
        <v>46.541032526999999</v>
      </c>
      <c r="AV23" s="202">
        <v>45.395233105999999</v>
      </c>
      <c r="AW23" s="202">
        <v>46.325118172000003</v>
      </c>
      <c r="AX23" s="202">
        <v>46.132659203999999</v>
      </c>
      <c r="AY23" s="202">
        <v>44.241968000999996</v>
      </c>
      <c r="AZ23" s="202">
        <v>46.302513001000001</v>
      </c>
      <c r="BA23" s="202">
        <v>46.109124000999998</v>
      </c>
      <c r="BB23" s="202">
        <v>44.994940001000003</v>
      </c>
      <c r="BC23" s="202">
        <v>45.529617291000001</v>
      </c>
      <c r="BD23" s="202">
        <v>46.240500802</v>
      </c>
      <c r="BE23" s="202">
        <v>46.014317349999999</v>
      </c>
      <c r="BF23" s="297">
        <v>46.453306108</v>
      </c>
      <c r="BG23" s="297">
        <v>46.456583406</v>
      </c>
      <c r="BH23" s="297">
        <v>46.477755387999999</v>
      </c>
      <c r="BI23" s="297">
        <v>46.475345738000001</v>
      </c>
      <c r="BJ23" s="297">
        <v>46.930914795</v>
      </c>
      <c r="BK23" s="297">
        <v>45.290552779999999</v>
      </c>
      <c r="BL23" s="297">
        <v>46.930309497000003</v>
      </c>
      <c r="BM23" s="297">
        <v>46.017134476000003</v>
      </c>
      <c r="BN23" s="297">
        <v>45.580995301999998</v>
      </c>
      <c r="BO23" s="297">
        <v>45.139520023999999</v>
      </c>
      <c r="BP23" s="297">
        <v>46.105436601999997</v>
      </c>
      <c r="BQ23" s="297">
        <v>46.404939708000001</v>
      </c>
      <c r="BR23" s="297">
        <v>46.879176477000001</v>
      </c>
      <c r="BS23" s="297">
        <v>46.506705087999997</v>
      </c>
      <c r="BT23" s="297">
        <v>46.463326750999997</v>
      </c>
      <c r="BU23" s="297">
        <v>46.354982894000003</v>
      </c>
      <c r="BV23" s="297">
        <v>46.928214406999999</v>
      </c>
    </row>
    <row r="24" spans="1:74" ht="11.15" customHeight="1" x14ac:dyDescent="0.25">
      <c r="A24" s="127" t="s">
        <v>270</v>
      </c>
      <c r="B24" s="135" t="s">
        <v>240</v>
      </c>
      <c r="C24" s="202">
        <v>20.614982999999999</v>
      </c>
      <c r="D24" s="202">
        <v>20.283868999999999</v>
      </c>
      <c r="E24" s="202">
        <v>20.176247</v>
      </c>
      <c r="F24" s="202">
        <v>20.332601</v>
      </c>
      <c r="G24" s="202">
        <v>20.387087999999999</v>
      </c>
      <c r="H24" s="202">
        <v>20.653979</v>
      </c>
      <c r="I24" s="202">
        <v>20.734573999999999</v>
      </c>
      <c r="J24" s="202">
        <v>21.157913000000001</v>
      </c>
      <c r="K24" s="202">
        <v>20.248483</v>
      </c>
      <c r="L24" s="202">
        <v>20.713985999999998</v>
      </c>
      <c r="M24" s="202">
        <v>20.736152000000001</v>
      </c>
      <c r="N24" s="202">
        <v>20.442869000000002</v>
      </c>
      <c r="O24" s="202">
        <v>19.933385999999999</v>
      </c>
      <c r="P24" s="202">
        <v>20.132245999999999</v>
      </c>
      <c r="Q24" s="202">
        <v>18.462838000000001</v>
      </c>
      <c r="R24" s="202">
        <v>14.548503</v>
      </c>
      <c r="S24" s="202">
        <v>16.078182999999999</v>
      </c>
      <c r="T24" s="202">
        <v>17.578056</v>
      </c>
      <c r="U24" s="202">
        <v>18.381069</v>
      </c>
      <c r="V24" s="202">
        <v>18.557874000000002</v>
      </c>
      <c r="W24" s="202">
        <v>18.414828</v>
      </c>
      <c r="X24" s="202">
        <v>18.613648000000001</v>
      </c>
      <c r="Y24" s="202">
        <v>18.742515999999998</v>
      </c>
      <c r="Z24" s="202">
        <v>18.801689</v>
      </c>
      <c r="AA24" s="202">
        <v>18.814347999999999</v>
      </c>
      <c r="AB24" s="202">
        <v>17.699107999999999</v>
      </c>
      <c r="AC24" s="202">
        <v>19.132116</v>
      </c>
      <c r="AD24" s="202">
        <v>19.743698999999999</v>
      </c>
      <c r="AE24" s="202">
        <v>20.049742999999999</v>
      </c>
      <c r="AF24" s="202">
        <v>20.585872999999999</v>
      </c>
      <c r="AG24" s="202">
        <v>20.171831000000001</v>
      </c>
      <c r="AH24" s="202">
        <v>20.572572999999998</v>
      </c>
      <c r="AI24" s="202">
        <v>20.138569</v>
      </c>
      <c r="AJ24" s="202">
        <v>20.37715</v>
      </c>
      <c r="AK24" s="202">
        <v>20.572648000000001</v>
      </c>
      <c r="AL24" s="202">
        <v>20.656690000000001</v>
      </c>
      <c r="AM24" s="202">
        <v>19.731010000000001</v>
      </c>
      <c r="AN24" s="202">
        <v>20.435638000000001</v>
      </c>
      <c r="AO24" s="202">
        <v>20.511873999999999</v>
      </c>
      <c r="AP24" s="202">
        <v>19.957374999999999</v>
      </c>
      <c r="AQ24" s="202">
        <v>20.076819</v>
      </c>
      <c r="AR24" s="202">
        <v>20.771961000000001</v>
      </c>
      <c r="AS24" s="202">
        <v>20.345033999999998</v>
      </c>
      <c r="AT24" s="202">
        <v>20.601035</v>
      </c>
      <c r="AU24" s="202">
        <v>20.469951999999999</v>
      </c>
      <c r="AV24" s="202">
        <v>20.414708999999998</v>
      </c>
      <c r="AW24" s="202">
        <v>20.593069</v>
      </c>
      <c r="AX24" s="202">
        <v>19.491181000000001</v>
      </c>
      <c r="AY24" s="202">
        <v>19.538975000000001</v>
      </c>
      <c r="AZ24" s="202">
        <v>19.997420000000002</v>
      </c>
      <c r="BA24" s="202">
        <v>20.449031000000002</v>
      </c>
      <c r="BB24" s="202">
        <v>20.446047</v>
      </c>
      <c r="BC24" s="202">
        <v>20.775587000000002</v>
      </c>
      <c r="BD24" s="202">
        <v>20.817918212999999</v>
      </c>
      <c r="BE24" s="202">
        <v>20.341074986999999</v>
      </c>
      <c r="BF24" s="297">
        <v>20.71266</v>
      </c>
      <c r="BG24" s="297">
        <v>20.53933</v>
      </c>
      <c r="BH24" s="297">
        <v>20.70701</v>
      </c>
      <c r="BI24" s="297">
        <v>20.686450000000001</v>
      </c>
      <c r="BJ24" s="297">
        <v>20.543589999999998</v>
      </c>
      <c r="BK24" s="297">
        <v>20.312069999999999</v>
      </c>
      <c r="BL24" s="297">
        <v>20.561219999999999</v>
      </c>
      <c r="BM24" s="297">
        <v>20.545770000000001</v>
      </c>
      <c r="BN24" s="297">
        <v>20.533359999999998</v>
      </c>
      <c r="BO24" s="297">
        <v>20.588429999999999</v>
      </c>
      <c r="BP24" s="297">
        <v>20.886620000000001</v>
      </c>
      <c r="BQ24" s="297">
        <v>20.93834</v>
      </c>
      <c r="BR24" s="297">
        <v>21.34768</v>
      </c>
      <c r="BS24" s="297">
        <v>20.796279999999999</v>
      </c>
      <c r="BT24" s="297">
        <v>20.90024</v>
      </c>
      <c r="BU24" s="297">
        <v>20.77965</v>
      </c>
      <c r="BV24" s="297">
        <v>20.76774</v>
      </c>
    </row>
    <row r="25" spans="1:74" ht="11.15" customHeight="1" x14ac:dyDescent="0.25">
      <c r="A25" s="127" t="s">
        <v>271</v>
      </c>
      <c r="B25" s="135" t="s">
        <v>258</v>
      </c>
      <c r="C25" s="202">
        <v>0.11027016157</v>
      </c>
      <c r="D25" s="202">
        <v>0.10793995407</v>
      </c>
      <c r="E25" s="202">
        <v>0.1143326721</v>
      </c>
      <c r="F25" s="202">
        <v>0.11515354571</v>
      </c>
      <c r="G25" s="202">
        <v>0.11941773513999999</v>
      </c>
      <c r="H25" s="202">
        <v>0.12134094113</v>
      </c>
      <c r="I25" s="202">
        <v>0.13108097059000001</v>
      </c>
      <c r="J25" s="202">
        <v>0.13110865734999999</v>
      </c>
      <c r="K25" s="202">
        <v>0.13163406057999999</v>
      </c>
      <c r="L25" s="202">
        <v>0.12379737758000001</v>
      </c>
      <c r="M25" s="202">
        <v>0.12253547831</v>
      </c>
      <c r="N25" s="202">
        <v>0.12430751936999999</v>
      </c>
      <c r="O25" s="202">
        <v>0.10795397288</v>
      </c>
      <c r="P25" s="202">
        <v>0.10552075148999999</v>
      </c>
      <c r="Q25" s="202">
        <v>0.11191374111000001</v>
      </c>
      <c r="R25" s="202">
        <v>0.11269859617</v>
      </c>
      <c r="S25" s="202">
        <v>0.11703699292</v>
      </c>
      <c r="T25" s="202">
        <v>0.11889383787</v>
      </c>
      <c r="U25" s="202">
        <v>0.12860404034</v>
      </c>
      <c r="V25" s="202">
        <v>0.12871652041000001</v>
      </c>
      <c r="W25" s="202">
        <v>0.12924431483000001</v>
      </c>
      <c r="X25" s="202">
        <v>0.12141365299</v>
      </c>
      <c r="Y25" s="202">
        <v>0.12010153527</v>
      </c>
      <c r="Z25" s="202">
        <v>0.12178678709</v>
      </c>
      <c r="AA25" s="202">
        <v>0.10993238516000001</v>
      </c>
      <c r="AB25" s="202">
        <v>0.10754027004</v>
      </c>
      <c r="AC25" s="202">
        <v>0.11399488231</v>
      </c>
      <c r="AD25" s="202">
        <v>0.11483170568000001</v>
      </c>
      <c r="AE25" s="202">
        <v>0.11916556625999999</v>
      </c>
      <c r="AF25" s="202">
        <v>0.1210820501</v>
      </c>
      <c r="AG25" s="202">
        <v>0.13093044014999999</v>
      </c>
      <c r="AH25" s="202">
        <v>0.13099097886</v>
      </c>
      <c r="AI25" s="202">
        <v>0.13152252680000001</v>
      </c>
      <c r="AJ25" s="202">
        <v>0.12359765422000001</v>
      </c>
      <c r="AK25" s="202">
        <v>0.12230450557</v>
      </c>
      <c r="AL25" s="202">
        <v>0.12406062361</v>
      </c>
      <c r="AM25" s="202">
        <v>0.10993238516000001</v>
      </c>
      <c r="AN25" s="202">
        <v>0.10754027004</v>
      </c>
      <c r="AO25" s="202">
        <v>0.11399488231</v>
      </c>
      <c r="AP25" s="202">
        <v>0.11483170568000001</v>
      </c>
      <c r="AQ25" s="202">
        <v>0.11916556625999999</v>
      </c>
      <c r="AR25" s="202">
        <v>0.1210820501</v>
      </c>
      <c r="AS25" s="202">
        <v>0.13093044014999999</v>
      </c>
      <c r="AT25" s="202">
        <v>0.13099097886</v>
      </c>
      <c r="AU25" s="202">
        <v>0.13152252680000001</v>
      </c>
      <c r="AV25" s="202">
        <v>0.12359765422000001</v>
      </c>
      <c r="AW25" s="202">
        <v>0.12230450557</v>
      </c>
      <c r="AX25" s="202">
        <v>0.12406062361</v>
      </c>
      <c r="AY25" s="202">
        <v>0.11579300100000001</v>
      </c>
      <c r="AZ25" s="202">
        <v>0.11579300100000001</v>
      </c>
      <c r="BA25" s="202">
        <v>0.11579300100000001</v>
      </c>
      <c r="BB25" s="202">
        <v>0.11579300100000001</v>
      </c>
      <c r="BC25" s="202">
        <v>0.11579300100000001</v>
      </c>
      <c r="BD25" s="202">
        <v>0.11579300100000001</v>
      </c>
      <c r="BE25" s="202">
        <v>0.11579300100000001</v>
      </c>
      <c r="BF25" s="297">
        <v>0.11579300100000001</v>
      </c>
      <c r="BG25" s="297">
        <v>0.11579300100000001</v>
      </c>
      <c r="BH25" s="297">
        <v>0.11579300100000001</v>
      </c>
      <c r="BI25" s="297">
        <v>0.11579300100000001</v>
      </c>
      <c r="BJ25" s="297">
        <v>0.11579300100000001</v>
      </c>
      <c r="BK25" s="297">
        <v>0.114979001</v>
      </c>
      <c r="BL25" s="297">
        <v>0.114979001</v>
      </c>
      <c r="BM25" s="297">
        <v>0.114979001</v>
      </c>
      <c r="BN25" s="297">
        <v>0.114979001</v>
      </c>
      <c r="BO25" s="297">
        <v>0.114979001</v>
      </c>
      <c r="BP25" s="297">
        <v>0.114979001</v>
      </c>
      <c r="BQ25" s="297">
        <v>0.114979001</v>
      </c>
      <c r="BR25" s="297">
        <v>0.114979001</v>
      </c>
      <c r="BS25" s="297">
        <v>0.114979001</v>
      </c>
      <c r="BT25" s="297">
        <v>0.114979001</v>
      </c>
      <c r="BU25" s="297">
        <v>0.114979001</v>
      </c>
      <c r="BV25" s="297">
        <v>0.114979001</v>
      </c>
    </row>
    <row r="26" spans="1:74" ht="11.15" customHeight="1" x14ac:dyDescent="0.25">
      <c r="A26" s="127" t="s">
        <v>272</v>
      </c>
      <c r="B26" s="135" t="s">
        <v>259</v>
      </c>
      <c r="C26" s="202">
        <v>2.5003609999999998</v>
      </c>
      <c r="D26" s="202">
        <v>2.5489069999999998</v>
      </c>
      <c r="E26" s="202">
        <v>2.3824999999999998</v>
      </c>
      <c r="F26" s="202">
        <v>2.203344</v>
      </c>
      <c r="G26" s="202">
        <v>2.4128509999999999</v>
      </c>
      <c r="H26" s="202">
        <v>2.4855459999999998</v>
      </c>
      <c r="I26" s="202">
        <v>2.5546199999999999</v>
      </c>
      <c r="J26" s="202">
        <v>2.7128060000000001</v>
      </c>
      <c r="K26" s="202">
        <v>2.58602</v>
      </c>
      <c r="L26" s="202">
        <v>2.539558</v>
      </c>
      <c r="M26" s="202">
        <v>2.502685</v>
      </c>
      <c r="N26" s="202">
        <v>2.4774310000000002</v>
      </c>
      <c r="O26" s="202">
        <v>2.4048949999999998</v>
      </c>
      <c r="P26" s="202">
        <v>2.551167</v>
      </c>
      <c r="Q26" s="202">
        <v>2.2482920000000002</v>
      </c>
      <c r="R26" s="202">
        <v>1.789172</v>
      </c>
      <c r="S26" s="202">
        <v>1.9721439999999999</v>
      </c>
      <c r="T26" s="202">
        <v>2.1989580000000002</v>
      </c>
      <c r="U26" s="202">
        <v>2.1824210000000002</v>
      </c>
      <c r="V26" s="202">
        <v>2.1984970000000001</v>
      </c>
      <c r="W26" s="202">
        <v>2.2225969999999999</v>
      </c>
      <c r="X26" s="202">
        <v>2.1477409999999999</v>
      </c>
      <c r="Y26" s="202">
        <v>2.3148390000000001</v>
      </c>
      <c r="Z26" s="202">
        <v>2.0870440000000001</v>
      </c>
      <c r="AA26" s="202">
        <v>2.1663860000000001</v>
      </c>
      <c r="AB26" s="202">
        <v>2.1498240000000002</v>
      </c>
      <c r="AC26" s="202">
        <v>2.238842</v>
      </c>
      <c r="AD26" s="202">
        <v>2.0443090000000002</v>
      </c>
      <c r="AE26" s="202">
        <v>2.095596</v>
      </c>
      <c r="AF26" s="202">
        <v>2.3498770000000002</v>
      </c>
      <c r="AG26" s="202">
        <v>2.4628380000000001</v>
      </c>
      <c r="AH26" s="202">
        <v>2.4385330000000001</v>
      </c>
      <c r="AI26" s="202">
        <v>2.3726850000000002</v>
      </c>
      <c r="AJ26" s="202">
        <v>2.267709</v>
      </c>
      <c r="AK26" s="202">
        <v>2.3914089999999999</v>
      </c>
      <c r="AL26" s="202">
        <v>2.3306740000000001</v>
      </c>
      <c r="AM26" s="202">
        <v>2.2549830000000002</v>
      </c>
      <c r="AN26" s="202">
        <v>2.3718140000000001</v>
      </c>
      <c r="AO26" s="202">
        <v>2.104765</v>
      </c>
      <c r="AP26" s="202">
        <v>2.1374659999999999</v>
      </c>
      <c r="AQ26" s="202">
        <v>2.1213570000000002</v>
      </c>
      <c r="AR26" s="202">
        <v>2.3595999999999999</v>
      </c>
      <c r="AS26" s="202">
        <v>2.4944820000000001</v>
      </c>
      <c r="AT26" s="202">
        <v>2.3544719999999999</v>
      </c>
      <c r="AU26" s="202">
        <v>2.2886229999999999</v>
      </c>
      <c r="AV26" s="202">
        <v>2.1868310000000002</v>
      </c>
      <c r="AW26" s="202">
        <v>2.3072400000000002</v>
      </c>
      <c r="AX26" s="202">
        <v>2.4180109999999999</v>
      </c>
      <c r="AY26" s="202">
        <v>2.2212999999999998</v>
      </c>
      <c r="AZ26" s="202">
        <v>2.2768000000000002</v>
      </c>
      <c r="BA26" s="202">
        <v>2.2328999999999999</v>
      </c>
      <c r="BB26" s="202">
        <v>2.1882000000000001</v>
      </c>
      <c r="BC26" s="202">
        <v>2.2386457700000002</v>
      </c>
      <c r="BD26" s="202">
        <v>2.2957424820000001</v>
      </c>
      <c r="BE26" s="202">
        <v>2.3155078750000002</v>
      </c>
      <c r="BF26" s="297">
        <v>2.3699473740000001</v>
      </c>
      <c r="BG26" s="297">
        <v>2.3238924889999999</v>
      </c>
      <c r="BH26" s="297">
        <v>2.2990336120000001</v>
      </c>
      <c r="BI26" s="297">
        <v>2.3198384120000002</v>
      </c>
      <c r="BJ26" s="297">
        <v>2.3249341939999999</v>
      </c>
      <c r="BK26" s="297">
        <v>2.2868974909999999</v>
      </c>
      <c r="BL26" s="297">
        <v>2.3311162009999999</v>
      </c>
      <c r="BM26" s="297">
        <v>2.228728534</v>
      </c>
      <c r="BN26" s="297">
        <v>2.173509036</v>
      </c>
      <c r="BO26" s="297">
        <v>2.2303919240000001</v>
      </c>
      <c r="BP26" s="297">
        <v>2.2875331710000002</v>
      </c>
      <c r="BQ26" s="297">
        <v>2.3073139810000001</v>
      </c>
      <c r="BR26" s="297">
        <v>2.3617959430000002</v>
      </c>
      <c r="BS26" s="297">
        <v>2.315705135</v>
      </c>
      <c r="BT26" s="297">
        <v>2.290826869</v>
      </c>
      <c r="BU26" s="297">
        <v>2.3116478960000002</v>
      </c>
      <c r="BV26" s="297">
        <v>2.3167476530000002</v>
      </c>
    </row>
    <row r="27" spans="1:74" ht="11.15" customHeight="1" x14ac:dyDescent="0.25">
      <c r="A27" s="127" t="s">
        <v>273</v>
      </c>
      <c r="B27" s="135" t="s">
        <v>260</v>
      </c>
      <c r="C27" s="202">
        <v>14.004354838999999</v>
      </c>
      <c r="D27" s="202">
        <v>14.37</v>
      </c>
      <c r="E27" s="202">
        <v>13.925516129</v>
      </c>
      <c r="F27" s="202">
        <v>14.509433333</v>
      </c>
      <c r="G27" s="202">
        <v>13.994903226</v>
      </c>
      <c r="H27" s="202">
        <v>14.2401</v>
      </c>
      <c r="I27" s="202">
        <v>14.992612902999999</v>
      </c>
      <c r="J27" s="202">
        <v>14.581064516</v>
      </c>
      <c r="K27" s="202">
        <v>14.605499999999999</v>
      </c>
      <c r="L27" s="202">
        <v>14.574709677</v>
      </c>
      <c r="M27" s="202">
        <v>14.0418</v>
      </c>
      <c r="N27" s="202">
        <v>13.747419355</v>
      </c>
      <c r="O27" s="202">
        <v>13.369870968000001</v>
      </c>
      <c r="P27" s="202">
        <v>13.892896552</v>
      </c>
      <c r="Q27" s="202">
        <v>12.705580645</v>
      </c>
      <c r="R27" s="202">
        <v>10.331733333000001</v>
      </c>
      <c r="S27" s="202">
        <v>10.679193548000001</v>
      </c>
      <c r="T27" s="202">
        <v>11.980499999999999</v>
      </c>
      <c r="U27" s="202">
        <v>12.972709676999999</v>
      </c>
      <c r="V27" s="202">
        <v>12.423870967999999</v>
      </c>
      <c r="W27" s="202">
        <v>13.171200000000001</v>
      </c>
      <c r="X27" s="202">
        <v>12.926774194</v>
      </c>
      <c r="Y27" s="202">
        <v>12.310066666999999</v>
      </c>
      <c r="Z27" s="202">
        <v>12.223290323000001</v>
      </c>
      <c r="AA27" s="202">
        <v>11.264419354999999</v>
      </c>
      <c r="AB27" s="202">
        <v>12.042392856999999</v>
      </c>
      <c r="AC27" s="202">
        <v>12.556645161</v>
      </c>
      <c r="AD27" s="202">
        <v>12.3596</v>
      </c>
      <c r="AE27" s="202">
        <v>12.198225806</v>
      </c>
      <c r="AF27" s="202">
        <v>13.449199999999999</v>
      </c>
      <c r="AG27" s="202">
        <v>13.763548387</v>
      </c>
      <c r="AH27" s="202">
        <v>13.654548387</v>
      </c>
      <c r="AI27" s="202">
        <v>14.225166667</v>
      </c>
      <c r="AJ27" s="202">
        <v>14.159548386999999</v>
      </c>
      <c r="AK27" s="202">
        <v>13.865966667</v>
      </c>
      <c r="AL27" s="202">
        <v>13.79316129</v>
      </c>
      <c r="AM27" s="202">
        <v>12.410774194</v>
      </c>
      <c r="AN27" s="202">
        <v>13.726285713999999</v>
      </c>
      <c r="AO27" s="202">
        <v>13.477</v>
      </c>
      <c r="AP27" s="202">
        <v>13.210633333000001</v>
      </c>
      <c r="AQ27" s="202">
        <v>13.392967742</v>
      </c>
      <c r="AR27" s="202">
        <v>13.692433333</v>
      </c>
      <c r="AS27" s="202">
        <v>13.801806451999999</v>
      </c>
      <c r="AT27" s="202">
        <v>14.072806452</v>
      </c>
      <c r="AU27" s="202">
        <v>14.2536</v>
      </c>
      <c r="AV27" s="202">
        <v>13.267612903</v>
      </c>
      <c r="AW27" s="202">
        <v>13.414966667</v>
      </c>
      <c r="AX27" s="202">
        <v>13.356129032</v>
      </c>
      <c r="AY27" s="202">
        <v>12.343400000000001</v>
      </c>
      <c r="AZ27" s="202">
        <v>13.576000000000001</v>
      </c>
      <c r="BA27" s="202">
        <v>13.3231</v>
      </c>
      <c r="BB27" s="202">
        <v>13.003399999999999</v>
      </c>
      <c r="BC27" s="202">
        <v>13.175438485999999</v>
      </c>
      <c r="BD27" s="202">
        <v>13.715853831</v>
      </c>
      <c r="BE27" s="202">
        <v>13.835291473</v>
      </c>
      <c r="BF27" s="297">
        <v>13.699575267</v>
      </c>
      <c r="BG27" s="297">
        <v>14.083275193</v>
      </c>
      <c r="BH27" s="297">
        <v>13.944271411000001</v>
      </c>
      <c r="BI27" s="297">
        <v>13.508888628999999</v>
      </c>
      <c r="BJ27" s="297">
        <v>13.436238744000001</v>
      </c>
      <c r="BK27" s="297">
        <v>12.729630429</v>
      </c>
      <c r="BL27" s="297">
        <v>13.63156457</v>
      </c>
      <c r="BM27" s="297">
        <v>13.331781482</v>
      </c>
      <c r="BN27" s="297">
        <v>13.411526445</v>
      </c>
      <c r="BO27" s="297">
        <v>13.090196840999999</v>
      </c>
      <c r="BP27" s="297">
        <v>13.630808705</v>
      </c>
      <c r="BQ27" s="297">
        <v>13.750289777000001</v>
      </c>
      <c r="BR27" s="297">
        <v>13.614524222</v>
      </c>
      <c r="BS27" s="297">
        <v>13.998363677</v>
      </c>
      <c r="BT27" s="297">
        <v>13.859309349</v>
      </c>
      <c r="BU27" s="297">
        <v>13.423768239999999</v>
      </c>
      <c r="BV27" s="297">
        <v>13.351091939</v>
      </c>
    </row>
    <row r="28" spans="1:74" ht="11.15" customHeight="1" x14ac:dyDescent="0.25">
      <c r="A28" s="127" t="s">
        <v>274</v>
      </c>
      <c r="B28" s="135" t="s">
        <v>261</v>
      </c>
      <c r="C28" s="202">
        <v>4.1343548387000002</v>
      </c>
      <c r="D28" s="202">
        <v>4.3873571429</v>
      </c>
      <c r="E28" s="202">
        <v>3.8977096774</v>
      </c>
      <c r="F28" s="202">
        <v>3.6949999999999998</v>
      </c>
      <c r="G28" s="202">
        <v>3.4258387096999998</v>
      </c>
      <c r="H28" s="202">
        <v>3.4211333332999998</v>
      </c>
      <c r="I28" s="202">
        <v>3.5100967742</v>
      </c>
      <c r="J28" s="202">
        <v>3.5438064516000001</v>
      </c>
      <c r="K28" s="202">
        <v>3.5964333332999998</v>
      </c>
      <c r="L28" s="202">
        <v>3.468</v>
      </c>
      <c r="M28" s="202">
        <v>3.8595999999999999</v>
      </c>
      <c r="N28" s="202">
        <v>4.2675806451999998</v>
      </c>
      <c r="O28" s="202">
        <v>3.8284516128999999</v>
      </c>
      <c r="P28" s="202">
        <v>4.0702413792999996</v>
      </c>
      <c r="Q28" s="202">
        <v>3.5446129032</v>
      </c>
      <c r="R28" s="202">
        <v>3.1551666667</v>
      </c>
      <c r="S28" s="202">
        <v>2.8023870968</v>
      </c>
      <c r="T28" s="202">
        <v>2.9371999999999998</v>
      </c>
      <c r="U28" s="202">
        <v>3.0557741935</v>
      </c>
      <c r="V28" s="202">
        <v>3.1115483871</v>
      </c>
      <c r="W28" s="202">
        <v>3.1364999999999998</v>
      </c>
      <c r="X28" s="202">
        <v>3.2282903225999999</v>
      </c>
      <c r="Y28" s="202">
        <v>3.5134666666999999</v>
      </c>
      <c r="Z28" s="202">
        <v>3.9692580645</v>
      </c>
      <c r="AA28" s="202">
        <v>3.8147096774000002</v>
      </c>
      <c r="AB28" s="202">
        <v>3.8741785713999999</v>
      </c>
      <c r="AC28" s="202">
        <v>3.6175161290000002</v>
      </c>
      <c r="AD28" s="202">
        <v>3.2451666666999999</v>
      </c>
      <c r="AE28" s="202">
        <v>2.9159354838999998</v>
      </c>
      <c r="AF28" s="202">
        <v>3.0514000000000001</v>
      </c>
      <c r="AG28" s="202">
        <v>3.1118064516000001</v>
      </c>
      <c r="AH28" s="202">
        <v>3.0992258064999998</v>
      </c>
      <c r="AI28" s="202">
        <v>3.3073000000000001</v>
      </c>
      <c r="AJ28" s="202">
        <v>3.3328387096999998</v>
      </c>
      <c r="AK28" s="202">
        <v>3.5085333332999999</v>
      </c>
      <c r="AL28" s="202">
        <v>4.1273225805999996</v>
      </c>
      <c r="AM28" s="202">
        <v>3.7904516129000001</v>
      </c>
      <c r="AN28" s="202">
        <v>3.8306428571</v>
      </c>
      <c r="AO28" s="202">
        <v>3.4990967741999999</v>
      </c>
      <c r="AP28" s="202">
        <v>3.0065333333000002</v>
      </c>
      <c r="AQ28" s="202">
        <v>2.9536774193999999</v>
      </c>
      <c r="AR28" s="202">
        <v>3.1197333333000001</v>
      </c>
      <c r="AS28" s="202">
        <v>3.0979677418999998</v>
      </c>
      <c r="AT28" s="202">
        <v>3.3145483870999999</v>
      </c>
      <c r="AU28" s="202">
        <v>3.1538333333000002</v>
      </c>
      <c r="AV28" s="202">
        <v>3.2275161290000001</v>
      </c>
      <c r="AW28" s="202">
        <v>3.4530666666999998</v>
      </c>
      <c r="AX28" s="202">
        <v>4.0008064515999999</v>
      </c>
      <c r="AY28" s="202">
        <v>3.7519</v>
      </c>
      <c r="AZ28" s="202">
        <v>3.9125999999999999</v>
      </c>
      <c r="BA28" s="202">
        <v>3.5059999999999998</v>
      </c>
      <c r="BB28" s="202">
        <v>3.1867000000000001</v>
      </c>
      <c r="BC28" s="202">
        <v>2.9149913029999999</v>
      </c>
      <c r="BD28" s="202">
        <v>2.94457923</v>
      </c>
      <c r="BE28" s="202">
        <v>3.0748448160000001</v>
      </c>
      <c r="BF28" s="297">
        <v>3.1742397000000002</v>
      </c>
      <c r="BG28" s="297">
        <v>3.0967962120000001</v>
      </c>
      <c r="BH28" s="297">
        <v>3.1266003019999999</v>
      </c>
      <c r="BI28" s="297">
        <v>3.3668822860000001</v>
      </c>
      <c r="BJ28" s="297">
        <v>3.8513085070000002</v>
      </c>
      <c r="BK28" s="297">
        <v>3.4934660229999999</v>
      </c>
      <c r="BL28" s="297">
        <v>3.7346507849999999</v>
      </c>
      <c r="BM28" s="297">
        <v>3.4338407389999999</v>
      </c>
      <c r="BN28" s="297">
        <v>3.1027570990000002</v>
      </c>
      <c r="BO28" s="297">
        <v>2.8457786870000001</v>
      </c>
      <c r="BP28" s="297">
        <v>2.8746592340000001</v>
      </c>
      <c r="BQ28" s="297">
        <v>3.001810468</v>
      </c>
      <c r="BR28" s="297">
        <v>3.0988290470000002</v>
      </c>
      <c r="BS28" s="297">
        <v>3.0232370560000001</v>
      </c>
      <c r="BT28" s="297">
        <v>3.052328599</v>
      </c>
      <c r="BU28" s="297">
        <v>3.286865991</v>
      </c>
      <c r="BV28" s="297">
        <v>3.7597106889999998</v>
      </c>
    </row>
    <row r="29" spans="1:74" ht="11.15" customHeight="1" x14ac:dyDescent="0.25">
      <c r="A29" s="127" t="s">
        <v>275</v>
      </c>
      <c r="B29" s="135" t="s">
        <v>262</v>
      </c>
      <c r="C29" s="202">
        <v>6.6005724515999997</v>
      </c>
      <c r="D29" s="202">
        <v>6.6226564286</v>
      </c>
      <c r="E29" s="202">
        <v>6.3324446451999998</v>
      </c>
      <c r="F29" s="202">
        <v>6.6828116667000002</v>
      </c>
      <c r="G29" s="202">
        <v>6.3766207097000001</v>
      </c>
      <c r="H29" s="202">
        <v>6.4882660000000003</v>
      </c>
      <c r="I29" s="202">
        <v>6.6221360968000003</v>
      </c>
      <c r="J29" s="202">
        <v>6.6731804839000004</v>
      </c>
      <c r="K29" s="202">
        <v>6.2516803333000004</v>
      </c>
      <c r="L29" s="202">
        <v>6.3652377741999997</v>
      </c>
      <c r="M29" s="202">
        <v>6.6071183332999999</v>
      </c>
      <c r="N29" s="202">
        <v>6.6901814839</v>
      </c>
      <c r="O29" s="202">
        <v>6.4103431935000001</v>
      </c>
      <c r="P29" s="202">
        <v>6.4266816896999996</v>
      </c>
      <c r="Q29" s="202">
        <v>6.1313081289999998</v>
      </c>
      <c r="R29" s="202">
        <v>5.0527179999999996</v>
      </c>
      <c r="S29" s="202">
        <v>5.4703429354999997</v>
      </c>
      <c r="T29" s="202">
        <v>5.5307743333000001</v>
      </c>
      <c r="U29" s="202">
        <v>5.4539373547999999</v>
      </c>
      <c r="V29" s="202">
        <v>5.4055824515999999</v>
      </c>
      <c r="W29" s="202">
        <v>5.5909760000000004</v>
      </c>
      <c r="X29" s="202">
        <v>5.6887084839000002</v>
      </c>
      <c r="Y29" s="202">
        <v>5.7638660000000002</v>
      </c>
      <c r="Z29" s="202">
        <v>5.9112615805999997</v>
      </c>
      <c r="AA29" s="202">
        <v>5.6182873870999996</v>
      </c>
      <c r="AB29" s="202">
        <v>6.0358874285999997</v>
      </c>
      <c r="AC29" s="202">
        <v>6.0387397741999997</v>
      </c>
      <c r="AD29" s="202">
        <v>5.8113000000000001</v>
      </c>
      <c r="AE29" s="202">
        <v>5.9216149355000001</v>
      </c>
      <c r="AF29" s="202">
        <v>6.0438883333</v>
      </c>
      <c r="AG29" s="202">
        <v>5.9552193225999996</v>
      </c>
      <c r="AH29" s="202">
        <v>5.8429559032</v>
      </c>
      <c r="AI29" s="202">
        <v>5.9119580000000003</v>
      </c>
      <c r="AJ29" s="202">
        <v>5.8494283870999997</v>
      </c>
      <c r="AK29" s="202">
        <v>6.2215013333</v>
      </c>
      <c r="AL29" s="202">
        <v>6.6146627419000001</v>
      </c>
      <c r="AM29" s="202">
        <v>6.2043075484000001</v>
      </c>
      <c r="AN29" s="202">
        <v>6.2993094286</v>
      </c>
      <c r="AO29" s="202">
        <v>6.3868021613000003</v>
      </c>
      <c r="AP29" s="202">
        <v>6.2733536667000003</v>
      </c>
      <c r="AQ29" s="202">
        <v>6.4507492258000001</v>
      </c>
      <c r="AR29" s="202">
        <v>6.2671176666999999</v>
      </c>
      <c r="AS29" s="202">
        <v>6.4101882902999998</v>
      </c>
      <c r="AT29" s="202">
        <v>6.4501780000000002</v>
      </c>
      <c r="AU29" s="202">
        <v>6.2435016667000003</v>
      </c>
      <c r="AV29" s="202">
        <v>6.1749664193999996</v>
      </c>
      <c r="AW29" s="202">
        <v>6.4344713333000003</v>
      </c>
      <c r="AX29" s="202">
        <v>6.7424710968000001</v>
      </c>
      <c r="AY29" s="202">
        <v>6.2706</v>
      </c>
      <c r="AZ29" s="202">
        <v>6.4238999999999997</v>
      </c>
      <c r="BA29" s="202">
        <v>6.4823000000000004</v>
      </c>
      <c r="BB29" s="202">
        <v>6.0548000000000002</v>
      </c>
      <c r="BC29" s="202">
        <v>6.3091617309999997</v>
      </c>
      <c r="BD29" s="202">
        <v>6.3506140450000004</v>
      </c>
      <c r="BE29" s="202">
        <v>6.3318051979999996</v>
      </c>
      <c r="BF29" s="297">
        <v>6.3810907659999998</v>
      </c>
      <c r="BG29" s="297">
        <v>6.2974965110000003</v>
      </c>
      <c r="BH29" s="297">
        <v>6.2850470620000003</v>
      </c>
      <c r="BI29" s="297">
        <v>6.4774934100000001</v>
      </c>
      <c r="BJ29" s="297">
        <v>6.6590503490000001</v>
      </c>
      <c r="BK29" s="297">
        <v>6.3535098359999997</v>
      </c>
      <c r="BL29" s="297">
        <v>6.5567789400000001</v>
      </c>
      <c r="BM29" s="297">
        <v>6.3620347199999996</v>
      </c>
      <c r="BN29" s="297">
        <v>6.2448637209999998</v>
      </c>
      <c r="BO29" s="297">
        <v>6.2697435710000002</v>
      </c>
      <c r="BP29" s="297">
        <v>6.3108364909999999</v>
      </c>
      <c r="BQ29" s="297">
        <v>6.292206481</v>
      </c>
      <c r="BR29" s="297">
        <v>6.3413682639999998</v>
      </c>
      <c r="BS29" s="297">
        <v>6.2581402190000004</v>
      </c>
      <c r="BT29" s="297">
        <v>6.2456429330000001</v>
      </c>
      <c r="BU29" s="297">
        <v>6.4380717660000002</v>
      </c>
      <c r="BV29" s="297">
        <v>6.6179451250000003</v>
      </c>
    </row>
    <row r="30" spans="1:74" ht="11.15" customHeight="1" x14ac:dyDescent="0.25">
      <c r="A30" s="127" t="s">
        <v>282</v>
      </c>
      <c r="B30" s="135" t="s">
        <v>263</v>
      </c>
      <c r="C30" s="202">
        <v>51.62222774</v>
      </c>
      <c r="D30" s="202">
        <v>52.299057007999998</v>
      </c>
      <c r="E30" s="202">
        <v>52.641532454999997</v>
      </c>
      <c r="F30" s="202">
        <v>52.880308827999997</v>
      </c>
      <c r="G30" s="202">
        <v>53.509653309000001</v>
      </c>
      <c r="H30" s="202">
        <v>53.799804657999999</v>
      </c>
      <c r="I30" s="202">
        <v>53.754597032</v>
      </c>
      <c r="J30" s="202">
        <v>53.447249526</v>
      </c>
      <c r="K30" s="202">
        <v>53.592091795999998</v>
      </c>
      <c r="L30" s="202">
        <v>52.763814752999998</v>
      </c>
      <c r="M30" s="202">
        <v>53.460983687000002</v>
      </c>
      <c r="N30" s="202">
        <v>54.007979194000001</v>
      </c>
      <c r="O30" s="202">
        <v>48.256542158000002</v>
      </c>
      <c r="P30" s="202">
        <v>48.427557839000002</v>
      </c>
      <c r="Q30" s="202">
        <v>48.174580914000003</v>
      </c>
      <c r="R30" s="202">
        <v>48.807171637000003</v>
      </c>
      <c r="S30" s="202">
        <v>49.406931860999997</v>
      </c>
      <c r="T30" s="202">
        <v>49.851610073000003</v>
      </c>
      <c r="U30" s="202">
        <v>50.066237667999999</v>
      </c>
      <c r="V30" s="202">
        <v>50.041383437999997</v>
      </c>
      <c r="W30" s="202">
        <v>50.669272730000003</v>
      </c>
      <c r="X30" s="202">
        <v>49.699291615999996</v>
      </c>
      <c r="Y30" s="202">
        <v>50.442352178</v>
      </c>
      <c r="Z30" s="202">
        <v>50.983446542000003</v>
      </c>
      <c r="AA30" s="202">
        <v>50.71477505</v>
      </c>
      <c r="AB30" s="202">
        <v>51.996819872000003</v>
      </c>
      <c r="AC30" s="202">
        <v>51.815353754</v>
      </c>
      <c r="AD30" s="202">
        <v>52.166955025999997</v>
      </c>
      <c r="AE30" s="202">
        <v>52.593708831000001</v>
      </c>
      <c r="AF30" s="202">
        <v>53.083930535</v>
      </c>
      <c r="AG30" s="202">
        <v>52.687853758000003</v>
      </c>
      <c r="AH30" s="202">
        <v>52.351128193999998</v>
      </c>
      <c r="AI30" s="202">
        <v>52.968711612</v>
      </c>
      <c r="AJ30" s="202">
        <v>51.882720069000001</v>
      </c>
      <c r="AK30" s="202">
        <v>52.600495074000001</v>
      </c>
      <c r="AL30" s="202">
        <v>53.157722301</v>
      </c>
      <c r="AM30" s="202">
        <v>52.447668798999999</v>
      </c>
      <c r="AN30" s="202">
        <v>53.532504858999999</v>
      </c>
      <c r="AO30" s="202">
        <v>52.582235273999999</v>
      </c>
      <c r="AP30" s="202">
        <v>52.663035942999997</v>
      </c>
      <c r="AQ30" s="202">
        <v>53.467659484000002</v>
      </c>
      <c r="AR30" s="202">
        <v>54.349200236000001</v>
      </c>
      <c r="AS30" s="202">
        <v>53.613160489000002</v>
      </c>
      <c r="AT30" s="202">
        <v>53.657637528000002</v>
      </c>
      <c r="AU30" s="202">
        <v>54.334023483999999</v>
      </c>
      <c r="AV30" s="202">
        <v>53.046720915000002</v>
      </c>
      <c r="AW30" s="202">
        <v>53.848651375000003</v>
      </c>
      <c r="AX30" s="202">
        <v>54.673242807000001</v>
      </c>
      <c r="AY30" s="202">
        <v>53.769612844000001</v>
      </c>
      <c r="AZ30" s="202">
        <v>55.345449141000003</v>
      </c>
      <c r="BA30" s="202">
        <v>54.855269645</v>
      </c>
      <c r="BB30" s="202">
        <v>54.909147109999999</v>
      </c>
      <c r="BC30" s="202">
        <v>55.308772793999999</v>
      </c>
      <c r="BD30" s="202">
        <v>55.922859004000003</v>
      </c>
      <c r="BE30" s="202">
        <v>55.365060421999999</v>
      </c>
      <c r="BF30" s="297">
        <v>54.990974070999997</v>
      </c>
      <c r="BG30" s="297">
        <v>55.738297948000003</v>
      </c>
      <c r="BH30" s="297">
        <v>54.316780833000003</v>
      </c>
      <c r="BI30" s="297">
        <v>55.356829077</v>
      </c>
      <c r="BJ30" s="297">
        <v>56.294893150999997</v>
      </c>
      <c r="BK30" s="297">
        <v>55.547762573999997</v>
      </c>
      <c r="BL30" s="297">
        <v>56.928501463000003</v>
      </c>
      <c r="BM30" s="297">
        <v>56.258488804999999</v>
      </c>
      <c r="BN30" s="297">
        <v>56.237861242000001</v>
      </c>
      <c r="BO30" s="297">
        <v>56.679912889000001</v>
      </c>
      <c r="BP30" s="297">
        <v>57.343647027000003</v>
      </c>
      <c r="BQ30" s="297">
        <v>56.697131622999997</v>
      </c>
      <c r="BR30" s="297">
        <v>56.306449895999997</v>
      </c>
      <c r="BS30" s="297">
        <v>57.074713324999998</v>
      </c>
      <c r="BT30" s="297">
        <v>55.619384123000003</v>
      </c>
      <c r="BU30" s="297">
        <v>56.663105117999997</v>
      </c>
      <c r="BV30" s="297">
        <v>57.682413578999999</v>
      </c>
    </row>
    <row r="31" spans="1:74" ht="11.15" customHeight="1" x14ac:dyDescent="0.25">
      <c r="A31" s="127" t="s">
        <v>277</v>
      </c>
      <c r="B31" s="135" t="s">
        <v>898</v>
      </c>
      <c r="C31" s="202">
        <v>4.5786480415000002</v>
      </c>
      <c r="D31" s="202">
        <v>4.8195784238000003</v>
      </c>
      <c r="E31" s="202">
        <v>4.7083705437000001</v>
      </c>
      <c r="F31" s="202">
        <v>4.6331206814000003</v>
      </c>
      <c r="G31" s="202">
        <v>4.7730779276000002</v>
      </c>
      <c r="H31" s="202">
        <v>4.9773399389000001</v>
      </c>
      <c r="I31" s="202">
        <v>5.0428939732</v>
      </c>
      <c r="J31" s="202">
        <v>5.1649394672</v>
      </c>
      <c r="K31" s="202">
        <v>5.0699344472999996</v>
      </c>
      <c r="L31" s="202">
        <v>4.8887867380000003</v>
      </c>
      <c r="M31" s="202">
        <v>4.9573840077</v>
      </c>
      <c r="N31" s="202">
        <v>5.0030314337000004</v>
      </c>
      <c r="O31" s="202">
        <v>4.2465213387</v>
      </c>
      <c r="P31" s="202">
        <v>4.4669029674000003</v>
      </c>
      <c r="Q31" s="202">
        <v>4.3651848530999997</v>
      </c>
      <c r="R31" s="202">
        <v>4.2968679929000002</v>
      </c>
      <c r="S31" s="202">
        <v>4.4248888827000004</v>
      </c>
      <c r="T31" s="202">
        <v>4.6117310471000001</v>
      </c>
      <c r="U31" s="202">
        <v>4.6718312807000002</v>
      </c>
      <c r="V31" s="202">
        <v>4.7834701295000004</v>
      </c>
      <c r="W31" s="202">
        <v>4.6965711396999996</v>
      </c>
      <c r="X31" s="202">
        <v>4.5315159232999997</v>
      </c>
      <c r="Y31" s="202">
        <v>4.5942643986</v>
      </c>
      <c r="Z31" s="202">
        <v>4.6360227393000004</v>
      </c>
      <c r="AA31" s="202">
        <v>4.3832545946000003</v>
      </c>
      <c r="AB31" s="202">
        <v>4.6115531541000001</v>
      </c>
      <c r="AC31" s="202">
        <v>4.5062093073999998</v>
      </c>
      <c r="AD31" s="202">
        <v>4.4355648258000002</v>
      </c>
      <c r="AE31" s="202">
        <v>4.5681837262</v>
      </c>
      <c r="AF31" s="202">
        <v>4.7617438910000001</v>
      </c>
      <c r="AG31" s="202">
        <v>4.8240455105000004</v>
      </c>
      <c r="AH31" s="202">
        <v>4.9397058491000001</v>
      </c>
      <c r="AI31" s="202">
        <v>4.8496976626999997</v>
      </c>
      <c r="AJ31" s="202">
        <v>4.6788113254999999</v>
      </c>
      <c r="AK31" s="202">
        <v>4.7438183425</v>
      </c>
      <c r="AL31" s="202">
        <v>4.7870546873000004</v>
      </c>
      <c r="AM31" s="202">
        <v>4.1611125089999996</v>
      </c>
      <c r="AN31" s="202">
        <v>4.4048582249999999</v>
      </c>
      <c r="AO31" s="202">
        <v>4.2967199889999996</v>
      </c>
      <c r="AP31" s="202">
        <v>4.2747070770000004</v>
      </c>
      <c r="AQ31" s="202">
        <v>4.4048250519999996</v>
      </c>
      <c r="AR31" s="202">
        <v>4.6092311080000004</v>
      </c>
      <c r="AS31" s="202">
        <v>4.6819357760000004</v>
      </c>
      <c r="AT31" s="202">
        <v>4.8011689239999997</v>
      </c>
      <c r="AU31" s="202">
        <v>4.7199081080000003</v>
      </c>
      <c r="AV31" s="202">
        <v>4.6116556969999998</v>
      </c>
      <c r="AW31" s="202">
        <v>4.6620243979999998</v>
      </c>
      <c r="AX31" s="202">
        <v>4.6691565380000002</v>
      </c>
      <c r="AY31" s="202">
        <v>4.1971891369999996</v>
      </c>
      <c r="AZ31" s="202">
        <v>4.4476315619999998</v>
      </c>
      <c r="BA31" s="202">
        <v>4.3367117840000002</v>
      </c>
      <c r="BB31" s="202">
        <v>4.3138631639999998</v>
      </c>
      <c r="BC31" s="202">
        <v>4.447723538</v>
      </c>
      <c r="BD31" s="202">
        <v>4.6578138789999999</v>
      </c>
      <c r="BE31" s="202">
        <v>4.7326010289999996</v>
      </c>
      <c r="BF31" s="297">
        <v>4.8552579380000003</v>
      </c>
      <c r="BG31" s="297">
        <v>4.7719146539999997</v>
      </c>
      <c r="BH31" s="297">
        <v>4.660412193</v>
      </c>
      <c r="BI31" s="297">
        <v>4.7124755780000003</v>
      </c>
      <c r="BJ31" s="297">
        <v>4.7202827029999996</v>
      </c>
      <c r="BK31" s="297">
        <v>4.3176599219999998</v>
      </c>
      <c r="BL31" s="297">
        <v>4.5729017760000001</v>
      </c>
      <c r="BM31" s="297">
        <v>4.4598940919999999</v>
      </c>
      <c r="BN31" s="297">
        <v>4.4373132059999998</v>
      </c>
      <c r="BO31" s="297">
        <v>4.573599293</v>
      </c>
      <c r="BP31" s="297">
        <v>4.7876888940000004</v>
      </c>
      <c r="BQ31" s="297">
        <v>4.8640008540000004</v>
      </c>
      <c r="BR31" s="297">
        <v>4.9889547969999999</v>
      </c>
      <c r="BS31" s="297">
        <v>4.9041748529999998</v>
      </c>
      <c r="BT31" s="297">
        <v>4.7914892360000003</v>
      </c>
      <c r="BU31" s="297">
        <v>4.8443197519999996</v>
      </c>
      <c r="BV31" s="297">
        <v>4.8518064540000001</v>
      </c>
    </row>
    <row r="32" spans="1:74" ht="11.15" customHeight="1" x14ac:dyDescent="0.25">
      <c r="A32" s="127" t="s">
        <v>278</v>
      </c>
      <c r="B32" s="135" t="s">
        <v>260</v>
      </c>
      <c r="C32" s="202">
        <v>0.72062857983999995</v>
      </c>
      <c r="D32" s="202">
        <v>0.74322339945000004</v>
      </c>
      <c r="E32" s="202">
        <v>0.74923327698999997</v>
      </c>
      <c r="F32" s="202">
        <v>0.75765036648999995</v>
      </c>
      <c r="G32" s="202">
        <v>0.78027881211000005</v>
      </c>
      <c r="H32" s="202">
        <v>0.77769338253999998</v>
      </c>
      <c r="I32" s="202">
        <v>0.78738147130000002</v>
      </c>
      <c r="J32" s="202">
        <v>0.79072157421</v>
      </c>
      <c r="K32" s="202">
        <v>0.78823889790000001</v>
      </c>
      <c r="L32" s="202">
        <v>0.81042982681999998</v>
      </c>
      <c r="M32" s="202">
        <v>0.79725465197000001</v>
      </c>
      <c r="N32" s="202">
        <v>0.76396729253999995</v>
      </c>
      <c r="O32" s="202">
        <v>0.65664822181000004</v>
      </c>
      <c r="P32" s="202">
        <v>0.6773351313</v>
      </c>
      <c r="Q32" s="202">
        <v>0.68379095764999998</v>
      </c>
      <c r="R32" s="202">
        <v>0.69271202814999999</v>
      </c>
      <c r="S32" s="202">
        <v>0.71360817239999996</v>
      </c>
      <c r="T32" s="202">
        <v>0.71018979801000004</v>
      </c>
      <c r="U32" s="202">
        <v>0.72086996099</v>
      </c>
      <c r="V32" s="202">
        <v>0.72413787038999999</v>
      </c>
      <c r="W32" s="202">
        <v>0.72243444353999997</v>
      </c>
      <c r="X32" s="202">
        <v>0.74152298202</v>
      </c>
      <c r="Y32" s="202">
        <v>0.72965366375999996</v>
      </c>
      <c r="Z32" s="202">
        <v>0.69809952247999996</v>
      </c>
      <c r="AA32" s="202">
        <v>0.69523280360999995</v>
      </c>
      <c r="AB32" s="202">
        <v>0.71705171849000005</v>
      </c>
      <c r="AC32" s="202">
        <v>0.72285500802000002</v>
      </c>
      <c r="AD32" s="202">
        <v>0.73101966341000002</v>
      </c>
      <c r="AE32" s="202">
        <v>0.75287101099999998</v>
      </c>
      <c r="AF32" s="202">
        <v>0.75037406086000003</v>
      </c>
      <c r="AG32" s="202">
        <v>0.75977670101000006</v>
      </c>
      <c r="AH32" s="202">
        <v>0.76300186481999999</v>
      </c>
      <c r="AI32" s="202">
        <v>0.76060409773000004</v>
      </c>
      <c r="AJ32" s="202">
        <v>0.78198582359000002</v>
      </c>
      <c r="AK32" s="202">
        <v>0.76926264744999995</v>
      </c>
      <c r="AL32" s="202">
        <v>0.73711768469000005</v>
      </c>
      <c r="AM32" s="202">
        <v>0.72424857499999995</v>
      </c>
      <c r="AN32" s="202">
        <v>0.74272431699999997</v>
      </c>
      <c r="AO32" s="202">
        <v>0.75493219099999997</v>
      </c>
      <c r="AP32" s="202">
        <v>0.747463765</v>
      </c>
      <c r="AQ32" s="202">
        <v>0.76239115099999999</v>
      </c>
      <c r="AR32" s="202">
        <v>0.76932761400000005</v>
      </c>
      <c r="AS32" s="202">
        <v>0.75941878600000001</v>
      </c>
      <c r="AT32" s="202">
        <v>0.76263060599999999</v>
      </c>
      <c r="AU32" s="202">
        <v>0.77034351700000003</v>
      </c>
      <c r="AV32" s="202">
        <v>0.78237479499999996</v>
      </c>
      <c r="AW32" s="202">
        <v>0.77370528299999997</v>
      </c>
      <c r="AX32" s="202">
        <v>0.74915289500000004</v>
      </c>
      <c r="AY32" s="202">
        <v>0.72763313900000004</v>
      </c>
      <c r="AZ32" s="202">
        <v>0.74597927100000005</v>
      </c>
      <c r="BA32" s="202">
        <v>0.75803793200000003</v>
      </c>
      <c r="BB32" s="202">
        <v>0.75035716200000002</v>
      </c>
      <c r="BC32" s="202">
        <v>0.76514563300000005</v>
      </c>
      <c r="BD32" s="202">
        <v>0.77191797699999998</v>
      </c>
      <c r="BE32" s="202">
        <v>0.76179109899999997</v>
      </c>
      <c r="BF32" s="297">
        <v>0.76482818500000005</v>
      </c>
      <c r="BG32" s="297">
        <v>0.77238171200000005</v>
      </c>
      <c r="BH32" s="297">
        <v>0.78426835299999997</v>
      </c>
      <c r="BI32" s="297">
        <v>0.77538775800000004</v>
      </c>
      <c r="BJ32" s="297">
        <v>0.75057347299999999</v>
      </c>
      <c r="BK32" s="297">
        <v>0.73425487499999997</v>
      </c>
      <c r="BL32" s="297">
        <v>0.75276796199999996</v>
      </c>
      <c r="BM32" s="297">
        <v>0.76493635800000004</v>
      </c>
      <c r="BN32" s="297">
        <v>0.75718569199999997</v>
      </c>
      <c r="BO32" s="297">
        <v>0.77210874299999999</v>
      </c>
      <c r="BP32" s="297">
        <v>0.77894271999999998</v>
      </c>
      <c r="BQ32" s="297">
        <v>0.76872368499999999</v>
      </c>
      <c r="BR32" s="297">
        <v>0.77178840999999998</v>
      </c>
      <c r="BS32" s="297">
        <v>0.77941067100000005</v>
      </c>
      <c r="BT32" s="297">
        <v>0.79140548899999996</v>
      </c>
      <c r="BU32" s="297">
        <v>0.78244407500000002</v>
      </c>
      <c r="BV32" s="297">
        <v>0.75740397000000004</v>
      </c>
    </row>
    <row r="33" spans="1:74" ht="11.15" customHeight="1" x14ac:dyDescent="0.25">
      <c r="A33" s="127" t="s">
        <v>279</v>
      </c>
      <c r="B33" s="135" t="s">
        <v>265</v>
      </c>
      <c r="C33" s="202">
        <v>13.704986995000001</v>
      </c>
      <c r="D33" s="202">
        <v>14.12066899</v>
      </c>
      <c r="E33" s="202">
        <v>14.035801364999999</v>
      </c>
      <c r="F33" s="202">
        <v>14.328588899</v>
      </c>
      <c r="G33" s="202">
        <v>14.122896368999999</v>
      </c>
      <c r="H33" s="202">
        <v>13.96426941</v>
      </c>
      <c r="I33" s="202">
        <v>13.909937469999999</v>
      </c>
      <c r="J33" s="202">
        <v>13.484102478000001</v>
      </c>
      <c r="K33" s="202">
        <v>14.217037967</v>
      </c>
      <c r="L33" s="202">
        <v>13.384843639</v>
      </c>
      <c r="M33" s="202">
        <v>14.225978738</v>
      </c>
      <c r="N33" s="202">
        <v>14.624727419999999</v>
      </c>
      <c r="O33" s="202">
        <v>14.357234384</v>
      </c>
      <c r="P33" s="202">
        <v>13.73531382</v>
      </c>
      <c r="Q33" s="202">
        <v>13.560950387</v>
      </c>
      <c r="R33" s="202">
        <v>14.164651263</v>
      </c>
      <c r="S33" s="202">
        <v>14.132404396</v>
      </c>
      <c r="T33" s="202">
        <v>13.953295082</v>
      </c>
      <c r="U33" s="202">
        <v>14.489768219</v>
      </c>
      <c r="V33" s="202">
        <v>14.33466346</v>
      </c>
      <c r="W33" s="202">
        <v>15.137347982</v>
      </c>
      <c r="X33" s="202">
        <v>14.338653546</v>
      </c>
      <c r="Y33" s="202">
        <v>15.278533565</v>
      </c>
      <c r="Z33" s="202">
        <v>15.709823896</v>
      </c>
      <c r="AA33" s="202">
        <v>14.936140590000001</v>
      </c>
      <c r="AB33" s="202">
        <v>15.389164348</v>
      </c>
      <c r="AC33" s="202">
        <v>15.29667285</v>
      </c>
      <c r="AD33" s="202">
        <v>15.615762226999999</v>
      </c>
      <c r="AE33" s="202">
        <v>15.391591818</v>
      </c>
      <c r="AF33" s="202">
        <v>15.218714998999999</v>
      </c>
      <c r="AG33" s="202">
        <v>15.159502283</v>
      </c>
      <c r="AH33" s="202">
        <v>14.695413458999999</v>
      </c>
      <c r="AI33" s="202">
        <v>15.494190394</v>
      </c>
      <c r="AJ33" s="202">
        <v>14.587237947</v>
      </c>
      <c r="AK33" s="202">
        <v>15.503934336</v>
      </c>
      <c r="AL33" s="202">
        <v>15.938503620000001</v>
      </c>
      <c r="AM33" s="202">
        <v>15.218635421</v>
      </c>
      <c r="AN33" s="202">
        <v>15.406887159</v>
      </c>
      <c r="AO33" s="202">
        <v>14.748232873999999</v>
      </c>
      <c r="AP33" s="202">
        <v>15.044862096999999</v>
      </c>
      <c r="AQ33" s="202">
        <v>15.176909672000001</v>
      </c>
      <c r="AR33" s="202">
        <v>15.082619653</v>
      </c>
      <c r="AS33" s="202">
        <v>15.070753157</v>
      </c>
      <c r="AT33" s="202">
        <v>14.678973916</v>
      </c>
      <c r="AU33" s="202">
        <v>15.535629934999999</v>
      </c>
      <c r="AV33" s="202">
        <v>14.603385198</v>
      </c>
      <c r="AW33" s="202">
        <v>15.377431423999999</v>
      </c>
      <c r="AX33" s="202">
        <v>15.866574965</v>
      </c>
      <c r="AY33" s="202">
        <v>15.663546153</v>
      </c>
      <c r="AZ33" s="202">
        <v>16.122863139</v>
      </c>
      <c r="BA33" s="202">
        <v>16.02243103</v>
      </c>
      <c r="BB33" s="202">
        <v>16.343947866000001</v>
      </c>
      <c r="BC33" s="202">
        <v>16.108029066</v>
      </c>
      <c r="BD33" s="202">
        <v>15.924510832999999</v>
      </c>
      <c r="BE33" s="202">
        <v>15.857366900000001</v>
      </c>
      <c r="BF33" s="297">
        <v>15.374728117</v>
      </c>
      <c r="BG33" s="297">
        <v>16.187205279000001</v>
      </c>
      <c r="BH33" s="297">
        <v>15.249896157</v>
      </c>
      <c r="BI33" s="297">
        <v>16.182900842999999</v>
      </c>
      <c r="BJ33" s="297">
        <v>16.621173962</v>
      </c>
      <c r="BK33" s="297">
        <v>16.064961409999999</v>
      </c>
      <c r="BL33" s="297">
        <v>16.536586303</v>
      </c>
      <c r="BM33" s="297">
        <v>16.433463005</v>
      </c>
      <c r="BN33" s="297">
        <v>16.763595240000001</v>
      </c>
      <c r="BO33" s="297">
        <v>16.521354733999999</v>
      </c>
      <c r="BP33" s="297">
        <v>16.332918927000001</v>
      </c>
      <c r="BQ33" s="297">
        <v>16.263975799000001</v>
      </c>
      <c r="BR33" s="297">
        <v>15.768404176000001</v>
      </c>
      <c r="BS33" s="297">
        <v>16.602652561999999</v>
      </c>
      <c r="BT33" s="297">
        <v>15.640227205</v>
      </c>
      <c r="BU33" s="297">
        <v>16.598232784</v>
      </c>
      <c r="BV33" s="297">
        <v>17.048249916</v>
      </c>
    </row>
    <row r="34" spans="1:74" ht="11.15" customHeight="1" x14ac:dyDescent="0.25">
      <c r="A34" s="127" t="s">
        <v>280</v>
      </c>
      <c r="B34" s="135" t="s">
        <v>266</v>
      </c>
      <c r="C34" s="202">
        <v>13.649099236</v>
      </c>
      <c r="D34" s="202">
        <v>13.398484756</v>
      </c>
      <c r="E34" s="202">
        <v>13.884813417</v>
      </c>
      <c r="F34" s="202">
        <v>13.739710017</v>
      </c>
      <c r="G34" s="202">
        <v>13.961037443</v>
      </c>
      <c r="H34" s="202">
        <v>13.620292806</v>
      </c>
      <c r="I34" s="202">
        <v>13.713397843999999</v>
      </c>
      <c r="J34" s="202">
        <v>13.586823752999999</v>
      </c>
      <c r="K34" s="202">
        <v>13.264037438000001</v>
      </c>
      <c r="L34" s="202">
        <v>13.625962205</v>
      </c>
      <c r="M34" s="202">
        <v>13.907521865</v>
      </c>
      <c r="N34" s="202">
        <v>13.973382994</v>
      </c>
      <c r="O34" s="202">
        <v>12.167054814</v>
      </c>
      <c r="P34" s="202">
        <v>12.505555366999999</v>
      </c>
      <c r="Q34" s="202">
        <v>12.471844529</v>
      </c>
      <c r="R34" s="202">
        <v>12.423166876</v>
      </c>
      <c r="S34" s="202">
        <v>12.485227476</v>
      </c>
      <c r="T34" s="202">
        <v>12.411479927</v>
      </c>
      <c r="U34" s="202">
        <v>12.170379754000001</v>
      </c>
      <c r="V34" s="202">
        <v>12.072539376</v>
      </c>
      <c r="W34" s="202">
        <v>12.145433349999999</v>
      </c>
      <c r="X34" s="202">
        <v>12.279473031</v>
      </c>
      <c r="Y34" s="202">
        <v>12.469387346</v>
      </c>
      <c r="Z34" s="202">
        <v>12.518374382999999</v>
      </c>
      <c r="AA34" s="202">
        <v>12.964710312999999</v>
      </c>
      <c r="AB34" s="202">
        <v>13.319652785000001</v>
      </c>
      <c r="AC34" s="202">
        <v>13.284675806999999</v>
      </c>
      <c r="AD34" s="202">
        <v>13.233718716</v>
      </c>
      <c r="AE34" s="202">
        <v>13.299122934</v>
      </c>
      <c r="AF34" s="202">
        <v>13.221734993</v>
      </c>
      <c r="AG34" s="202">
        <v>12.968381544</v>
      </c>
      <c r="AH34" s="202">
        <v>12.865736746</v>
      </c>
      <c r="AI34" s="202">
        <v>12.942194386000001</v>
      </c>
      <c r="AJ34" s="202">
        <v>13.083459884</v>
      </c>
      <c r="AK34" s="202">
        <v>13.282523696</v>
      </c>
      <c r="AL34" s="202">
        <v>13.334217185</v>
      </c>
      <c r="AM34" s="202">
        <v>13.389992241</v>
      </c>
      <c r="AN34" s="202">
        <v>13.923459183</v>
      </c>
      <c r="AO34" s="202">
        <v>13.942189514000001</v>
      </c>
      <c r="AP34" s="202">
        <v>13.710865755</v>
      </c>
      <c r="AQ34" s="202">
        <v>13.657643907000001</v>
      </c>
      <c r="AR34" s="202">
        <v>13.900062926</v>
      </c>
      <c r="AS34" s="202">
        <v>13.382755084999999</v>
      </c>
      <c r="AT34" s="202">
        <v>13.430556987999999</v>
      </c>
      <c r="AU34" s="202">
        <v>13.432123165</v>
      </c>
      <c r="AV34" s="202">
        <v>13.530633440000001</v>
      </c>
      <c r="AW34" s="202">
        <v>13.922639247999999</v>
      </c>
      <c r="AX34" s="202">
        <v>14.072605308</v>
      </c>
      <c r="AY34" s="202">
        <v>13.809283033</v>
      </c>
      <c r="AZ34" s="202">
        <v>14.480791253</v>
      </c>
      <c r="BA34" s="202">
        <v>14.5021676</v>
      </c>
      <c r="BB34" s="202">
        <v>14.291712443</v>
      </c>
      <c r="BC34" s="202">
        <v>14.411735777000001</v>
      </c>
      <c r="BD34" s="202">
        <v>14.259664761</v>
      </c>
      <c r="BE34" s="202">
        <v>13.822847394</v>
      </c>
      <c r="BF34" s="297">
        <v>13.674137297</v>
      </c>
      <c r="BG34" s="297">
        <v>13.727445401000001</v>
      </c>
      <c r="BH34" s="297">
        <v>13.798576771</v>
      </c>
      <c r="BI34" s="297">
        <v>14.102517208</v>
      </c>
      <c r="BJ34" s="297">
        <v>14.226846713</v>
      </c>
      <c r="BK34" s="297">
        <v>14.556161819</v>
      </c>
      <c r="BL34" s="297">
        <v>14.986294373</v>
      </c>
      <c r="BM34" s="297">
        <v>15.007923821</v>
      </c>
      <c r="BN34" s="297">
        <v>14.790587129</v>
      </c>
      <c r="BO34" s="297">
        <v>14.915714599999999</v>
      </c>
      <c r="BP34" s="297">
        <v>14.757647661</v>
      </c>
      <c r="BQ34" s="297">
        <v>14.302696269</v>
      </c>
      <c r="BR34" s="297">
        <v>14.147167893000001</v>
      </c>
      <c r="BS34" s="297">
        <v>14.20448011</v>
      </c>
      <c r="BT34" s="297">
        <v>14.281667989000001</v>
      </c>
      <c r="BU34" s="297">
        <v>14.59911078</v>
      </c>
      <c r="BV34" s="297">
        <v>14.728020249</v>
      </c>
    </row>
    <row r="35" spans="1:74" ht="11.15" customHeight="1" x14ac:dyDescent="0.25">
      <c r="A35" s="127" t="s">
        <v>281</v>
      </c>
      <c r="B35" s="135" t="s">
        <v>267</v>
      </c>
      <c r="C35" s="202">
        <v>18.968864887999999</v>
      </c>
      <c r="D35" s="202">
        <v>19.217101438</v>
      </c>
      <c r="E35" s="202">
        <v>19.263313853</v>
      </c>
      <c r="F35" s="202">
        <v>19.421238863999999</v>
      </c>
      <c r="G35" s="202">
        <v>19.872362757000001</v>
      </c>
      <c r="H35" s="202">
        <v>20.460209120999998</v>
      </c>
      <c r="I35" s="202">
        <v>20.300986272999999</v>
      </c>
      <c r="J35" s="202">
        <v>20.420662254</v>
      </c>
      <c r="K35" s="202">
        <v>20.252843044999999</v>
      </c>
      <c r="L35" s="202">
        <v>20.053792344000001</v>
      </c>
      <c r="M35" s="202">
        <v>19.572844425</v>
      </c>
      <c r="N35" s="202">
        <v>19.642870053999999</v>
      </c>
      <c r="O35" s="202">
        <v>16.829083399999998</v>
      </c>
      <c r="P35" s="202">
        <v>17.042450552999998</v>
      </c>
      <c r="Q35" s="202">
        <v>17.092810187000001</v>
      </c>
      <c r="R35" s="202">
        <v>17.229773475999998</v>
      </c>
      <c r="S35" s="202">
        <v>17.650802934000001</v>
      </c>
      <c r="T35" s="202">
        <v>18.164914219</v>
      </c>
      <c r="U35" s="202">
        <v>18.013388454000001</v>
      </c>
      <c r="V35" s="202">
        <v>18.126572603</v>
      </c>
      <c r="W35" s="202">
        <v>17.967485814</v>
      </c>
      <c r="X35" s="202">
        <v>17.808126132999998</v>
      </c>
      <c r="Y35" s="202">
        <v>17.370513205000002</v>
      </c>
      <c r="Z35" s="202">
        <v>17.421126002000001</v>
      </c>
      <c r="AA35" s="202">
        <v>17.735436749000002</v>
      </c>
      <c r="AB35" s="202">
        <v>17.959397866</v>
      </c>
      <c r="AC35" s="202">
        <v>18.004940781999998</v>
      </c>
      <c r="AD35" s="202">
        <v>18.150889593999999</v>
      </c>
      <c r="AE35" s="202">
        <v>18.581939341999998</v>
      </c>
      <c r="AF35" s="202">
        <v>19.131362590999998</v>
      </c>
      <c r="AG35" s="202">
        <v>18.976147719</v>
      </c>
      <c r="AH35" s="202">
        <v>19.087270276000002</v>
      </c>
      <c r="AI35" s="202">
        <v>18.922025072</v>
      </c>
      <c r="AJ35" s="202">
        <v>18.751225088999998</v>
      </c>
      <c r="AK35" s="202">
        <v>18.300956052</v>
      </c>
      <c r="AL35" s="202">
        <v>18.360829123999999</v>
      </c>
      <c r="AM35" s="202">
        <v>18.953680052999999</v>
      </c>
      <c r="AN35" s="202">
        <v>19.054575975999999</v>
      </c>
      <c r="AO35" s="202">
        <v>18.840160706999999</v>
      </c>
      <c r="AP35" s="202">
        <v>18.885137247999999</v>
      </c>
      <c r="AQ35" s="202">
        <v>19.465889702999998</v>
      </c>
      <c r="AR35" s="202">
        <v>19.987958935999998</v>
      </c>
      <c r="AS35" s="202">
        <v>19.718297683999999</v>
      </c>
      <c r="AT35" s="202">
        <v>19.984307093999998</v>
      </c>
      <c r="AU35" s="202">
        <v>19.876018758000001</v>
      </c>
      <c r="AV35" s="202">
        <v>19.518671785999999</v>
      </c>
      <c r="AW35" s="202">
        <v>19.112851022000001</v>
      </c>
      <c r="AX35" s="202">
        <v>19.315753100999999</v>
      </c>
      <c r="AY35" s="202">
        <v>19.371961381999999</v>
      </c>
      <c r="AZ35" s="202">
        <v>19.548183915999999</v>
      </c>
      <c r="BA35" s="202">
        <v>19.235921299000001</v>
      </c>
      <c r="BB35" s="202">
        <v>19.209266474</v>
      </c>
      <c r="BC35" s="202">
        <v>19.576138780000001</v>
      </c>
      <c r="BD35" s="202">
        <v>20.308951554</v>
      </c>
      <c r="BE35" s="202">
        <v>20.190453999999999</v>
      </c>
      <c r="BF35" s="297">
        <v>20.322022533999998</v>
      </c>
      <c r="BG35" s="297">
        <v>20.279350902000001</v>
      </c>
      <c r="BH35" s="297">
        <v>19.823627359</v>
      </c>
      <c r="BI35" s="297">
        <v>19.58354769</v>
      </c>
      <c r="BJ35" s="297">
        <v>19.976016301000001</v>
      </c>
      <c r="BK35" s="297">
        <v>19.874724548</v>
      </c>
      <c r="BL35" s="297">
        <v>20.079951049000002</v>
      </c>
      <c r="BM35" s="297">
        <v>19.592271529000001</v>
      </c>
      <c r="BN35" s="297">
        <v>19.489179974999999</v>
      </c>
      <c r="BO35" s="297">
        <v>19.897135518999999</v>
      </c>
      <c r="BP35" s="297">
        <v>20.686448824999999</v>
      </c>
      <c r="BQ35" s="297">
        <v>20.497735017</v>
      </c>
      <c r="BR35" s="297">
        <v>20.63013462</v>
      </c>
      <c r="BS35" s="297">
        <v>20.583995130000002</v>
      </c>
      <c r="BT35" s="297">
        <v>20.114594203999999</v>
      </c>
      <c r="BU35" s="297">
        <v>19.838997726999999</v>
      </c>
      <c r="BV35" s="297">
        <v>20.296932989999998</v>
      </c>
    </row>
    <row r="36" spans="1:74" ht="11.15" customHeight="1" x14ac:dyDescent="0.25">
      <c r="A36" s="127" t="s">
        <v>283</v>
      </c>
      <c r="B36" s="135" t="s">
        <v>216</v>
      </c>
      <c r="C36" s="202">
        <v>99.587124031000002</v>
      </c>
      <c r="D36" s="202">
        <v>100.61978653</v>
      </c>
      <c r="E36" s="202">
        <v>99.470282578999999</v>
      </c>
      <c r="F36" s="202">
        <v>100.41865237</v>
      </c>
      <c r="G36" s="202">
        <v>100.22637269000001</v>
      </c>
      <c r="H36" s="202">
        <v>101.21016993000001</v>
      </c>
      <c r="I36" s="202">
        <v>102.29971777999999</v>
      </c>
      <c r="J36" s="202">
        <v>102.24712864</v>
      </c>
      <c r="K36" s="202">
        <v>101.01184252</v>
      </c>
      <c r="L36" s="202">
        <v>100.54910357999999</v>
      </c>
      <c r="M36" s="202">
        <v>101.33087449999999</v>
      </c>
      <c r="N36" s="202">
        <v>101.7577682</v>
      </c>
      <c r="O36" s="202">
        <v>94.311442905000007</v>
      </c>
      <c r="P36" s="202">
        <v>95.606311211000005</v>
      </c>
      <c r="Q36" s="202">
        <v>91.379126333000002</v>
      </c>
      <c r="R36" s="202">
        <v>83.797163233000006</v>
      </c>
      <c r="S36" s="202">
        <v>86.526219435000002</v>
      </c>
      <c r="T36" s="202">
        <v>90.195992244999999</v>
      </c>
      <c r="U36" s="202">
        <v>92.240752934</v>
      </c>
      <c r="V36" s="202">
        <v>91.867472765000002</v>
      </c>
      <c r="W36" s="202">
        <v>93.334618044999999</v>
      </c>
      <c r="X36" s="202">
        <v>92.425867268999994</v>
      </c>
      <c r="Y36" s="202">
        <v>93.207208046000005</v>
      </c>
      <c r="Z36" s="202">
        <v>94.097776296999996</v>
      </c>
      <c r="AA36" s="202">
        <v>92.502857855000002</v>
      </c>
      <c r="AB36" s="202">
        <v>93.905750999000006</v>
      </c>
      <c r="AC36" s="202">
        <v>95.513207700999999</v>
      </c>
      <c r="AD36" s="202">
        <v>95.485861397999997</v>
      </c>
      <c r="AE36" s="202">
        <v>95.893989622999996</v>
      </c>
      <c r="AF36" s="202">
        <v>98.685250917999994</v>
      </c>
      <c r="AG36" s="202">
        <v>98.284027359000007</v>
      </c>
      <c r="AH36" s="202">
        <v>98.089955270000004</v>
      </c>
      <c r="AI36" s="202">
        <v>99.055912805000006</v>
      </c>
      <c r="AJ36" s="202">
        <v>97.992992208000004</v>
      </c>
      <c r="AK36" s="202">
        <v>99.282857913000001</v>
      </c>
      <c r="AL36" s="202">
        <v>100.80429354</v>
      </c>
      <c r="AM36" s="202">
        <v>96.949127539000003</v>
      </c>
      <c r="AN36" s="202">
        <v>100.30373513000001</v>
      </c>
      <c r="AO36" s="202">
        <v>98.675768091999998</v>
      </c>
      <c r="AP36" s="202">
        <v>97.363228981999995</v>
      </c>
      <c r="AQ36" s="202">
        <v>98.582395438000006</v>
      </c>
      <c r="AR36" s="202">
        <v>100.68112762</v>
      </c>
      <c r="AS36" s="202">
        <v>99.893569412999994</v>
      </c>
      <c r="AT36" s="202">
        <v>100.58166835</v>
      </c>
      <c r="AU36" s="202">
        <v>100.87505600999999</v>
      </c>
      <c r="AV36" s="202">
        <v>98.441954021000001</v>
      </c>
      <c r="AW36" s="202">
        <v>100.17376955</v>
      </c>
      <c r="AX36" s="202">
        <v>100.80590201</v>
      </c>
      <c r="AY36" s="202">
        <v>98.011580844999997</v>
      </c>
      <c r="AZ36" s="202">
        <v>101.64796214</v>
      </c>
      <c r="BA36" s="202">
        <v>100.96439365000001</v>
      </c>
      <c r="BB36" s="202">
        <v>99.904087110999996</v>
      </c>
      <c r="BC36" s="202">
        <v>100.83839009</v>
      </c>
      <c r="BD36" s="202">
        <v>102.16335981</v>
      </c>
      <c r="BE36" s="202">
        <v>101.37937777</v>
      </c>
      <c r="BF36" s="297">
        <v>101.44428018000001</v>
      </c>
      <c r="BG36" s="297">
        <v>102.19488135</v>
      </c>
      <c r="BH36" s="297">
        <v>100.79453622</v>
      </c>
      <c r="BI36" s="297">
        <v>101.83217482000001</v>
      </c>
      <c r="BJ36" s="297">
        <v>103.22580795</v>
      </c>
      <c r="BK36" s="297">
        <v>100.83831535</v>
      </c>
      <c r="BL36" s="297">
        <v>103.85881096</v>
      </c>
      <c r="BM36" s="297">
        <v>102.27562328</v>
      </c>
      <c r="BN36" s="297">
        <v>101.81885654</v>
      </c>
      <c r="BO36" s="297">
        <v>101.81943291</v>
      </c>
      <c r="BP36" s="297">
        <v>103.44908363</v>
      </c>
      <c r="BQ36" s="297">
        <v>103.10207133</v>
      </c>
      <c r="BR36" s="297">
        <v>103.18562636999999</v>
      </c>
      <c r="BS36" s="297">
        <v>103.58141841</v>
      </c>
      <c r="BT36" s="297">
        <v>102.08271087</v>
      </c>
      <c r="BU36" s="297">
        <v>103.01808801</v>
      </c>
      <c r="BV36" s="297">
        <v>104.61062799</v>
      </c>
    </row>
    <row r="37" spans="1:74" ht="11.15" customHeight="1" x14ac:dyDescent="0.25">
      <c r="B37" s="135"/>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c r="AA37" s="202"/>
      <c r="AB37" s="202"/>
      <c r="AC37" s="202"/>
      <c r="AD37" s="202"/>
      <c r="AE37" s="202"/>
      <c r="AF37" s="202"/>
      <c r="AG37" s="202"/>
      <c r="AH37" s="202"/>
      <c r="AI37" s="202"/>
      <c r="AJ37" s="202"/>
      <c r="AK37" s="202"/>
      <c r="AL37" s="202"/>
      <c r="AM37" s="202"/>
      <c r="AN37" s="202"/>
      <c r="AO37" s="202"/>
      <c r="AP37" s="202"/>
      <c r="AQ37" s="202"/>
      <c r="AR37" s="202"/>
      <c r="AS37" s="202"/>
      <c r="AT37" s="202"/>
      <c r="AU37" s="202"/>
      <c r="AV37" s="202"/>
      <c r="AW37" s="202"/>
      <c r="AX37" s="202"/>
      <c r="AY37" s="202"/>
      <c r="AZ37" s="202"/>
      <c r="BA37" s="202"/>
      <c r="BB37" s="202"/>
      <c r="BC37" s="202"/>
      <c r="BD37" s="202"/>
      <c r="BE37" s="202"/>
      <c r="BF37" s="297"/>
      <c r="BG37" s="297"/>
      <c r="BH37" s="297"/>
      <c r="BI37" s="297"/>
      <c r="BJ37" s="297"/>
      <c r="BK37" s="297"/>
      <c r="BL37" s="297"/>
      <c r="BM37" s="297"/>
      <c r="BN37" s="297"/>
      <c r="BO37" s="297"/>
      <c r="BP37" s="297"/>
      <c r="BQ37" s="297"/>
      <c r="BR37" s="297"/>
      <c r="BS37" s="297"/>
      <c r="BT37" s="297"/>
      <c r="BU37" s="297"/>
      <c r="BV37" s="297"/>
    </row>
    <row r="38" spans="1:74" ht="11.15" customHeight="1" x14ac:dyDescent="0.25">
      <c r="B38" s="204" t="s">
        <v>960</v>
      </c>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c r="AA38" s="202"/>
      <c r="AB38" s="202"/>
      <c r="AC38" s="202"/>
      <c r="AD38" s="202"/>
      <c r="AE38" s="202"/>
      <c r="AF38" s="202"/>
      <c r="AG38" s="202"/>
      <c r="AH38" s="202"/>
      <c r="AI38" s="202"/>
      <c r="AJ38" s="202"/>
      <c r="AK38" s="202"/>
      <c r="AL38" s="202"/>
      <c r="AM38" s="202"/>
      <c r="AN38" s="202"/>
      <c r="AO38" s="202"/>
      <c r="AP38" s="202"/>
      <c r="AQ38" s="202"/>
      <c r="AR38" s="202"/>
      <c r="AS38" s="202"/>
      <c r="AT38" s="202"/>
      <c r="AU38" s="202"/>
      <c r="AV38" s="202"/>
      <c r="AW38" s="202"/>
      <c r="AX38" s="202"/>
      <c r="AY38" s="202"/>
      <c r="AZ38" s="202"/>
      <c r="BA38" s="202"/>
      <c r="BB38" s="202"/>
      <c r="BC38" s="202"/>
      <c r="BD38" s="202"/>
      <c r="BE38" s="202"/>
      <c r="BF38" s="297"/>
      <c r="BG38" s="297"/>
      <c r="BH38" s="297"/>
      <c r="BI38" s="297"/>
      <c r="BJ38" s="297"/>
      <c r="BK38" s="297"/>
      <c r="BL38" s="297"/>
      <c r="BM38" s="297"/>
      <c r="BN38" s="297"/>
      <c r="BO38" s="297"/>
      <c r="BP38" s="297"/>
      <c r="BQ38" s="297"/>
      <c r="BR38" s="297"/>
      <c r="BS38" s="297"/>
      <c r="BT38" s="297"/>
      <c r="BU38" s="297"/>
      <c r="BV38" s="297"/>
    </row>
    <row r="39" spans="1:74" ht="11.15" customHeight="1" x14ac:dyDescent="0.25">
      <c r="A39" s="127" t="s">
        <v>299</v>
      </c>
      <c r="B39" s="135" t="s">
        <v>546</v>
      </c>
      <c r="C39" s="202">
        <v>-0.19597212903</v>
      </c>
      <c r="D39" s="202">
        <v>0.59685264285999995</v>
      </c>
      <c r="E39" s="202">
        <v>0.10014383871</v>
      </c>
      <c r="F39" s="202">
        <v>-0.59614259999999997</v>
      </c>
      <c r="G39" s="202">
        <v>-1.2813444839000001</v>
      </c>
      <c r="H39" s="202">
        <v>9.8582600000000006E-2</v>
      </c>
      <c r="I39" s="202">
        <v>-0.15832625806</v>
      </c>
      <c r="J39" s="202">
        <v>0.27064506451999998</v>
      </c>
      <c r="K39" s="202">
        <v>7.6594599999999999E-2</v>
      </c>
      <c r="L39" s="202">
        <v>0.53171080645000002</v>
      </c>
      <c r="M39" s="202">
        <v>0.28390029999999999</v>
      </c>
      <c r="N39" s="202">
        <v>4.3810096774000003E-2</v>
      </c>
      <c r="O39" s="202">
        <v>-0.58108270967999998</v>
      </c>
      <c r="P39" s="202">
        <v>0.59243124138000003</v>
      </c>
      <c r="Q39" s="202">
        <v>-1.4196558065</v>
      </c>
      <c r="R39" s="202">
        <v>-2.6578777332999999</v>
      </c>
      <c r="S39" s="202">
        <v>-1.2625525484</v>
      </c>
      <c r="T39" s="202">
        <v>-1.1053888999999999</v>
      </c>
      <c r="U39" s="202">
        <v>0.11606909677</v>
      </c>
      <c r="V39" s="202">
        <v>0.80709600000000004</v>
      </c>
      <c r="W39" s="202">
        <v>0.65802563332999997</v>
      </c>
      <c r="X39" s="202">
        <v>1.3058708387</v>
      </c>
      <c r="Y39" s="202">
        <v>-6.4125199999999993E-2</v>
      </c>
      <c r="Z39" s="202">
        <v>1.4637193226</v>
      </c>
      <c r="AA39" s="202">
        <v>0.20146358065</v>
      </c>
      <c r="AB39" s="202">
        <v>1.2266935714</v>
      </c>
      <c r="AC39" s="202">
        <v>-0.25420290323</v>
      </c>
      <c r="AD39" s="202">
        <v>0.54937383333000001</v>
      </c>
      <c r="AE39" s="202">
        <v>2.5406129031999999E-2</v>
      </c>
      <c r="AF39" s="202">
        <v>0.95948073332999995</v>
      </c>
      <c r="AG39" s="202">
        <v>0.10481441934999999</v>
      </c>
      <c r="AH39" s="202">
        <v>0.90041977418999997</v>
      </c>
      <c r="AI39" s="202">
        <v>9.3268133333000006E-2</v>
      </c>
      <c r="AJ39" s="202">
        <v>0.16434712903000001</v>
      </c>
      <c r="AK39" s="202">
        <v>0.94660129999999998</v>
      </c>
      <c r="AL39" s="202">
        <v>1.3845306128999999</v>
      </c>
      <c r="AM39" s="202">
        <v>0.45130399999999998</v>
      </c>
      <c r="AN39" s="202">
        <v>1.2136417500000001</v>
      </c>
      <c r="AO39" s="202">
        <v>0.79459358064999996</v>
      </c>
      <c r="AP39" s="202">
        <v>0.6108053</v>
      </c>
      <c r="AQ39" s="202">
        <v>0.18730190323000001</v>
      </c>
      <c r="AR39" s="202">
        <v>0.75221763333000002</v>
      </c>
      <c r="AS39" s="202">
        <v>-0.33696545161000002</v>
      </c>
      <c r="AT39" s="202">
        <v>0.83851270968000002</v>
      </c>
      <c r="AU39" s="202">
        <v>0.86623673332999995</v>
      </c>
      <c r="AV39" s="202">
        <v>7.0567000000000005E-2</v>
      </c>
      <c r="AW39" s="202">
        <v>0.49283923333000001</v>
      </c>
      <c r="AX39" s="202">
        <v>0.67160116129000003</v>
      </c>
      <c r="AY39" s="202">
        <v>-1.0480861290000001</v>
      </c>
      <c r="AZ39" s="202">
        <v>-0.43465589286</v>
      </c>
      <c r="BA39" s="202">
        <v>1.1729062903</v>
      </c>
      <c r="BB39" s="202">
        <v>-0.2406256</v>
      </c>
      <c r="BC39" s="202">
        <v>-0.16704467742000001</v>
      </c>
      <c r="BD39" s="202">
        <v>0.13621633189999999</v>
      </c>
      <c r="BE39" s="202">
        <v>-0.11418620334</v>
      </c>
      <c r="BF39" s="297">
        <v>-0.24466105334999999</v>
      </c>
      <c r="BG39" s="297">
        <v>-5.3900000000000003E-2</v>
      </c>
      <c r="BH39" s="297">
        <v>0.34367741935000001</v>
      </c>
      <c r="BI39" s="297">
        <v>0.22433333333</v>
      </c>
      <c r="BJ39" s="297">
        <v>0.41216129031999998</v>
      </c>
      <c r="BK39" s="297">
        <v>-0.34274193547999998</v>
      </c>
      <c r="BL39" s="297">
        <v>0.44351724137999998</v>
      </c>
      <c r="BM39" s="297">
        <v>-0.14593548386999999</v>
      </c>
      <c r="BN39" s="297">
        <v>-0.41183333333</v>
      </c>
      <c r="BO39" s="297">
        <v>-0.69374193547999996</v>
      </c>
      <c r="BP39" s="297">
        <v>-1.5E-3</v>
      </c>
      <c r="BQ39" s="297">
        <v>-5.2580645161000002E-3</v>
      </c>
      <c r="BR39" s="297">
        <v>1.6741935483999999E-2</v>
      </c>
      <c r="BS39" s="297">
        <v>-8.8333333332999992E-3</v>
      </c>
      <c r="BT39" s="297">
        <v>0.46432258064999998</v>
      </c>
      <c r="BU39" s="297">
        <v>9.1066666667000001E-2</v>
      </c>
      <c r="BV39" s="297">
        <v>0.56741935483999995</v>
      </c>
    </row>
    <row r="40" spans="1:74" ht="11.15" customHeight="1" x14ac:dyDescent="0.25">
      <c r="A40" s="127" t="s">
        <v>300</v>
      </c>
      <c r="B40" s="135" t="s">
        <v>547</v>
      </c>
      <c r="C40" s="202">
        <v>-2.4225806451999999E-2</v>
      </c>
      <c r="D40" s="202">
        <v>-0.46692857142999999</v>
      </c>
      <c r="E40" s="202">
        <v>1.0999999999999999E-2</v>
      </c>
      <c r="F40" s="202">
        <v>0.45803333333000001</v>
      </c>
      <c r="G40" s="202">
        <v>-9.3645161290000001E-2</v>
      </c>
      <c r="H40" s="202">
        <v>-0.33833333332999999</v>
      </c>
      <c r="I40" s="202">
        <v>-0.50712903225999995</v>
      </c>
      <c r="J40" s="202">
        <v>-1.1028064516</v>
      </c>
      <c r="K40" s="202">
        <v>1.1488</v>
      </c>
      <c r="L40" s="202">
        <v>1.2142903225999999</v>
      </c>
      <c r="M40" s="202">
        <v>-0.34499999999999997</v>
      </c>
      <c r="N40" s="202">
        <v>0.23761290323000001</v>
      </c>
      <c r="O40" s="202">
        <v>-0.22109677419000001</v>
      </c>
      <c r="P40" s="202">
        <v>0.29775862068999998</v>
      </c>
      <c r="Q40" s="202">
        <v>-1.6855806451999999</v>
      </c>
      <c r="R40" s="202">
        <v>-2.3677333332999999</v>
      </c>
      <c r="S40" s="202">
        <v>-1.8788064516</v>
      </c>
      <c r="T40" s="202">
        <v>0.82316666667000005</v>
      </c>
      <c r="U40" s="202">
        <v>-0.27374193547999998</v>
      </c>
      <c r="V40" s="202">
        <v>-0.43158064516</v>
      </c>
      <c r="W40" s="202">
        <v>0.76133333332999997</v>
      </c>
      <c r="X40" s="202">
        <v>0.49525806451999999</v>
      </c>
      <c r="Y40" s="202">
        <v>0.70023333333000004</v>
      </c>
      <c r="Z40" s="202">
        <v>0.88958064516000002</v>
      </c>
      <c r="AA40" s="202">
        <v>-0.50958064516000001</v>
      </c>
      <c r="AB40" s="202">
        <v>1.2494642857</v>
      </c>
      <c r="AC40" s="202">
        <v>1.9500967741999999</v>
      </c>
      <c r="AD40" s="202">
        <v>-0.27210000000000001</v>
      </c>
      <c r="AE40" s="202">
        <v>-0.47341935483999997</v>
      </c>
      <c r="AF40" s="202">
        <v>1.1883999999999999</v>
      </c>
      <c r="AG40" s="202">
        <v>0.83693548387000005</v>
      </c>
      <c r="AH40" s="202">
        <v>0.13100000000000001</v>
      </c>
      <c r="AI40" s="202">
        <v>1.7837666667000001</v>
      </c>
      <c r="AJ40" s="202">
        <v>0.27977419354999999</v>
      </c>
      <c r="AK40" s="202">
        <v>6.9466666666999993E-2</v>
      </c>
      <c r="AL40" s="202">
        <v>1.8054838710000001</v>
      </c>
      <c r="AM40" s="202">
        <v>-0.44151612902999998</v>
      </c>
      <c r="AN40" s="202">
        <v>0.106</v>
      </c>
      <c r="AO40" s="202">
        <v>7.2645161289999996E-2</v>
      </c>
      <c r="AP40" s="202">
        <v>-1.7039</v>
      </c>
      <c r="AQ40" s="202">
        <v>0.21929032258</v>
      </c>
      <c r="AR40" s="202">
        <v>0.60560000000000003</v>
      </c>
      <c r="AS40" s="202">
        <v>-0.59964516129000001</v>
      </c>
      <c r="AT40" s="202">
        <v>-7.8387096774000006E-2</v>
      </c>
      <c r="AU40" s="202">
        <v>-0.76466666667000005</v>
      </c>
      <c r="AV40" s="202">
        <v>-0.53325806452000002</v>
      </c>
      <c r="AW40" s="202">
        <v>-0.4047</v>
      </c>
      <c r="AX40" s="202">
        <v>0.13958064515999999</v>
      </c>
      <c r="AY40" s="202">
        <v>-0.65987096773999998</v>
      </c>
      <c r="AZ40" s="202">
        <v>1.1654642856999999</v>
      </c>
      <c r="BA40" s="202">
        <v>0.54348387096999995</v>
      </c>
      <c r="BB40" s="202">
        <v>-1.5705</v>
      </c>
      <c r="BC40" s="202">
        <v>2.799171651E-2</v>
      </c>
      <c r="BD40" s="202">
        <v>0.12399340403</v>
      </c>
      <c r="BE40" s="202">
        <v>5.1423726984000002E-2</v>
      </c>
      <c r="BF40" s="297">
        <v>0.24451397765999999</v>
      </c>
      <c r="BG40" s="297">
        <v>0.44630521323</v>
      </c>
      <c r="BH40" s="297">
        <v>-0.35539854993999997</v>
      </c>
      <c r="BI40" s="297">
        <v>-0.13507435885999999</v>
      </c>
      <c r="BJ40" s="297">
        <v>0.28513423904000001</v>
      </c>
      <c r="BK40" s="297">
        <v>-0.34285829129000001</v>
      </c>
      <c r="BL40" s="297">
        <v>0.37573439639</v>
      </c>
      <c r="BM40" s="297">
        <v>-1.1454616607E-2</v>
      </c>
      <c r="BN40" s="297">
        <v>-0.10608488238</v>
      </c>
      <c r="BO40" s="297">
        <v>-5.3318997448999997E-2</v>
      </c>
      <c r="BP40" s="297">
        <v>6.5635596470000002E-2</v>
      </c>
      <c r="BQ40" s="297">
        <v>-0.14291694345</v>
      </c>
      <c r="BR40" s="297">
        <v>-7.5367237584000005E-2</v>
      </c>
      <c r="BS40" s="297">
        <v>0.13537574984</v>
      </c>
      <c r="BT40" s="297">
        <v>-0.57926544044999995</v>
      </c>
      <c r="BU40" s="297">
        <v>-0.19307807764000001</v>
      </c>
      <c r="BV40" s="297">
        <v>0.19930173154</v>
      </c>
    </row>
    <row r="41" spans="1:74" ht="11.15" customHeight="1" x14ac:dyDescent="0.25">
      <c r="A41" s="127" t="s">
        <v>301</v>
      </c>
      <c r="B41" s="135" t="s">
        <v>548</v>
      </c>
      <c r="C41" s="202">
        <v>-6.6108432041999995E-2</v>
      </c>
      <c r="D41" s="202">
        <v>0.80017357149000001</v>
      </c>
      <c r="E41" s="202">
        <v>-0.36046840856000001</v>
      </c>
      <c r="F41" s="202">
        <v>0.50271880006000003</v>
      </c>
      <c r="G41" s="202">
        <v>1.7400733904000001</v>
      </c>
      <c r="H41" s="202">
        <v>1.1741078676000001</v>
      </c>
      <c r="I41" s="202">
        <v>3.2047470738000001</v>
      </c>
      <c r="J41" s="202">
        <v>2.1926476036999998</v>
      </c>
      <c r="K41" s="202">
        <v>0.57271735708000004</v>
      </c>
      <c r="L41" s="202">
        <v>-2.2619758583</v>
      </c>
      <c r="M41" s="202">
        <v>-0.35620134982000001</v>
      </c>
      <c r="N41" s="202">
        <v>4.4226979803999998E-2</v>
      </c>
      <c r="O41" s="202">
        <v>-5.8905680124000002</v>
      </c>
      <c r="P41" s="202">
        <v>-5.1033161416999997</v>
      </c>
      <c r="Q41" s="202">
        <v>-5.5866573653999998</v>
      </c>
      <c r="R41" s="202">
        <v>-10.628673658</v>
      </c>
      <c r="S41" s="202">
        <v>1.5216535454</v>
      </c>
      <c r="T41" s="202">
        <v>2.1932274064000001</v>
      </c>
      <c r="U41" s="202">
        <v>2.2556021648</v>
      </c>
      <c r="V41" s="202">
        <v>0.40728138653000001</v>
      </c>
      <c r="W41" s="202">
        <v>0.74311500194000002</v>
      </c>
      <c r="X41" s="202">
        <v>-0.83088997609000004</v>
      </c>
      <c r="Y41" s="202">
        <v>-0.54457984795000003</v>
      </c>
      <c r="Z41" s="202">
        <v>-1.3154314817999999</v>
      </c>
      <c r="AA41" s="202">
        <v>-1.0679567275999999</v>
      </c>
      <c r="AB41" s="202">
        <v>0.90841843394999999</v>
      </c>
      <c r="AC41" s="202">
        <v>-3.4048562013000001E-2</v>
      </c>
      <c r="AD41" s="202">
        <v>1.2082610488000001</v>
      </c>
      <c r="AE41" s="202">
        <v>1.3681164867</v>
      </c>
      <c r="AF41" s="202">
        <v>1.0127189430000001</v>
      </c>
      <c r="AG41" s="202">
        <v>0.28307978295000003</v>
      </c>
      <c r="AH41" s="202">
        <v>0.57314409478999995</v>
      </c>
      <c r="AI41" s="202">
        <v>0.46173003490999998</v>
      </c>
      <c r="AJ41" s="202">
        <v>-0.51939469011999995</v>
      </c>
      <c r="AK41" s="202">
        <v>-0.43579695234999999</v>
      </c>
      <c r="AL41" s="202">
        <v>-0.65060078385999998</v>
      </c>
      <c r="AM41" s="202">
        <v>-1.2423668570999999</v>
      </c>
      <c r="AN41" s="202">
        <v>6.5070790884000002E-2</v>
      </c>
      <c r="AO41" s="202">
        <v>-1.7450382637999999</v>
      </c>
      <c r="AP41" s="202">
        <v>-0.26667327945000002</v>
      </c>
      <c r="AQ41" s="202">
        <v>-0.46062517553999999</v>
      </c>
      <c r="AR41" s="202">
        <v>0.24534011346000001</v>
      </c>
      <c r="AS41" s="202">
        <v>0.56863242480999998</v>
      </c>
      <c r="AT41" s="202">
        <v>-1.0744020513000001</v>
      </c>
      <c r="AU41" s="202">
        <v>-0.43851857203</v>
      </c>
      <c r="AV41" s="202">
        <v>-2.4358927368000001</v>
      </c>
      <c r="AW41" s="202">
        <v>-1.2960034891000001</v>
      </c>
      <c r="AX41" s="202">
        <v>-0.29751112787</v>
      </c>
      <c r="AY41" s="202">
        <v>-0.83532148541999995</v>
      </c>
      <c r="AZ41" s="202">
        <v>-0.1508294677</v>
      </c>
      <c r="BA41" s="202">
        <v>-2.1302021364999999</v>
      </c>
      <c r="BB41" s="202">
        <v>0.31952112851999998</v>
      </c>
      <c r="BC41" s="202">
        <v>6.2542845360999993E-2</v>
      </c>
      <c r="BD41" s="202">
        <v>0.27275221259999999</v>
      </c>
      <c r="BE41" s="202">
        <v>0.11089669592</v>
      </c>
      <c r="BF41" s="297">
        <v>0.52236691142000002</v>
      </c>
      <c r="BG41" s="297">
        <v>0.95983523258000003</v>
      </c>
      <c r="BH41" s="297">
        <v>-0.74907050047000001</v>
      </c>
      <c r="BI41" s="297">
        <v>-0.28994216239999998</v>
      </c>
      <c r="BJ41" s="297">
        <v>0.60830727045999999</v>
      </c>
      <c r="BK41" s="297">
        <v>-0.76245667636000003</v>
      </c>
      <c r="BL41" s="297">
        <v>0.81117689472999999</v>
      </c>
      <c r="BM41" s="297">
        <v>-2.5299760473000001E-2</v>
      </c>
      <c r="BN41" s="297">
        <v>-0.23818563403000001</v>
      </c>
      <c r="BO41" s="297">
        <v>-0.12309498795</v>
      </c>
      <c r="BP41" s="297">
        <v>0.14924508693999999</v>
      </c>
      <c r="BQ41" s="297">
        <v>-0.31818070912000002</v>
      </c>
      <c r="BR41" s="297">
        <v>-0.16621280271</v>
      </c>
      <c r="BS41" s="297">
        <v>0.30052136776999999</v>
      </c>
      <c r="BT41" s="297">
        <v>-1.2603480697</v>
      </c>
      <c r="BU41" s="297">
        <v>-0.42777169135999998</v>
      </c>
      <c r="BV41" s="297">
        <v>0.43944940472999999</v>
      </c>
    </row>
    <row r="42" spans="1:74" ht="11.15" customHeight="1" x14ac:dyDescent="0.25">
      <c r="A42" s="127" t="s">
        <v>302</v>
      </c>
      <c r="B42" s="135" t="s">
        <v>549</v>
      </c>
      <c r="C42" s="202">
        <v>-0.28630636752999999</v>
      </c>
      <c r="D42" s="202">
        <v>0.93009764291999997</v>
      </c>
      <c r="E42" s="202">
        <v>-0.24932456985000001</v>
      </c>
      <c r="F42" s="202">
        <v>0.36460953340000002</v>
      </c>
      <c r="G42" s="202">
        <v>0.36508374522999998</v>
      </c>
      <c r="H42" s="202">
        <v>0.93435713422</v>
      </c>
      <c r="I42" s="202">
        <v>2.5392917835</v>
      </c>
      <c r="J42" s="202">
        <v>1.3604862166</v>
      </c>
      <c r="K42" s="202">
        <v>1.7981119570999999</v>
      </c>
      <c r="L42" s="202">
        <v>-0.51597472924999999</v>
      </c>
      <c r="M42" s="202">
        <v>-0.41730104981999999</v>
      </c>
      <c r="N42" s="202">
        <v>0.32564997979999999</v>
      </c>
      <c r="O42" s="202">
        <v>-6.6927474962</v>
      </c>
      <c r="P42" s="202">
        <v>-4.2131262796</v>
      </c>
      <c r="Q42" s="202">
        <v>-8.6918938170000004</v>
      </c>
      <c r="R42" s="202">
        <v>-15.654284725</v>
      </c>
      <c r="S42" s="202">
        <v>-1.6197054546</v>
      </c>
      <c r="T42" s="202">
        <v>1.9110051731</v>
      </c>
      <c r="U42" s="202">
        <v>2.0979293261</v>
      </c>
      <c r="V42" s="202">
        <v>0.78279674136999999</v>
      </c>
      <c r="W42" s="202">
        <v>2.1624739686000001</v>
      </c>
      <c r="X42" s="202">
        <v>0.97023892714000004</v>
      </c>
      <c r="Y42" s="202">
        <v>9.1528285387999994E-2</v>
      </c>
      <c r="Z42" s="202">
        <v>1.037868486</v>
      </c>
      <c r="AA42" s="202">
        <v>-1.3760737921999999</v>
      </c>
      <c r="AB42" s="202">
        <v>3.3845762911000001</v>
      </c>
      <c r="AC42" s="202">
        <v>1.661845309</v>
      </c>
      <c r="AD42" s="202">
        <v>1.4855348821000001</v>
      </c>
      <c r="AE42" s="202">
        <v>0.92010326090000005</v>
      </c>
      <c r="AF42" s="202">
        <v>3.1605996762999999</v>
      </c>
      <c r="AG42" s="202">
        <v>1.2248296862000001</v>
      </c>
      <c r="AH42" s="202">
        <v>1.6045638689999999</v>
      </c>
      <c r="AI42" s="202">
        <v>2.3387648349000001</v>
      </c>
      <c r="AJ42" s="202">
        <v>-7.5273367541000002E-2</v>
      </c>
      <c r="AK42" s="202">
        <v>0.58027101431000006</v>
      </c>
      <c r="AL42" s="202">
        <v>2.5394136999999999</v>
      </c>
      <c r="AM42" s="202">
        <v>-1.2325789861000001</v>
      </c>
      <c r="AN42" s="202">
        <v>1.3847125409000001</v>
      </c>
      <c r="AO42" s="202">
        <v>-0.87779952189999999</v>
      </c>
      <c r="AP42" s="202">
        <v>-1.3597679793999999</v>
      </c>
      <c r="AQ42" s="202">
        <v>-5.4032949732999998E-2</v>
      </c>
      <c r="AR42" s="202">
        <v>1.6031577468</v>
      </c>
      <c r="AS42" s="202">
        <v>-0.36797818808999999</v>
      </c>
      <c r="AT42" s="202">
        <v>-0.31427643836000002</v>
      </c>
      <c r="AU42" s="202">
        <v>-0.33694850535999998</v>
      </c>
      <c r="AV42" s="202">
        <v>-2.8985838013</v>
      </c>
      <c r="AW42" s="202">
        <v>-1.2078642556999999</v>
      </c>
      <c r="AX42" s="202">
        <v>0.51367067858000004</v>
      </c>
      <c r="AY42" s="202">
        <v>-2.5432785822000001</v>
      </c>
      <c r="AZ42" s="202">
        <v>0.57997892516000005</v>
      </c>
      <c r="BA42" s="202">
        <v>-0.41381197524000002</v>
      </c>
      <c r="BB42" s="202">
        <v>-1.4916044715000001</v>
      </c>
      <c r="BC42" s="202">
        <v>-7.6510115549000002E-2</v>
      </c>
      <c r="BD42" s="202">
        <v>0.53296194853000001</v>
      </c>
      <c r="BE42" s="202">
        <v>4.8134219566000003E-2</v>
      </c>
      <c r="BF42" s="297">
        <v>0.52221983572999997</v>
      </c>
      <c r="BG42" s="297">
        <v>1.3522404457999999</v>
      </c>
      <c r="BH42" s="297">
        <v>-0.76079163105000003</v>
      </c>
      <c r="BI42" s="297">
        <v>-0.20068318793000001</v>
      </c>
      <c r="BJ42" s="297">
        <v>1.3056027997999999</v>
      </c>
      <c r="BK42" s="297">
        <v>-1.4480569030999999</v>
      </c>
      <c r="BL42" s="297">
        <v>1.6304285325000001</v>
      </c>
      <c r="BM42" s="297">
        <v>-0.18268986095</v>
      </c>
      <c r="BN42" s="297">
        <v>-0.75610384975</v>
      </c>
      <c r="BO42" s="297">
        <v>-0.87015592089000005</v>
      </c>
      <c r="BP42" s="297">
        <v>0.21338068340999999</v>
      </c>
      <c r="BQ42" s="297">
        <v>-0.46635571709000001</v>
      </c>
      <c r="BR42" s="297">
        <v>-0.22483810480999999</v>
      </c>
      <c r="BS42" s="297">
        <v>0.42706378428000003</v>
      </c>
      <c r="BT42" s="297">
        <v>-1.3752909295</v>
      </c>
      <c r="BU42" s="297">
        <v>-0.52978310233000003</v>
      </c>
      <c r="BV42" s="297">
        <v>1.2061704911</v>
      </c>
    </row>
    <row r="43" spans="1:74" ht="11.15" customHeight="1" x14ac:dyDescent="0.25">
      <c r="B43" s="135"/>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c r="AA43" s="202"/>
      <c r="AB43" s="202"/>
      <c r="AC43" s="202"/>
      <c r="AD43" s="202"/>
      <c r="AE43" s="202"/>
      <c r="AF43" s="202"/>
      <c r="AG43" s="202"/>
      <c r="AH43" s="202"/>
      <c r="AI43" s="202"/>
      <c r="AJ43" s="202"/>
      <c r="AK43" s="202"/>
      <c r="AL43" s="202"/>
      <c r="AM43" s="202"/>
      <c r="AN43" s="202"/>
      <c r="AO43" s="202"/>
      <c r="AP43" s="202"/>
      <c r="AQ43" s="202"/>
      <c r="AR43" s="202"/>
      <c r="AS43" s="202"/>
      <c r="AT43" s="202"/>
      <c r="AU43" s="202"/>
      <c r="AV43" s="202"/>
      <c r="AW43" s="202"/>
      <c r="AX43" s="202"/>
      <c r="AY43" s="202"/>
      <c r="AZ43" s="202"/>
      <c r="BA43" s="202"/>
      <c r="BB43" s="202"/>
      <c r="BC43" s="202"/>
      <c r="BD43" s="202"/>
      <c r="BE43" s="202"/>
      <c r="BF43" s="297"/>
      <c r="BG43" s="297"/>
      <c r="BH43" s="297"/>
      <c r="BI43" s="297"/>
      <c r="BJ43" s="297"/>
      <c r="BK43" s="297"/>
      <c r="BL43" s="297"/>
      <c r="BM43" s="297"/>
      <c r="BN43" s="297"/>
      <c r="BO43" s="297"/>
      <c r="BP43" s="297"/>
      <c r="BQ43" s="297"/>
      <c r="BR43" s="297"/>
      <c r="BS43" s="297"/>
      <c r="BT43" s="297"/>
      <c r="BU43" s="297"/>
      <c r="BV43" s="297"/>
    </row>
    <row r="44" spans="1:74" ht="11.15" customHeight="1" x14ac:dyDescent="0.25">
      <c r="B44" s="46" t="s">
        <v>1031</v>
      </c>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c r="AA44" s="202"/>
      <c r="AB44" s="202"/>
      <c r="AC44" s="202"/>
      <c r="AD44" s="202"/>
      <c r="AE44" s="202"/>
      <c r="AF44" s="202"/>
      <c r="AG44" s="202"/>
      <c r="AH44" s="202"/>
      <c r="AI44" s="202"/>
      <c r="AJ44" s="202"/>
      <c r="AK44" s="202"/>
      <c r="AL44" s="202"/>
      <c r="AM44" s="202"/>
      <c r="AN44" s="202"/>
      <c r="AO44" s="202"/>
      <c r="AP44" s="202"/>
      <c r="AQ44" s="202"/>
      <c r="AR44" s="202"/>
      <c r="AS44" s="202"/>
      <c r="AT44" s="202"/>
      <c r="AU44" s="202"/>
      <c r="AV44" s="202"/>
      <c r="AW44" s="202"/>
      <c r="AX44" s="202"/>
      <c r="AY44" s="202"/>
      <c r="AZ44" s="202"/>
      <c r="BA44" s="202"/>
      <c r="BB44" s="202"/>
      <c r="BC44" s="202"/>
      <c r="BD44" s="202"/>
      <c r="BE44" s="202"/>
      <c r="BF44" s="297"/>
      <c r="BG44" s="297"/>
      <c r="BH44" s="297"/>
      <c r="BI44" s="297"/>
      <c r="BJ44" s="297"/>
      <c r="BK44" s="297"/>
      <c r="BL44" s="297"/>
      <c r="BM44" s="297"/>
      <c r="BN44" s="297"/>
      <c r="BO44" s="297"/>
      <c r="BP44" s="297"/>
      <c r="BQ44" s="297"/>
      <c r="BR44" s="297"/>
      <c r="BS44" s="297"/>
      <c r="BT44" s="297"/>
      <c r="BU44" s="297"/>
      <c r="BV44" s="297"/>
    </row>
    <row r="45" spans="1:74" ht="11.15" customHeight="1" x14ac:dyDescent="0.25">
      <c r="A45" s="127" t="s">
        <v>545</v>
      </c>
      <c r="B45" s="135" t="s">
        <v>296</v>
      </c>
      <c r="C45" s="207">
        <v>1265.0133530000001</v>
      </c>
      <c r="D45" s="207">
        <v>1248.3144789999999</v>
      </c>
      <c r="E45" s="207">
        <v>1245.21002</v>
      </c>
      <c r="F45" s="207">
        <v>1263.632298</v>
      </c>
      <c r="G45" s="207">
        <v>1307.123977</v>
      </c>
      <c r="H45" s="207">
        <v>1304.1664989999999</v>
      </c>
      <c r="I45" s="207">
        <v>1309.074613</v>
      </c>
      <c r="J45" s="207">
        <v>1300.684616</v>
      </c>
      <c r="K45" s="207">
        <v>1298.386778</v>
      </c>
      <c r="L45" s="207">
        <v>1285.568743</v>
      </c>
      <c r="M45" s="207">
        <v>1283.237734</v>
      </c>
      <c r="N45" s="207">
        <v>1281.879621</v>
      </c>
      <c r="O45" s="207">
        <v>1299.8931849999999</v>
      </c>
      <c r="P45" s="207">
        <v>1282.712679</v>
      </c>
      <c r="Q45" s="207">
        <v>1326.7220090000001</v>
      </c>
      <c r="R45" s="207">
        <v>1403.5993410000001</v>
      </c>
      <c r="S45" s="207">
        <v>1432.23847</v>
      </c>
      <c r="T45" s="207">
        <v>1457.703137</v>
      </c>
      <c r="U45" s="207">
        <v>1453.987995</v>
      </c>
      <c r="V45" s="207">
        <v>1437.578019</v>
      </c>
      <c r="W45" s="207">
        <v>1423.1812500000001</v>
      </c>
      <c r="X45" s="207">
        <v>1386.329254</v>
      </c>
      <c r="Y45" s="207">
        <v>1388.7240099999999</v>
      </c>
      <c r="Z45" s="207">
        <v>1343.3477109999999</v>
      </c>
      <c r="AA45" s="207">
        <v>1337.1033399999999</v>
      </c>
      <c r="AB45" s="207">
        <v>1303.06792</v>
      </c>
      <c r="AC45" s="207">
        <v>1310.94721</v>
      </c>
      <c r="AD45" s="207">
        <v>1298.811995</v>
      </c>
      <c r="AE45" s="207">
        <v>1303.867405</v>
      </c>
      <c r="AF45" s="207">
        <v>1281.363983</v>
      </c>
      <c r="AG45" s="207">
        <v>1278.1167359999999</v>
      </c>
      <c r="AH45" s="207">
        <v>1250.2037230000001</v>
      </c>
      <c r="AI45" s="207">
        <v>1250.9396790000001</v>
      </c>
      <c r="AJ45" s="207">
        <v>1252.9669180000001</v>
      </c>
      <c r="AK45" s="207">
        <v>1233.747879</v>
      </c>
      <c r="AL45" s="207">
        <v>1198.6124299999999</v>
      </c>
      <c r="AM45" s="207">
        <v>1189.9870060000001</v>
      </c>
      <c r="AN45" s="207">
        <v>1165.4500370000001</v>
      </c>
      <c r="AO45" s="207">
        <v>1153.6286359999999</v>
      </c>
      <c r="AP45" s="207">
        <v>1153.4994770000001</v>
      </c>
      <c r="AQ45" s="207">
        <v>1172.450118</v>
      </c>
      <c r="AR45" s="207">
        <v>1179.6685890000001</v>
      </c>
      <c r="AS45" s="207">
        <v>1215.4325180000001</v>
      </c>
      <c r="AT45" s="207">
        <v>1212.387624</v>
      </c>
      <c r="AU45" s="207">
        <v>1215.0645219999999</v>
      </c>
      <c r="AV45" s="207">
        <v>1230.700945</v>
      </c>
      <c r="AW45" s="207">
        <v>1226.0657679999999</v>
      </c>
      <c r="AX45" s="207">
        <v>1221.6351320000001</v>
      </c>
      <c r="AY45" s="207">
        <v>1254.576802</v>
      </c>
      <c r="AZ45" s="207">
        <v>1266.747167</v>
      </c>
      <c r="BA45" s="207">
        <v>1230.791072</v>
      </c>
      <c r="BB45" s="207">
        <v>1245.4618399999999</v>
      </c>
      <c r="BC45" s="207">
        <v>1259.9972250000001</v>
      </c>
      <c r="BD45" s="207">
        <v>1263.1750208000001</v>
      </c>
      <c r="BE45" s="207">
        <v>1267.057507</v>
      </c>
      <c r="BF45" s="246">
        <v>1271.5419999999999</v>
      </c>
      <c r="BG45" s="246">
        <v>1269.9590000000001</v>
      </c>
      <c r="BH45" s="246">
        <v>1259.3050000000001</v>
      </c>
      <c r="BI45" s="246">
        <v>1252.575</v>
      </c>
      <c r="BJ45" s="246">
        <v>1239.798</v>
      </c>
      <c r="BK45" s="246">
        <v>1250.423</v>
      </c>
      <c r="BL45" s="246">
        <v>1237.5609999999999</v>
      </c>
      <c r="BM45" s="246">
        <v>1242.085</v>
      </c>
      <c r="BN45" s="246">
        <v>1254.44</v>
      </c>
      <c r="BO45" s="246">
        <v>1275.9459999999999</v>
      </c>
      <c r="BP45" s="246">
        <v>1275.991</v>
      </c>
      <c r="BQ45" s="246">
        <v>1276.154</v>
      </c>
      <c r="BR45" s="246">
        <v>1275.635</v>
      </c>
      <c r="BS45" s="246">
        <v>1275.9000000000001</v>
      </c>
      <c r="BT45" s="246">
        <v>1261.5060000000001</v>
      </c>
      <c r="BU45" s="246">
        <v>1258.7739999999999</v>
      </c>
      <c r="BV45" s="246">
        <v>1241.184</v>
      </c>
    </row>
    <row r="46" spans="1:74" ht="11.15" customHeight="1" x14ac:dyDescent="0.25">
      <c r="A46" s="127" t="s">
        <v>298</v>
      </c>
      <c r="B46" s="206" t="s">
        <v>297</v>
      </c>
      <c r="C46" s="205">
        <v>2866.286353</v>
      </c>
      <c r="D46" s="205">
        <v>2862.6614789999999</v>
      </c>
      <c r="E46" s="205">
        <v>2859.2160199999998</v>
      </c>
      <c r="F46" s="205">
        <v>2863.8972979999999</v>
      </c>
      <c r="G46" s="205">
        <v>2910.2919769999999</v>
      </c>
      <c r="H46" s="205">
        <v>2917.4844990000001</v>
      </c>
      <c r="I46" s="205">
        <v>2938.113613</v>
      </c>
      <c r="J46" s="205">
        <v>2963.9106160000001</v>
      </c>
      <c r="K46" s="205">
        <v>2927.1487780000002</v>
      </c>
      <c r="L46" s="205">
        <v>2876.687743</v>
      </c>
      <c r="M46" s="205">
        <v>2884.7067339999999</v>
      </c>
      <c r="N46" s="205">
        <v>2875.9826210000001</v>
      </c>
      <c r="O46" s="205">
        <v>2900.8501849999998</v>
      </c>
      <c r="P46" s="205">
        <v>2875.0346789999999</v>
      </c>
      <c r="Q46" s="205">
        <v>2971.2970089999999</v>
      </c>
      <c r="R46" s="205">
        <v>3119.2063410000001</v>
      </c>
      <c r="S46" s="205">
        <v>3206.0884700000001</v>
      </c>
      <c r="T46" s="205">
        <v>3206.8581370000002</v>
      </c>
      <c r="U46" s="205">
        <v>3211.628995</v>
      </c>
      <c r="V46" s="205">
        <v>3208.598019</v>
      </c>
      <c r="W46" s="205">
        <v>3171.3612499999999</v>
      </c>
      <c r="X46" s="205">
        <v>3119.156254</v>
      </c>
      <c r="Y46" s="205">
        <v>3100.5440100000001</v>
      </c>
      <c r="Z46" s="205">
        <v>3027.5907109999998</v>
      </c>
      <c r="AA46" s="205">
        <v>3037.1433400000001</v>
      </c>
      <c r="AB46" s="205">
        <v>2968.1229199999998</v>
      </c>
      <c r="AC46" s="205">
        <v>2915.5492100000001</v>
      </c>
      <c r="AD46" s="205">
        <v>2911.5769949999999</v>
      </c>
      <c r="AE46" s="205">
        <v>2931.3084050000002</v>
      </c>
      <c r="AF46" s="205">
        <v>2873.1529829999999</v>
      </c>
      <c r="AG46" s="205">
        <v>2843.960736</v>
      </c>
      <c r="AH46" s="205">
        <v>2811.986723</v>
      </c>
      <c r="AI46" s="205">
        <v>2759.2096790000001</v>
      </c>
      <c r="AJ46" s="205">
        <v>2752.5639179999998</v>
      </c>
      <c r="AK46" s="205">
        <v>2731.2608789999999</v>
      </c>
      <c r="AL46" s="205">
        <v>2640.1554299999998</v>
      </c>
      <c r="AM46" s="205">
        <v>2645.2170059999999</v>
      </c>
      <c r="AN46" s="205">
        <v>2617.7120369999998</v>
      </c>
      <c r="AO46" s="205">
        <v>2603.6386360000001</v>
      </c>
      <c r="AP46" s="205">
        <v>2654.6264769999998</v>
      </c>
      <c r="AQ46" s="205">
        <v>2666.7791179999999</v>
      </c>
      <c r="AR46" s="205">
        <v>2655.8295889999999</v>
      </c>
      <c r="AS46" s="205">
        <v>2710.1825180000001</v>
      </c>
      <c r="AT46" s="205">
        <v>2709.5676239999998</v>
      </c>
      <c r="AU46" s="205">
        <v>2735.184522</v>
      </c>
      <c r="AV46" s="205">
        <v>2767.3519449999999</v>
      </c>
      <c r="AW46" s="205">
        <v>2774.8577679999999</v>
      </c>
      <c r="AX46" s="205">
        <v>2766.100132</v>
      </c>
      <c r="AY46" s="205">
        <v>2819.4978019999999</v>
      </c>
      <c r="AZ46" s="205">
        <v>2799.035167</v>
      </c>
      <c r="BA46" s="205">
        <v>2746.231072</v>
      </c>
      <c r="BB46" s="205">
        <v>2808.0168399999998</v>
      </c>
      <c r="BC46" s="205">
        <v>2821.6844818</v>
      </c>
      <c r="BD46" s="205">
        <v>2821.1424754</v>
      </c>
      <c r="BE46" s="205">
        <v>2823.4308262</v>
      </c>
      <c r="BF46" s="249">
        <v>2820.3353858</v>
      </c>
      <c r="BG46" s="249">
        <v>2805.3632293999999</v>
      </c>
      <c r="BH46" s="249">
        <v>2805.7265845000002</v>
      </c>
      <c r="BI46" s="249">
        <v>2803.0488151999998</v>
      </c>
      <c r="BJ46" s="249">
        <v>2781.4326538</v>
      </c>
      <c r="BK46" s="249">
        <v>2802.6862609</v>
      </c>
      <c r="BL46" s="249">
        <v>2778.9279634</v>
      </c>
      <c r="BM46" s="249">
        <v>2783.8070564999998</v>
      </c>
      <c r="BN46" s="249">
        <v>2799.344603</v>
      </c>
      <c r="BO46" s="249">
        <v>2822.5034919</v>
      </c>
      <c r="BP46" s="249">
        <v>2820.579424</v>
      </c>
      <c r="BQ46" s="249">
        <v>2825.1728492000002</v>
      </c>
      <c r="BR46" s="249">
        <v>2826.9902336</v>
      </c>
      <c r="BS46" s="249">
        <v>2823.1939610999998</v>
      </c>
      <c r="BT46" s="249">
        <v>2826.7571896999998</v>
      </c>
      <c r="BU46" s="249">
        <v>2829.8175320999999</v>
      </c>
      <c r="BV46" s="249">
        <v>2806.0491784000001</v>
      </c>
    </row>
    <row r="47" spans="1:74" s="325" customFormat="1" ht="12" customHeight="1" x14ac:dyDescent="0.25">
      <c r="A47" s="324"/>
      <c r="B47" s="646" t="s">
        <v>779</v>
      </c>
      <c r="C47" s="646"/>
      <c r="D47" s="646"/>
      <c r="E47" s="646"/>
      <c r="F47" s="646"/>
      <c r="G47" s="646"/>
      <c r="H47" s="646"/>
      <c r="I47" s="646"/>
      <c r="J47" s="646"/>
      <c r="K47" s="646"/>
      <c r="L47" s="646"/>
      <c r="M47" s="646"/>
      <c r="N47" s="646"/>
      <c r="O47" s="646"/>
      <c r="P47" s="646"/>
      <c r="Q47" s="608"/>
      <c r="AY47" s="400"/>
      <c r="AZ47" s="400"/>
      <c r="BA47" s="400"/>
      <c r="BB47" s="400"/>
      <c r="BC47" s="400"/>
      <c r="BD47" s="485"/>
      <c r="BE47" s="485"/>
      <c r="BF47" s="485"/>
      <c r="BG47" s="400"/>
      <c r="BH47" s="400"/>
      <c r="BI47" s="400"/>
      <c r="BJ47" s="400"/>
    </row>
    <row r="48" spans="1:74" s="325" customFormat="1" ht="12" customHeight="1" x14ac:dyDescent="0.25">
      <c r="A48" s="324"/>
      <c r="B48" s="651" t="s">
        <v>1043</v>
      </c>
      <c r="C48" s="608"/>
      <c r="D48" s="608"/>
      <c r="E48" s="608"/>
      <c r="F48" s="608"/>
      <c r="G48" s="608"/>
      <c r="H48" s="608"/>
      <c r="I48" s="608"/>
      <c r="J48" s="608"/>
      <c r="K48" s="608"/>
      <c r="L48" s="608"/>
      <c r="M48" s="608"/>
      <c r="N48" s="608"/>
      <c r="O48" s="608"/>
      <c r="P48" s="608"/>
      <c r="Q48" s="608"/>
      <c r="AY48" s="400"/>
      <c r="AZ48" s="400"/>
      <c r="BA48" s="400"/>
      <c r="BB48" s="400"/>
      <c r="BC48" s="400"/>
      <c r="BD48" s="485"/>
      <c r="BE48" s="485"/>
      <c r="BF48" s="485"/>
      <c r="BG48" s="400"/>
      <c r="BH48" s="400"/>
      <c r="BI48" s="400"/>
      <c r="BJ48" s="400"/>
    </row>
    <row r="49" spans="1:74" s="325" customFormat="1" ht="12" customHeight="1" x14ac:dyDescent="0.25">
      <c r="A49" s="324"/>
      <c r="B49" s="646" t="s">
        <v>1044</v>
      </c>
      <c r="C49" s="614"/>
      <c r="D49" s="614"/>
      <c r="E49" s="614"/>
      <c r="F49" s="614"/>
      <c r="G49" s="614"/>
      <c r="H49" s="614"/>
      <c r="I49" s="614"/>
      <c r="J49" s="614"/>
      <c r="K49" s="614"/>
      <c r="L49" s="614"/>
      <c r="M49" s="614"/>
      <c r="N49" s="614"/>
      <c r="O49" s="614"/>
      <c r="P49" s="614"/>
      <c r="Q49" s="608"/>
      <c r="AY49" s="400"/>
      <c r="AZ49" s="400"/>
      <c r="BA49" s="400"/>
      <c r="BB49" s="400"/>
      <c r="BC49" s="400"/>
      <c r="BD49" s="485"/>
      <c r="BE49" s="485"/>
      <c r="BF49" s="485"/>
      <c r="BG49" s="400"/>
      <c r="BH49" s="400"/>
      <c r="BI49" s="400"/>
      <c r="BJ49" s="400"/>
    </row>
    <row r="50" spans="1:74" s="325" customFormat="1" ht="12" customHeight="1" x14ac:dyDescent="0.25">
      <c r="A50" s="324"/>
      <c r="B50" s="652" t="s">
        <v>1045</v>
      </c>
      <c r="C50" s="652"/>
      <c r="D50" s="652"/>
      <c r="E50" s="652"/>
      <c r="F50" s="652"/>
      <c r="G50" s="652"/>
      <c r="H50" s="652"/>
      <c r="I50" s="652"/>
      <c r="J50" s="652"/>
      <c r="K50" s="652"/>
      <c r="L50" s="652"/>
      <c r="M50" s="652"/>
      <c r="N50" s="652"/>
      <c r="O50" s="652"/>
      <c r="P50" s="652"/>
      <c r="Q50" s="652"/>
      <c r="AY50" s="400"/>
      <c r="AZ50" s="400"/>
      <c r="BA50" s="400"/>
      <c r="BB50" s="400"/>
      <c r="BC50" s="400"/>
      <c r="BD50" s="485"/>
      <c r="BE50" s="485"/>
      <c r="BF50" s="485"/>
      <c r="BG50" s="400"/>
      <c r="BH50" s="400"/>
      <c r="BI50" s="400"/>
      <c r="BJ50" s="400"/>
    </row>
    <row r="51" spans="1:74" s="325" customFormat="1" ht="12" customHeight="1" x14ac:dyDescent="0.25">
      <c r="A51" s="324"/>
      <c r="B51" s="645" t="s">
        <v>790</v>
      </c>
      <c r="C51" s="630"/>
      <c r="D51" s="630"/>
      <c r="E51" s="630"/>
      <c r="F51" s="630"/>
      <c r="G51" s="630"/>
      <c r="H51" s="630"/>
      <c r="I51" s="630"/>
      <c r="J51" s="630"/>
      <c r="K51" s="630"/>
      <c r="L51" s="630"/>
      <c r="M51" s="630"/>
      <c r="N51" s="630"/>
      <c r="O51" s="630"/>
      <c r="P51" s="630"/>
      <c r="Q51" s="630"/>
      <c r="R51" s="120"/>
      <c r="AY51" s="400"/>
      <c r="AZ51" s="400"/>
      <c r="BA51" s="400"/>
      <c r="BB51" s="400"/>
      <c r="BC51" s="400"/>
      <c r="BD51" s="485"/>
      <c r="BE51" s="485"/>
      <c r="BF51" s="485"/>
      <c r="BG51" s="400"/>
      <c r="BH51" s="400"/>
      <c r="BI51" s="400"/>
      <c r="BJ51" s="400"/>
    </row>
    <row r="52" spans="1:74" s="325" customFormat="1" ht="12" customHeight="1" x14ac:dyDescent="0.2">
      <c r="A52" s="324"/>
      <c r="B52" s="646" t="s">
        <v>628</v>
      </c>
      <c r="C52" s="614"/>
      <c r="D52" s="614"/>
      <c r="E52" s="614"/>
      <c r="F52" s="614"/>
      <c r="G52" s="614"/>
      <c r="H52" s="614"/>
      <c r="I52" s="614"/>
      <c r="J52" s="614"/>
      <c r="K52" s="614"/>
      <c r="L52" s="614"/>
      <c r="M52" s="614"/>
      <c r="N52" s="614"/>
      <c r="O52" s="614"/>
      <c r="P52" s="614"/>
      <c r="Q52" s="608"/>
      <c r="R52" s="120"/>
      <c r="AY52" s="400"/>
      <c r="AZ52" s="400"/>
      <c r="BA52" s="400"/>
      <c r="BB52" s="400"/>
      <c r="BC52" s="400"/>
      <c r="BD52" s="485"/>
      <c r="BE52" s="485"/>
      <c r="BF52" s="485"/>
      <c r="BG52" s="400"/>
      <c r="BH52" s="400"/>
      <c r="BI52" s="400"/>
      <c r="BJ52" s="400"/>
    </row>
    <row r="53" spans="1:74" s="325" customFormat="1" ht="12" customHeight="1" x14ac:dyDescent="0.2">
      <c r="A53" s="324"/>
      <c r="B53" s="646" t="s">
        <v>1254</v>
      </c>
      <c r="C53" s="608"/>
      <c r="D53" s="608"/>
      <c r="E53" s="608"/>
      <c r="F53" s="608"/>
      <c r="G53" s="608"/>
      <c r="H53" s="608"/>
      <c r="I53" s="608"/>
      <c r="J53" s="608"/>
      <c r="K53" s="608"/>
      <c r="L53" s="608"/>
      <c r="M53" s="608"/>
      <c r="N53" s="608"/>
      <c r="O53" s="608"/>
      <c r="P53" s="608"/>
      <c r="Q53" s="608"/>
      <c r="R53" s="120"/>
      <c r="AY53" s="400"/>
      <c r="AZ53" s="400"/>
      <c r="BA53" s="400"/>
      <c r="BB53" s="400"/>
      <c r="BC53" s="400"/>
      <c r="BD53" s="485"/>
      <c r="BE53" s="485"/>
      <c r="BF53" s="485"/>
      <c r="BG53" s="400"/>
      <c r="BH53" s="400"/>
      <c r="BI53" s="400"/>
      <c r="BJ53" s="400"/>
    </row>
    <row r="54" spans="1:74" s="325" customFormat="1" ht="12" customHeight="1" x14ac:dyDescent="0.2">
      <c r="A54" s="324"/>
      <c r="B54" s="646" t="s">
        <v>1253</v>
      </c>
      <c r="C54" s="608"/>
      <c r="D54" s="608"/>
      <c r="E54" s="608"/>
      <c r="F54" s="608"/>
      <c r="G54" s="608"/>
      <c r="H54" s="608"/>
      <c r="I54" s="608"/>
      <c r="J54" s="608"/>
      <c r="K54" s="608"/>
      <c r="L54" s="608"/>
      <c r="M54" s="608"/>
      <c r="N54" s="608"/>
      <c r="O54" s="608"/>
      <c r="P54" s="608"/>
      <c r="Q54" s="608"/>
      <c r="R54" s="120"/>
      <c r="AY54" s="400"/>
      <c r="AZ54" s="400"/>
      <c r="BA54" s="400"/>
      <c r="BB54" s="400"/>
      <c r="BC54" s="400"/>
      <c r="BD54" s="485"/>
      <c r="BE54" s="485"/>
      <c r="BF54" s="485"/>
      <c r="BG54" s="400"/>
      <c r="BH54" s="400"/>
      <c r="BI54" s="400"/>
      <c r="BJ54" s="400"/>
    </row>
    <row r="55" spans="1:74" s="325" customFormat="1" ht="12" customHeight="1" x14ac:dyDescent="0.25">
      <c r="A55" s="324"/>
      <c r="B55" s="652" t="s">
        <v>1255</v>
      </c>
      <c r="C55" s="652"/>
      <c r="D55" s="652"/>
      <c r="E55" s="652"/>
      <c r="F55" s="652"/>
      <c r="G55" s="652"/>
      <c r="H55" s="652"/>
      <c r="I55" s="652"/>
      <c r="J55" s="652"/>
      <c r="K55" s="652"/>
      <c r="L55" s="652"/>
      <c r="M55" s="652"/>
      <c r="N55" s="652"/>
      <c r="O55" s="652"/>
      <c r="P55" s="652"/>
      <c r="Q55" s="652"/>
      <c r="R55" s="652"/>
      <c r="AY55" s="400"/>
      <c r="AZ55" s="400"/>
      <c r="BA55" s="400"/>
      <c r="BB55" s="400"/>
      <c r="BC55" s="400"/>
      <c r="BD55" s="485"/>
      <c r="BE55" s="485"/>
      <c r="BF55" s="485"/>
      <c r="BG55" s="400"/>
      <c r="BH55" s="400"/>
      <c r="BI55" s="400"/>
      <c r="BJ55" s="400"/>
    </row>
    <row r="56" spans="1:74" s="325" customFormat="1" ht="12" customHeight="1" x14ac:dyDescent="0.25">
      <c r="A56" s="324"/>
      <c r="B56" s="652" t="s">
        <v>1260</v>
      </c>
      <c r="C56" s="652"/>
      <c r="D56" s="652"/>
      <c r="E56" s="652"/>
      <c r="F56" s="652"/>
      <c r="G56" s="652"/>
      <c r="H56" s="652"/>
      <c r="I56" s="652"/>
      <c r="J56" s="652"/>
      <c r="K56" s="652"/>
      <c r="L56" s="652"/>
      <c r="M56" s="652"/>
      <c r="N56" s="652"/>
      <c r="O56" s="652"/>
      <c r="P56" s="652"/>
      <c r="Q56" s="652"/>
      <c r="R56" s="559"/>
      <c r="AY56" s="400"/>
      <c r="AZ56" s="400"/>
      <c r="BA56" s="400"/>
      <c r="BB56" s="400"/>
      <c r="BC56" s="400"/>
      <c r="BD56" s="485"/>
      <c r="BE56" s="485"/>
      <c r="BF56" s="485"/>
      <c r="BG56" s="400"/>
      <c r="BH56" s="400"/>
      <c r="BI56" s="400"/>
      <c r="BJ56" s="400"/>
    </row>
    <row r="57" spans="1:74" s="325" customFormat="1" ht="12" customHeight="1" x14ac:dyDescent="0.25">
      <c r="A57" s="324"/>
      <c r="B57" s="653" t="str">
        <f>"Notes: "&amp;"EIA completed modeling and analysis for this report on " &amp;Dates!D2&amp;"."</f>
        <v>Notes: EIA completed modeling and analysis for this report on Tuesday Augutst 3, 2023.</v>
      </c>
      <c r="C57" s="621"/>
      <c r="D57" s="621"/>
      <c r="E57" s="621"/>
      <c r="F57" s="621"/>
      <c r="G57" s="621"/>
      <c r="H57" s="621"/>
      <c r="I57" s="621"/>
      <c r="J57" s="621"/>
      <c r="K57" s="621"/>
      <c r="L57" s="621"/>
      <c r="M57" s="621"/>
      <c r="N57" s="621"/>
      <c r="O57" s="621"/>
      <c r="P57" s="621"/>
      <c r="Q57" s="621"/>
      <c r="AY57" s="400"/>
      <c r="AZ57" s="400"/>
      <c r="BA57" s="400"/>
      <c r="BB57" s="400"/>
      <c r="BC57" s="400"/>
      <c r="BD57" s="485"/>
      <c r="BE57" s="485"/>
      <c r="BF57" s="485"/>
      <c r="BG57" s="400"/>
      <c r="BH57" s="400"/>
      <c r="BI57" s="400"/>
      <c r="BJ57" s="400"/>
    </row>
    <row r="58" spans="1:74" s="325" customFormat="1" ht="12" customHeight="1" x14ac:dyDescent="0.25">
      <c r="A58" s="324"/>
      <c r="B58" s="649" t="s">
        <v>338</v>
      </c>
      <c r="C58" s="614"/>
      <c r="D58" s="614"/>
      <c r="E58" s="614"/>
      <c r="F58" s="614"/>
      <c r="G58" s="614"/>
      <c r="H58" s="614"/>
      <c r="I58" s="614"/>
      <c r="J58" s="614"/>
      <c r="K58" s="614"/>
      <c r="L58" s="614"/>
      <c r="M58" s="614"/>
      <c r="N58" s="614"/>
      <c r="O58" s="614"/>
      <c r="P58" s="614"/>
      <c r="Q58" s="608"/>
      <c r="AY58" s="400"/>
      <c r="AZ58" s="400"/>
      <c r="BA58" s="400"/>
      <c r="BB58" s="400"/>
      <c r="BC58" s="400"/>
      <c r="BD58" s="485"/>
      <c r="BE58" s="485"/>
      <c r="BF58" s="485"/>
      <c r="BG58" s="400"/>
      <c r="BH58" s="400"/>
      <c r="BI58" s="400"/>
      <c r="BJ58" s="400"/>
    </row>
    <row r="59" spans="1:74" s="325" customFormat="1" ht="12" customHeight="1" x14ac:dyDescent="0.25">
      <c r="A59" s="324"/>
      <c r="B59" s="648" t="s">
        <v>829</v>
      </c>
      <c r="C59" s="608"/>
      <c r="D59" s="608"/>
      <c r="E59" s="608"/>
      <c r="F59" s="608"/>
      <c r="G59" s="608"/>
      <c r="H59" s="608"/>
      <c r="I59" s="608"/>
      <c r="J59" s="608"/>
      <c r="K59" s="608"/>
      <c r="L59" s="608"/>
      <c r="M59" s="608"/>
      <c r="N59" s="608"/>
      <c r="O59" s="608"/>
      <c r="P59" s="608"/>
      <c r="Q59" s="608"/>
      <c r="AY59" s="400"/>
      <c r="AZ59" s="400"/>
      <c r="BA59" s="400"/>
      <c r="BB59" s="400"/>
      <c r="BC59" s="400"/>
      <c r="BD59" s="485"/>
      <c r="BE59" s="485"/>
      <c r="BF59" s="485"/>
      <c r="BG59" s="400"/>
      <c r="BH59" s="400"/>
      <c r="BI59" s="400"/>
      <c r="BJ59" s="400"/>
    </row>
    <row r="60" spans="1:74" s="326" customFormat="1" ht="12" customHeight="1" x14ac:dyDescent="0.25">
      <c r="A60" s="322"/>
      <c r="B60" s="649" t="s">
        <v>813</v>
      </c>
      <c r="C60" s="650"/>
      <c r="D60" s="650"/>
      <c r="E60" s="650"/>
      <c r="F60" s="650"/>
      <c r="G60" s="650"/>
      <c r="H60" s="650"/>
      <c r="I60" s="650"/>
      <c r="J60" s="650"/>
      <c r="K60" s="650"/>
      <c r="L60" s="650"/>
      <c r="M60" s="650"/>
      <c r="N60" s="650"/>
      <c r="O60" s="650"/>
      <c r="P60" s="650"/>
      <c r="Q60" s="608"/>
      <c r="R60" s="325"/>
      <c r="AY60" s="399"/>
      <c r="AZ60" s="399"/>
      <c r="BA60" s="399"/>
      <c r="BB60" s="399"/>
      <c r="BC60" s="399"/>
      <c r="BD60" s="484"/>
      <c r="BE60" s="484"/>
      <c r="BF60" s="484"/>
      <c r="BG60" s="399"/>
      <c r="BH60" s="399"/>
      <c r="BI60" s="399"/>
      <c r="BJ60" s="399"/>
    </row>
    <row r="61" spans="1:74" ht="12" customHeight="1" x14ac:dyDescent="0.25">
      <c r="B61" s="638" t="s">
        <v>1282</v>
      </c>
      <c r="C61" s="608"/>
      <c r="D61" s="608"/>
      <c r="E61" s="608"/>
      <c r="F61" s="608"/>
      <c r="G61" s="608"/>
      <c r="H61" s="608"/>
      <c r="I61" s="608"/>
      <c r="J61" s="608"/>
      <c r="K61" s="608"/>
      <c r="L61" s="608"/>
      <c r="M61" s="608"/>
      <c r="N61" s="608"/>
      <c r="O61" s="608"/>
      <c r="P61" s="608"/>
      <c r="Q61" s="608"/>
      <c r="R61" s="326"/>
      <c r="BK61" s="299"/>
      <c r="BL61" s="299"/>
      <c r="BM61" s="299"/>
      <c r="BN61" s="299"/>
      <c r="BO61" s="299"/>
      <c r="BP61" s="299"/>
      <c r="BQ61" s="299"/>
      <c r="BR61" s="299"/>
      <c r="BS61" s="299"/>
      <c r="BT61" s="299"/>
      <c r="BU61" s="299"/>
      <c r="BV61" s="299"/>
    </row>
    <row r="62" spans="1:74" x14ac:dyDescent="0.25">
      <c r="BK62" s="299"/>
      <c r="BL62" s="299"/>
      <c r="BM62" s="299"/>
      <c r="BN62" s="299"/>
      <c r="BO62" s="299"/>
      <c r="BP62" s="299"/>
      <c r="BQ62" s="299"/>
      <c r="BR62" s="299"/>
      <c r="BS62" s="299"/>
      <c r="BT62" s="299"/>
      <c r="BU62" s="299"/>
      <c r="BV62" s="299"/>
    </row>
    <row r="63" spans="1:74" x14ac:dyDescent="0.25">
      <c r="BK63" s="299"/>
      <c r="BL63" s="299"/>
      <c r="BM63" s="299"/>
      <c r="BN63" s="299"/>
      <c r="BO63" s="299"/>
      <c r="BP63" s="299"/>
      <c r="BQ63" s="299"/>
      <c r="BR63" s="299"/>
      <c r="BS63" s="299"/>
      <c r="BT63" s="299"/>
      <c r="BU63" s="299"/>
      <c r="BV63" s="299"/>
    </row>
    <row r="64" spans="1:74" x14ac:dyDescent="0.25">
      <c r="BK64" s="299"/>
      <c r="BL64" s="299"/>
      <c r="BM64" s="299"/>
      <c r="BN64" s="299"/>
      <c r="BO64" s="299"/>
      <c r="BP64" s="299"/>
      <c r="BQ64" s="299"/>
      <c r="BR64" s="299"/>
      <c r="BS64" s="299"/>
      <c r="BT64" s="299"/>
      <c r="BU64" s="299"/>
      <c r="BV64" s="299"/>
    </row>
    <row r="65" spans="63:74" x14ac:dyDescent="0.25">
      <c r="BK65" s="299"/>
      <c r="BL65" s="299"/>
      <c r="BM65" s="299"/>
      <c r="BN65" s="299"/>
      <c r="BO65" s="299"/>
      <c r="BP65" s="299"/>
      <c r="BQ65" s="299"/>
      <c r="BR65" s="299"/>
      <c r="BS65" s="299"/>
      <c r="BT65" s="299"/>
      <c r="BU65" s="299"/>
      <c r="BV65" s="299"/>
    </row>
    <row r="66" spans="63:74" x14ac:dyDescent="0.25">
      <c r="BK66" s="299"/>
      <c r="BL66" s="299"/>
      <c r="BM66" s="299"/>
      <c r="BN66" s="299"/>
      <c r="BO66" s="299"/>
      <c r="BP66" s="299"/>
      <c r="BQ66" s="299"/>
      <c r="BR66" s="299"/>
      <c r="BS66" s="299"/>
      <c r="BT66" s="299"/>
      <c r="BU66" s="299"/>
      <c r="BV66" s="299"/>
    </row>
    <row r="67" spans="63:74" x14ac:dyDescent="0.25">
      <c r="BK67" s="299"/>
      <c r="BL67" s="299"/>
      <c r="BM67" s="299"/>
      <c r="BN67" s="299"/>
      <c r="BO67" s="299"/>
      <c r="BP67" s="299"/>
      <c r="BQ67" s="299"/>
      <c r="BR67" s="299"/>
      <c r="BS67" s="299"/>
      <c r="BT67" s="299"/>
      <c r="BU67" s="299"/>
      <c r="BV67" s="299"/>
    </row>
    <row r="68" spans="63:74" x14ac:dyDescent="0.25">
      <c r="BK68" s="299"/>
      <c r="BL68" s="299"/>
      <c r="BM68" s="299"/>
      <c r="BN68" s="299"/>
      <c r="BO68" s="299"/>
      <c r="BP68" s="299"/>
      <c r="BQ68" s="299"/>
      <c r="BR68" s="299"/>
      <c r="BS68" s="299"/>
      <c r="BT68" s="299"/>
      <c r="BU68" s="299"/>
      <c r="BV68" s="299"/>
    </row>
    <row r="69" spans="63:74" x14ac:dyDescent="0.25">
      <c r="BK69" s="299"/>
      <c r="BL69" s="299"/>
      <c r="BM69" s="299"/>
      <c r="BN69" s="299"/>
      <c r="BO69" s="299"/>
      <c r="BP69" s="299"/>
      <c r="BQ69" s="299"/>
      <c r="BR69" s="299"/>
      <c r="BS69" s="299"/>
      <c r="BT69" s="299"/>
      <c r="BU69" s="299"/>
      <c r="BV69" s="299"/>
    </row>
    <row r="70" spans="63:74" x14ac:dyDescent="0.25">
      <c r="BK70" s="299"/>
      <c r="BL70" s="299"/>
      <c r="BM70" s="299"/>
      <c r="BN70" s="299"/>
      <c r="BO70" s="299"/>
      <c r="BP70" s="299"/>
      <c r="BQ70" s="299"/>
      <c r="BR70" s="299"/>
      <c r="BS70" s="299"/>
      <c r="BT70" s="299"/>
      <c r="BU70" s="299"/>
      <c r="BV70" s="299"/>
    </row>
    <row r="71" spans="63:74" x14ac:dyDescent="0.25">
      <c r="BK71" s="299"/>
      <c r="BL71" s="299"/>
      <c r="BM71" s="299"/>
      <c r="BN71" s="299"/>
      <c r="BO71" s="299"/>
      <c r="BP71" s="299"/>
      <c r="BQ71" s="299"/>
      <c r="BR71" s="299"/>
      <c r="BS71" s="299"/>
      <c r="BT71" s="299"/>
      <c r="BU71" s="299"/>
      <c r="BV71" s="299"/>
    </row>
    <row r="72" spans="63:74" x14ac:dyDescent="0.25">
      <c r="BK72" s="299"/>
      <c r="BL72" s="299"/>
      <c r="BM72" s="299"/>
      <c r="BN72" s="299"/>
      <c r="BO72" s="299"/>
      <c r="BP72" s="299"/>
      <c r="BQ72" s="299"/>
      <c r="BR72" s="299"/>
      <c r="BS72" s="299"/>
      <c r="BT72" s="299"/>
      <c r="BU72" s="299"/>
      <c r="BV72" s="299"/>
    </row>
    <row r="73" spans="63:74" x14ac:dyDescent="0.25">
      <c r="BK73" s="299"/>
      <c r="BL73" s="299"/>
      <c r="BM73" s="299"/>
      <c r="BN73" s="299"/>
      <c r="BO73" s="299"/>
      <c r="BP73" s="299"/>
      <c r="BQ73" s="299"/>
      <c r="BR73" s="299"/>
      <c r="BS73" s="299"/>
      <c r="BT73" s="299"/>
      <c r="BU73" s="299"/>
      <c r="BV73" s="299"/>
    </row>
    <row r="74" spans="63:74" x14ac:dyDescent="0.25">
      <c r="BK74" s="299"/>
      <c r="BL74" s="299"/>
      <c r="BM74" s="299"/>
      <c r="BN74" s="299"/>
      <c r="BO74" s="299"/>
      <c r="BP74" s="299"/>
      <c r="BQ74" s="299"/>
      <c r="BR74" s="299"/>
      <c r="BS74" s="299"/>
      <c r="BT74" s="299"/>
      <c r="BU74" s="299"/>
      <c r="BV74" s="299"/>
    </row>
    <row r="75" spans="63:74" x14ac:dyDescent="0.25">
      <c r="BK75" s="299"/>
      <c r="BL75" s="299"/>
      <c r="BM75" s="299"/>
      <c r="BN75" s="299"/>
      <c r="BO75" s="299"/>
      <c r="BP75" s="299"/>
      <c r="BQ75" s="299"/>
      <c r="BR75" s="299"/>
      <c r="BS75" s="299"/>
      <c r="BT75" s="299"/>
      <c r="BU75" s="299"/>
      <c r="BV75" s="299"/>
    </row>
    <row r="76" spans="63:74" x14ac:dyDescent="0.25">
      <c r="BK76" s="299"/>
      <c r="BL76" s="299"/>
      <c r="BM76" s="299"/>
      <c r="BN76" s="299"/>
      <c r="BO76" s="299"/>
      <c r="BP76" s="299"/>
      <c r="BQ76" s="299"/>
      <c r="BR76" s="299"/>
      <c r="BS76" s="299"/>
      <c r="BT76" s="299"/>
      <c r="BU76" s="299"/>
      <c r="BV76" s="299"/>
    </row>
    <row r="77" spans="63:74" x14ac:dyDescent="0.25">
      <c r="BK77" s="299"/>
      <c r="BL77" s="299"/>
      <c r="BM77" s="299"/>
      <c r="BN77" s="299"/>
      <c r="BO77" s="299"/>
      <c r="BP77" s="299"/>
      <c r="BQ77" s="299"/>
      <c r="BR77" s="299"/>
      <c r="BS77" s="299"/>
      <c r="BT77" s="299"/>
      <c r="BU77" s="299"/>
      <c r="BV77" s="299"/>
    </row>
    <row r="78" spans="63:74" x14ac:dyDescent="0.25">
      <c r="BK78" s="299"/>
      <c r="BL78" s="299"/>
      <c r="BM78" s="299"/>
      <c r="BN78" s="299"/>
      <c r="BO78" s="299"/>
      <c r="BP78" s="299"/>
      <c r="BQ78" s="299"/>
      <c r="BR78" s="299"/>
      <c r="BS78" s="299"/>
      <c r="BT78" s="299"/>
      <c r="BU78" s="299"/>
      <c r="BV78" s="299"/>
    </row>
    <row r="79" spans="63:74" x14ac:dyDescent="0.25">
      <c r="BK79" s="299"/>
      <c r="BL79" s="299"/>
      <c r="BM79" s="299"/>
      <c r="BN79" s="299"/>
      <c r="BO79" s="299"/>
      <c r="BP79" s="299"/>
      <c r="BQ79" s="299"/>
      <c r="BR79" s="299"/>
      <c r="BS79" s="299"/>
      <c r="BT79" s="299"/>
      <c r="BU79" s="299"/>
      <c r="BV79" s="299"/>
    </row>
    <row r="80" spans="63:74" x14ac:dyDescent="0.25">
      <c r="BK80" s="299"/>
      <c r="BL80" s="299"/>
      <c r="BM80" s="299"/>
      <c r="BN80" s="299"/>
      <c r="BO80" s="299"/>
      <c r="BP80" s="299"/>
      <c r="BQ80" s="299"/>
      <c r="BR80" s="299"/>
      <c r="BS80" s="299"/>
      <c r="BT80" s="299"/>
      <c r="BU80" s="299"/>
      <c r="BV80" s="299"/>
    </row>
    <row r="81" spans="63:74" x14ac:dyDescent="0.25">
      <c r="BK81" s="299"/>
      <c r="BL81" s="299"/>
      <c r="BM81" s="299"/>
      <c r="BN81" s="299"/>
      <c r="BO81" s="299"/>
      <c r="BP81" s="299"/>
      <c r="BQ81" s="299"/>
      <c r="BR81" s="299"/>
      <c r="BS81" s="299"/>
      <c r="BT81" s="299"/>
      <c r="BU81" s="299"/>
      <c r="BV81" s="299"/>
    </row>
    <row r="82" spans="63:74" x14ac:dyDescent="0.25">
      <c r="BK82" s="299"/>
      <c r="BL82" s="299"/>
      <c r="BM82" s="299"/>
      <c r="BN82" s="299"/>
      <c r="BO82" s="299"/>
      <c r="BP82" s="299"/>
      <c r="BQ82" s="299"/>
      <c r="BR82" s="299"/>
      <c r="BS82" s="299"/>
      <c r="BT82" s="299"/>
      <c r="BU82" s="299"/>
      <c r="BV82" s="299"/>
    </row>
    <row r="83" spans="63:74" x14ac:dyDescent="0.25">
      <c r="BK83" s="299"/>
      <c r="BL83" s="299"/>
      <c r="BM83" s="299"/>
      <c r="BN83" s="299"/>
      <c r="BO83" s="299"/>
      <c r="BP83" s="299"/>
      <c r="BQ83" s="299"/>
      <c r="BR83" s="299"/>
      <c r="BS83" s="299"/>
      <c r="BT83" s="299"/>
      <c r="BU83" s="299"/>
      <c r="BV83" s="299"/>
    </row>
    <row r="84" spans="63:74" x14ac:dyDescent="0.25">
      <c r="BK84" s="299"/>
      <c r="BL84" s="299"/>
      <c r="BM84" s="299"/>
      <c r="BN84" s="299"/>
      <c r="BO84" s="299"/>
      <c r="BP84" s="299"/>
      <c r="BQ84" s="299"/>
      <c r="BR84" s="299"/>
      <c r="BS84" s="299"/>
      <c r="BT84" s="299"/>
      <c r="BU84" s="299"/>
      <c r="BV84" s="299"/>
    </row>
    <row r="85" spans="63:74" x14ac:dyDescent="0.25">
      <c r="BK85" s="299"/>
      <c r="BL85" s="299"/>
      <c r="BM85" s="299"/>
      <c r="BN85" s="299"/>
      <c r="BO85" s="299"/>
      <c r="BP85" s="299"/>
      <c r="BQ85" s="299"/>
      <c r="BR85" s="299"/>
      <c r="BS85" s="299"/>
      <c r="BT85" s="299"/>
      <c r="BU85" s="299"/>
      <c r="BV85" s="299"/>
    </row>
    <row r="86" spans="63:74" x14ac:dyDescent="0.25">
      <c r="BK86" s="299"/>
      <c r="BL86" s="299"/>
      <c r="BM86" s="299"/>
      <c r="BN86" s="299"/>
      <c r="BO86" s="299"/>
      <c r="BP86" s="299"/>
      <c r="BQ86" s="299"/>
      <c r="BR86" s="299"/>
      <c r="BS86" s="299"/>
      <c r="BT86" s="299"/>
      <c r="BU86" s="299"/>
      <c r="BV86" s="299"/>
    </row>
    <row r="87" spans="63:74" x14ac:dyDescent="0.25">
      <c r="BK87" s="299"/>
      <c r="BL87" s="299"/>
      <c r="BM87" s="299"/>
      <c r="BN87" s="299"/>
      <c r="BO87" s="299"/>
      <c r="BP87" s="299"/>
      <c r="BQ87" s="299"/>
      <c r="BR87" s="299"/>
      <c r="BS87" s="299"/>
      <c r="BT87" s="299"/>
      <c r="BU87" s="299"/>
      <c r="BV87" s="299"/>
    </row>
    <row r="88" spans="63:74" x14ac:dyDescent="0.25">
      <c r="BK88" s="299"/>
      <c r="BL88" s="299"/>
      <c r="BM88" s="299"/>
      <c r="BN88" s="299"/>
      <c r="BO88" s="299"/>
      <c r="BP88" s="299"/>
      <c r="BQ88" s="299"/>
      <c r="BR88" s="299"/>
      <c r="BS88" s="299"/>
      <c r="BT88" s="299"/>
      <c r="BU88" s="299"/>
      <c r="BV88" s="299"/>
    </row>
    <row r="89" spans="63:74" x14ac:dyDescent="0.25">
      <c r="BK89" s="299"/>
      <c r="BL89" s="299"/>
      <c r="BM89" s="299"/>
      <c r="BN89" s="299"/>
      <c r="BO89" s="299"/>
      <c r="BP89" s="299"/>
      <c r="BQ89" s="299"/>
      <c r="BR89" s="299"/>
      <c r="BS89" s="299"/>
      <c r="BT89" s="299"/>
      <c r="BU89" s="299"/>
      <c r="BV89" s="299"/>
    </row>
    <row r="90" spans="63:74" x14ac:dyDescent="0.25">
      <c r="BK90" s="299"/>
      <c r="BL90" s="299"/>
      <c r="BM90" s="299"/>
      <c r="BN90" s="299"/>
      <c r="BO90" s="299"/>
      <c r="BP90" s="299"/>
      <c r="BQ90" s="299"/>
      <c r="BR90" s="299"/>
      <c r="BS90" s="299"/>
      <c r="BT90" s="299"/>
      <c r="BU90" s="299"/>
      <c r="BV90" s="299"/>
    </row>
    <row r="91" spans="63:74" x14ac:dyDescent="0.25">
      <c r="BK91" s="299"/>
      <c r="BL91" s="299"/>
      <c r="BM91" s="299"/>
      <c r="BN91" s="299"/>
      <c r="BO91" s="299"/>
      <c r="BP91" s="299"/>
      <c r="BQ91" s="299"/>
      <c r="BR91" s="299"/>
      <c r="BS91" s="299"/>
      <c r="BT91" s="299"/>
      <c r="BU91" s="299"/>
      <c r="BV91" s="299"/>
    </row>
    <row r="92" spans="63:74" x14ac:dyDescent="0.25">
      <c r="BK92" s="299"/>
      <c r="BL92" s="299"/>
      <c r="BM92" s="299"/>
      <c r="BN92" s="299"/>
      <c r="BO92" s="299"/>
      <c r="BP92" s="299"/>
      <c r="BQ92" s="299"/>
      <c r="BR92" s="299"/>
      <c r="BS92" s="299"/>
      <c r="BT92" s="299"/>
      <c r="BU92" s="299"/>
      <c r="BV92" s="299"/>
    </row>
    <row r="93" spans="63:74" x14ac:dyDescent="0.25">
      <c r="BK93" s="299"/>
      <c r="BL93" s="299"/>
      <c r="BM93" s="299"/>
      <c r="BN93" s="299"/>
      <c r="BO93" s="299"/>
      <c r="BP93" s="299"/>
      <c r="BQ93" s="299"/>
      <c r="BR93" s="299"/>
      <c r="BS93" s="299"/>
      <c r="BT93" s="299"/>
      <c r="BU93" s="299"/>
      <c r="BV93" s="299"/>
    </row>
    <row r="94" spans="63:74" x14ac:dyDescent="0.25">
      <c r="BK94" s="299"/>
      <c r="BL94" s="299"/>
      <c r="BM94" s="299"/>
      <c r="BN94" s="299"/>
      <c r="BO94" s="299"/>
      <c r="BP94" s="299"/>
      <c r="BQ94" s="299"/>
      <c r="BR94" s="299"/>
      <c r="BS94" s="299"/>
      <c r="BT94" s="299"/>
      <c r="BU94" s="299"/>
      <c r="BV94" s="299"/>
    </row>
    <row r="95" spans="63:74" x14ac:dyDescent="0.25">
      <c r="BK95" s="299"/>
      <c r="BL95" s="299"/>
      <c r="BM95" s="299"/>
      <c r="BN95" s="299"/>
      <c r="BO95" s="299"/>
      <c r="BP95" s="299"/>
      <c r="BQ95" s="299"/>
      <c r="BR95" s="299"/>
      <c r="BS95" s="299"/>
      <c r="BT95" s="299"/>
      <c r="BU95" s="299"/>
      <c r="BV95" s="299"/>
    </row>
    <row r="96" spans="63:74" x14ac:dyDescent="0.25">
      <c r="BK96" s="299"/>
      <c r="BL96" s="299"/>
      <c r="BM96" s="299"/>
      <c r="BN96" s="299"/>
      <c r="BO96" s="299"/>
      <c r="BP96" s="299"/>
      <c r="BQ96" s="299"/>
      <c r="BR96" s="299"/>
      <c r="BS96" s="299"/>
      <c r="BT96" s="299"/>
      <c r="BU96" s="299"/>
      <c r="BV96" s="299"/>
    </row>
    <row r="97" spans="63:74" x14ac:dyDescent="0.25">
      <c r="BK97" s="299"/>
      <c r="BL97" s="299"/>
      <c r="BM97" s="299"/>
      <c r="BN97" s="299"/>
      <c r="BO97" s="299"/>
      <c r="BP97" s="299"/>
      <c r="BQ97" s="299"/>
      <c r="BR97" s="299"/>
      <c r="BS97" s="299"/>
      <c r="BT97" s="299"/>
      <c r="BU97" s="299"/>
      <c r="BV97" s="299"/>
    </row>
    <row r="98" spans="63:74" x14ac:dyDescent="0.25">
      <c r="BK98" s="299"/>
      <c r="BL98" s="299"/>
      <c r="BM98" s="299"/>
      <c r="BN98" s="299"/>
      <c r="BO98" s="299"/>
      <c r="BP98" s="299"/>
      <c r="BQ98" s="299"/>
      <c r="BR98" s="299"/>
      <c r="BS98" s="299"/>
      <c r="BT98" s="299"/>
      <c r="BU98" s="299"/>
      <c r="BV98" s="299"/>
    </row>
    <row r="99" spans="63:74" x14ac:dyDescent="0.25">
      <c r="BK99" s="299"/>
      <c r="BL99" s="299"/>
      <c r="BM99" s="299"/>
      <c r="BN99" s="299"/>
      <c r="BO99" s="299"/>
      <c r="BP99" s="299"/>
      <c r="BQ99" s="299"/>
      <c r="BR99" s="299"/>
      <c r="BS99" s="299"/>
      <c r="BT99" s="299"/>
      <c r="BU99" s="299"/>
      <c r="BV99" s="299"/>
    </row>
    <row r="100" spans="63:74" x14ac:dyDescent="0.25">
      <c r="BK100" s="299"/>
      <c r="BL100" s="299"/>
      <c r="BM100" s="299"/>
      <c r="BN100" s="299"/>
      <c r="BO100" s="299"/>
      <c r="BP100" s="299"/>
      <c r="BQ100" s="299"/>
      <c r="BR100" s="299"/>
      <c r="BS100" s="299"/>
      <c r="BT100" s="299"/>
      <c r="BU100" s="299"/>
      <c r="BV100" s="299"/>
    </row>
    <row r="101" spans="63:74" x14ac:dyDescent="0.25">
      <c r="BK101" s="299"/>
      <c r="BL101" s="299"/>
      <c r="BM101" s="299"/>
      <c r="BN101" s="299"/>
      <c r="BO101" s="299"/>
      <c r="BP101" s="299"/>
      <c r="BQ101" s="299"/>
      <c r="BR101" s="299"/>
      <c r="BS101" s="299"/>
      <c r="BT101" s="299"/>
      <c r="BU101" s="299"/>
      <c r="BV101" s="299"/>
    </row>
    <row r="102" spans="63:74" x14ac:dyDescent="0.25">
      <c r="BK102" s="299"/>
      <c r="BL102" s="299"/>
      <c r="BM102" s="299"/>
      <c r="BN102" s="299"/>
      <c r="BO102" s="299"/>
      <c r="BP102" s="299"/>
      <c r="BQ102" s="299"/>
      <c r="BR102" s="299"/>
      <c r="BS102" s="299"/>
      <c r="BT102" s="299"/>
      <c r="BU102" s="299"/>
      <c r="BV102" s="299"/>
    </row>
    <row r="103" spans="63:74" x14ac:dyDescent="0.25">
      <c r="BK103" s="299"/>
      <c r="BL103" s="299"/>
      <c r="BM103" s="299"/>
      <c r="BN103" s="299"/>
      <c r="BO103" s="299"/>
      <c r="BP103" s="299"/>
      <c r="BQ103" s="299"/>
      <c r="BR103" s="299"/>
      <c r="BS103" s="299"/>
      <c r="BT103" s="299"/>
      <c r="BU103" s="299"/>
      <c r="BV103" s="299"/>
    </row>
    <row r="104" spans="63:74" x14ac:dyDescent="0.25">
      <c r="BK104" s="299"/>
      <c r="BL104" s="299"/>
      <c r="BM104" s="299"/>
      <c r="BN104" s="299"/>
      <c r="BO104" s="299"/>
      <c r="BP104" s="299"/>
      <c r="BQ104" s="299"/>
      <c r="BR104" s="299"/>
      <c r="BS104" s="299"/>
      <c r="BT104" s="299"/>
      <c r="BU104" s="299"/>
      <c r="BV104" s="299"/>
    </row>
    <row r="105" spans="63:74" x14ac:dyDescent="0.25">
      <c r="BK105" s="299"/>
      <c r="BL105" s="299"/>
      <c r="BM105" s="299"/>
      <c r="BN105" s="299"/>
      <c r="BO105" s="299"/>
      <c r="BP105" s="299"/>
      <c r="BQ105" s="299"/>
      <c r="BR105" s="299"/>
      <c r="BS105" s="299"/>
      <c r="BT105" s="299"/>
      <c r="BU105" s="299"/>
      <c r="BV105" s="299"/>
    </row>
    <row r="106" spans="63:74" x14ac:dyDescent="0.25">
      <c r="BK106" s="299"/>
      <c r="BL106" s="299"/>
      <c r="BM106" s="299"/>
      <c r="BN106" s="299"/>
      <c r="BO106" s="299"/>
      <c r="BP106" s="299"/>
      <c r="BQ106" s="299"/>
      <c r="BR106" s="299"/>
      <c r="BS106" s="299"/>
      <c r="BT106" s="299"/>
      <c r="BU106" s="299"/>
      <c r="BV106" s="299"/>
    </row>
    <row r="107" spans="63:74" x14ac:dyDescent="0.25">
      <c r="BK107" s="299"/>
      <c r="BL107" s="299"/>
      <c r="BM107" s="299"/>
      <c r="BN107" s="299"/>
      <c r="BO107" s="299"/>
      <c r="BP107" s="299"/>
      <c r="BQ107" s="299"/>
      <c r="BR107" s="299"/>
      <c r="BS107" s="299"/>
      <c r="BT107" s="299"/>
      <c r="BU107" s="299"/>
      <c r="BV107" s="299"/>
    </row>
    <row r="108" spans="63:74" x14ac:dyDescent="0.25">
      <c r="BK108" s="299"/>
      <c r="BL108" s="299"/>
      <c r="BM108" s="299"/>
      <c r="BN108" s="299"/>
      <c r="BO108" s="299"/>
      <c r="BP108" s="299"/>
      <c r="BQ108" s="299"/>
      <c r="BR108" s="299"/>
      <c r="BS108" s="299"/>
      <c r="BT108" s="299"/>
      <c r="BU108" s="299"/>
      <c r="BV108" s="299"/>
    </row>
    <row r="109" spans="63:74" x14ac:dyDescent="0.25">
      <c r="BK109" s="299"/>
      <c r="BL109" s="299"/>
      <c r="BM109" s="299"/>
      <c r="BN109" s="299"/>
      <c r="BO109" s="299"/>
      <c r="BP109" s="299"/>
      <c r="BQ109" s="299"/>
      <c r="BR109" s="299"/>
      <c r="BS109" s="299"/>
      <c r="BT109" s="299"/>
      <c r="BU109" s="299"/>
      <c r="BV109" s="299"/>
    </row>
    <row r="110" spans="63:74" x14ac:dyDescent="0.25">
      <c r="BK110" s="299"/>
      <c r="BL110" s="299"/>
      <c r="BM110" s="299"/>
      <c r="BN110" s="299"/>
      <c r="BO110" s="299"/>
      <c r="BP110" s="299"/>
      <c r="BQ110" s="299"/>
      <c r="BR110" s="299"/>
      <c r="BS110" s="299"/>
      <c r="BT110" s="299"/>
      <c r="BU110" s="299"/>
      <c r="BV110" s="299"/>
    </row>
    <row r="111" spans="63:74" x14ac:dyDescent="0.25">
      <c r="BK111" s="299"/>
      <c r="BL111" s="299"/>
      <c r="BM111" s="299"/>
      <c r="BN111" s="299"/>
      <c r="BO111" s="299"/>
      <c r="BP111" s="299"/>
      <c r="BQ111" s="299"/>
      <c r="BR111" s="299"/>
      <c r="BS111" s="299"/>
      <c r="BT111" s="299"/>
      <c r="BU111" s="299"/>
      <c r="BV111" s="299"/>
    </row>
    <row r="112" spans="63:74" x14ac:dyDescent="0.25">
      <c r="BK112" s="299"/>
      <c r="BL112" s="299"/>
      <c r="BM112" s="299"/>
      <c r="BN112" s="299"/>
      <c r="BO112" s="299"/>
      <c r="BP112" s="299"/>
      <c r="BQ112" s="299"/>
      <c r="BR112" s="299"/>
      <c r="BS112" s="299"/>
      <c r="BT112" s="299"/>
      <c r="BU112" s="299"/>
      <c r="BV112" s="299"/>
    </row>
    <row r="113" spans="63:74" x14ac:dyDescent="0.25">
      <c r="BK113" s="299"/>
      <c r="BL113" s="299"/>
      <c r="BM113" s="299"/>
      <c r="BN113" s="299"/>
      <c r="BO113" s="299"/>
      <c r="BP113" s="299"/>
      <c r="BQ113" s="299"/>
      <c r="BR113" s="299"/>
      <c r="BS113" s="299"/>
      <c r="BT113" s="299"/>
      <c r="BU113" s="299"/>
      <c r="BV113" s="299"/>
    </row>
    <row r="114" spans="63:74" x14ac:dyDescent="0.25">
      <c r="BK114" s="299"/>
      <c r="BL114" s="299"/>
      <c r="BM114" s="299"/>
      <c r="BN114" s="299"/>
      <c r="BO114" s="299"/>
      <c r="BP114" s="299"/>
      <c r="BQ114" s="299"/>
      <c r="BR114" s="299"/>
      <c r="BS114" s="299"/>
      <c r="BT114" s="299"/>
      <c r="BU114" s="299"/>
      <c r="BV114" s="299"/>
    </row>
    <row r="115" spans="63:74" x14ac:dyDescent="0.25">
      <c r="BK115" s="299"/>
      <c r="BL115" s="299"/>
      <c r="BM115" s="299"/>
      <c r="BN115" s="299"/>
      <c r="BO115" s="299"/>
      <c r="BP115" s="299"/>
      <c r="BQ115" s="299"/>
      <c r="BR115" s="299"/>
      <c r="BS115" s="299"/>
      <c r="BT115" s="299"/>
      <c r="BU115" s="299"/>
      <c r="BV115" s="299"/>
    </row>
    <row r="116" spans="63:74" x14ac:dyDescent="0.25">
      <c r="BK116" s="299"/>
      <c r="BL116" s="299"/>
      <c r="BM116" s="299"/>
      <c r="BN116" s="299"/>
      <c r="BO116" s="299"/>
      <c r="BP116" s="299"/>
      <c r="BQ116" s="299"/>
      <c r="BR116" s="299"/>
      <c r="BS116" s="299"/>
      <c r="BT116" s="299"/>
      <c r="BU116" s="299"/>
      <c r="BV116" s="299"/>
    </row>
    <row r="117" spans="63:74" x14ac:dyDescent="0.25">
      <c r="BK117" s="299"/>
      <c r="BL117" s="299"/>
      <c r="BM117" s="299"/>
      <c r="BN117" s="299"/>
      <c r="BO117" s="299"/>
      <c r="BP117" s="299"/>
      <c r="BQ117" s="299"/>
      <c r="BR117" s="299"/>
      <c r="BS117" s="299"/>
      <c r="BT117" s="299"/>
      <c r="BU117" s="299"/>
      <c r="BV117" s="299"/>
    </row>
    <row r="118" spans="63:74" x14ac:dyDescent="0.25">
      <c r="BK118" s="299"/>
      <c r="BL118" s="299"/>
      <c r="BM118" s="299"/>
      <c r="BN118" s="299"/>
      <c r="BO118" s="299"/>
      <c r="BP118" s="299"/>
      <c r="BQ118" s="299"/>
      <c r="BR118" s="299"/>
      <c r="BS118" s="299"/>
      <c r="BT118" s="299"/>
      <c r="BU118" s="299"/>
      <c r="BV118" s="299"/>
    </row>
    <row r="119" spans="63:74" x14ac:dyDescent="0.25">
      <c r="BK119" s="299"/>
      <c r="BL119" s="299"/>
      <c r="BM119" s="299"/>
      <c r="BN119" s="299"/>
      <c r="BO119" s="299"/>
      <c r="BP119" s="299"/>
      <c r="BQ119" s="299"/>
      <c r="BR119" s="299"/>
      <c r="BS119" s="299"/>
      <c r="BT119" s="299"/>
      <c r="BU119" s="299"/>
      <c r="BV119" s="299"/>
    </row>
    <row r="120" spans="63:74" x14ac:dyDescent="0.25">
      <c r="BK120" s="299"/>
      <c r="BL120" s="299"/>
      <c r="BM120" s="299"/>
      <c r="BN120" s="299"/>
      <c r="BO120" s="299"/>
      <c r="BP120" s="299"/>
      <c r="BQ120" s="299"/>
      <c r="BR120" s="299"/>
      <c r="BS120" s="299"/>
      <c r="BT120" s="299"/>
      <c r="BU120" s="299"/>
      <c r="BV120" s="299"/>
    </row>
    <row r="121" spans="63:74" x14ac:dyDescent="0.25">
      <c r="BK121" s="299"/>
      <c r="BL121" s="299"/>
      <c r="BM121" s="299"/>
      <c r="BN121" s="299"/>
      <c r="BO121" s="299"/>
      <c r="BP121" s="299"/>
      <c r="BQ121" s="299"/>
      <c r="BR121" s="299"/>
      <c r="BS121" s="299"/>
      <c r="BT121" s="299"/>
      <c r="BU121" s="299"/>
      <c r="BV121" s="299"/>
    </row>
    <row r="122" spans="63:74" x14ac:dyDescent="0.25">
      <c r="BK122" s="299"/>
      <c r="BL122" s="299"/>
      <c r="BM122" s="299"/>
      <c r="BN122" s="299"/>
      <c r="BO122" s="299"/>
      <c r="BP122" s="299"/>
      <c r="BQ122" s="299"/>
      <c r="BR122" s="299"/>
      <c r="BS122" s="299"/>
      <c r="BT122" s="299"/>
      <c r="BU122" s="299"/>
      <c r="BV122" s="299"/>
    </row>
    <row r="123" spans="63:74" x14ac:dyDescent="0.25">
      <c r="BK123" s="299"/>
      <c r="BL123" s="299"/>
      <c r="BM123" s="299"/>
      <c r="BN123" s="299"/>
      <c r="BO123" s="299"/>
      <c r="BP123" s="299"/>
      <c r="BQ123" s="299"/>
      <c r="BR123" s="299"/>
      <c r="BS123" s="299"/>
      <c r="BT123" s="299"/>
      <c r="BU123" s="299"/>
      <c r="BV123" s="299"/>
    </row>
    <row r="124" spans="63:74" x14ac:dyDescent="0.25">
      <c r="BK124" s="299"/>
      <c r="BL124" s="299"/>
      <c r="BM124" s="299"/>
      <c r="BN124" s="299"/>
      <c r="BO124" s="299"/>
      <c r="BP124" s="299"/>
      <c r="BQ124" s="299"/>
      <c r="BR124" s="299"/>
      <c r="BS124" s="299"/>
      <c r="BT124" s="299"/>
      <c r="BU124" s="299"/>
      <c r="BV124" s="299"/>
    </row>
    <row r="125" spans="63:74" x14ac:dyDescent="0.25">
      <c r="BK125" s="299"/>
      <c r="BL125" s="299"/>
      <c r="BM125" s="299"/>
      <c r="BN125" s="299"/>
      <c r="BO125" s="299"/>
      <c r="BP125" s="299"/>
      <c r="BQ125" s="299"/>
      <c r="BR125" s="299"/>
      <c r="BS125" s="299"/>
      <c r="BT125" s="299"/>
      <c r="BU125" s="299"/>
      <c r="BV125" s="299"/>
    </row>
    <row r="126" spans="63:74" x14ac:dyDescent="0.25">
      <c r="BK126" s="299"/>
      <c r="BL126" s="299"/>
      <c r="BM126" s="299"/>
      <c r="BN126" s="299"/>
      <c r="BO126" s="299"/>
      <c r="BP126" s="299"/>
      <c r="BQ126" s="299"/>
      <c r="BR126" s="299"/>
      <c r="BS126" s="299"/>
      <c r="BT126" s="299"/>
      <c r="BU126" s="299"/>
      <c r="BV126" s="299"/>
    </row>
    <row r="127" spans="63:74" x14ac:dyDescent="0.25">
      <c r="BK127" s="299"/>
      <c r="BL127" s="299"/>
      <c r="BM127" s="299"/>
      <c r="BN127" s="299"/>
      <c r="BO127" s="299"/>
      <c r="BP127" s="299"/>
      <c r="BQ127" s="299"/>
      <c r="BR127" s="299"/>
      <c r="BS127" s="299"/>
      <c r="BT127" s="299"/>
      <c r="BU127" s="299"/>
      <c r="BV127" s="299"/>
    </row>
    <row r="128" spans="63:74" x14ac:dyDescent="0.25">
      <c r="BK128" s="299"/>
      <c r="BL128" s="299"/>
      <c r="BM128" s="299"/>
      <c r="BN128" s="299"/>
      <c r="BO128" s="299"/>
      <c r="BP128" s="299"/>
      <c r="BQ128" s="299"/>
      <c r="BR128" s="299"/>
      <c r="BS128" s="299"/>
      <c r="BT128" s="299"/>
      <c r="BU128" s="299"/>
      <c r="BV128" s="299"/>
    </row>
    <row r="129" spans="63:74" x14ac:dyDescent="0.25">
      <c r="BK129" s="299"/>
      <c r="BL129" s="299"/>
      <c r="BM129" s="299"/>
      <c r="BN129" s="299"/>
      <c r="BO129" s="299"/>
      <c r="BP129" s="299"/>
      <c r="BQ129" s="299"/>
      <c r="BR129" s="299"/>
      <c r="BS129" s="299"/>
      <c r="BT129" s="299"/>
      <c r="BU129" s="299"/>
      <c r="BV129" s="299"/>
    </row>
    <row r="130" spans="63:74" x14ac:dyDescent="0.25">
      <c r="BK130" s="299"/>
      <c r="BL130" s="299"/>
      <c r="BM130" s="299"/>
      <c r="BN130" s="299"/>
      <c r="BO130" s="299"/>
      <c r="BP130" s="299"/>
      <c r="BQ130" s="299"/>
      <c r="BR130" s="299"/>
      <c r="BS130" s="299"/>
      <c r="BT130" s="299"/>
      <c r="BU130" s="299"/>
      <c r="BV130" s="299"/>
    </row>
    <row r="131" spans="63:74" x14ac:dyDescent="0.25">
      <c r="BK131" s="299"/>
      <c r="BL131" s="299"/>
      <c r="BM131" s="299"/>
      <c r="BN131" s="299"/>
      <c r="BO131" s="299"/>
      <c r="BP131" s="299"/>
      <c r="BQ131" s="299"/>
      <c r="BR131" s="299"/>
      <c r="BS131" s="299"/>
      <c r="BT131" s="299"/>
      <c r="BU131" s="299"/>
      <c r="BV131" s="299"/>
    </row>
    <row r="132" spans="63:74" x14ac:dyDescent="0.25">
      <c r="BK132" s="299"/>
      <c r="BL132" s="299"/>
      <c r="BM132" s="299"/>
      <c r="BN132" s="299"/>
      <c r="BO132" s="299"/>
      <c r="BP132" s="299"/>
      <c r="BQ132" s="299"/>
      <c r="BR132" s="299"/>
      <c r="BS132" s="299"/>
      <c r="BT132" s="299"/>
      <c r="BU132" s="299"/>
      <c r="BV132" s="299"/>
    </row>
    <row r="133" spans="63:74" x14ac:dyDescent="0.25">
      <c r="BK133" s="299"/>
      <c r="BL133" s="299"/>
      <c r="BM133" s="299"/>
      <c r="BN133" s="299"/>
      <c r="BO133" s="299"/>
      <c r="BP133" s="299"/>
      <c r="BQ133" s="299"/>
      <c r="BR133" s="299"/>
      <c r="BS133" s="299"/>
      <c r="BT133" s="299"/>
      <c r="BU133" s="299"/>
      <c r="BV133" s="299"/>
    </row>
    <row r="134" spans="63:74" x14ac:dyDescent="0.25">
      <c r="BK134" s="299"/>
      <c r="BL134" s="299"/>
      <c r="BM134" s="299"/>
      <c r="BN134" s="299"/>
      <c r="BO134" s="299"/>
      <c r="BP134" s="299"/>
      <c r="BQ134" s="299"/>
      <c r="BR134" s="299"/>
      <c r="BS134" s="299"/>
      <c r="BT134" s="299"/>
      <c r="BU134" s="299"/>
      <c r="BV134" s="299"/>
    </row>
    <row r="135" spans="63:74" x14ac:dyDescent="0.25">
      <c r="BK135" s="299"/>
      <c r="BL135" s="299"/>
      <c r="BM135" s="299"/>
      <c r="BN135" s="299"/>
      <c r="BO135" s="299"/>
      <c r="BP135" s="299"/>
      <c r="BQ135" s="299"/>
      <c r="BR135" s="299"/>
      <c r="BS135" s="299"/>
      <c r="BT135" s="299"/>
      <c r="BU135" s="299"/>
      <c r="BV135" s="299"/>
    </row>
  </sheetData>
  <mergeCells count="23">
    <mergeCell ref="B61:Q61"/>
    <mergeCell ref="B59:Q59"/>
    <mergeCell ref="B60:Q60"/>
    <mergeCell ref="B48:Q48"/>
    <mergeCell ref="B49:Q49"/>
    <mergeCell ref="B50:Q50"/>
    <mergeCell ref="B58:Q58"/>
    <mergeCell ref="B57:Q57"/>
    <mergeCell ref="B56:Q56"/>
    <mergeCell ref="B55:R55"/>
    <mergeCell ref="AM3:AX3"/>
    <mergeCell ref="AY3:BJ3"/>
    <mergeCell ref="BK3:BV3"/>
    <mergeCell ref="B1:AL1"/>
    <mergeCell ref="C3:N3"/>
    <mergeCell ref="O3:Z3"/>
    <mergeCell ref="AA3:AL3"/>
    <mergeCell ref="A1:A2"/>
    <mergeCell ref="B51:Q51"/>
    <mergeCell ref="B52:Q52"/>
    <mergeCell ref="B53:Q53"/>
    <mergeCell ref="B54:Q54"/>
    <mergeCell ref="B47:Q47"/>
  </mergeCells>
  <phoneticPr fontId="3" type="noConversion"/>
  <hyperlinks>
    <hyperlink ref="A1:A2" location="Contents!A1" display="Table of Contents" xr:uid="{00000000-0004-0000-0400-000000000000}"/>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1">
    <pageSetUpPr fitToPage="1"/>
  </sheetPr>
  <dimension ref="A1:BV142"/>
  <sheetViews>
    <sheetView workbookViewId="0">
      <pane xSplit="2" ySplit="4" topLeftCell="AX23" activePane="bottomRight" state="frozen"/>
      <selection activeCell="BF63" sqref="BF63"/>
      <selection pane="topRight" activeCell="BF63" sqref="BF63"/>
      <selection pane="bottomLeft" activeCell="BF63" sqref="BF63"/>
      <selection pane="bottomRight" activeCell="BE6" sqref="BE6:BE48"/>
    </sheetView>
  </sheetViews>
  <sheetFormatPr defaultColWidth="8.54296875" defaultRowHeight="10.5" x14ac:dyDescent="0.25"/>
  <cols>
    <col min="1" max="1" width="11.54296875" style="127" customWidth="1"/>
    <col min="2" max="2" width="35.1796875" style="120" customWidth="1"/>
    <col min="3" max="50" width="6.54296875" style="120" customWidth="1"/>
    <col min="51" max="55" width="6.54296875" style="367" customWidth="1"/>
    <col min="56" max="58" width="6.54296875" style="479" customWidth="1"/>
    <col min="59" max="62" width="6.54296875" style="367" customWidth="1"/>
    <col min="63" max="74" width="6.54296875" style="120" customWidth="1"/>
    <col min="75" max="16384" width="8.54296875" style="120"/>
  </cols>
  <sheetData>
    <row r="1" spans="1:74" ht="13.4" customHeight="1" x14ac:dyDescent="0.3">
      <c r="A1" s="633" t="s">
        <v>774</v>
      </c>
      <c r="B1" s="647" t="s">
        <v>1265</v>
      </c>
      <c r="C1" s="630"/>
      <c r="D1" s="630"/>
      <c r="E1" s="630"/>
      <c r="F1" s="630"/>
      <c r="G1" s="630"/>
      <c r="H1" s="630"/>
      <c r="I1" s="630"/>
      <c r="J1" s="630"/>
      <c r="K1" s="630"/>
      <c r="L1" s="630"/>
      <c r="M1" s="630"/>
      <c r="N1" s="630"/>
      <c r="O1" s="630"/>
      <c r="P1" s="630"/>
      <c r="Q1" s="630"/>
      <c r="R1" s="630"/>
      <c r="S1" s="630"/>
      <c r="T1" s="630"/>
      <c r="U1" s="630"/>
      <c r="V1" s="630"/>
      <c r="W1" s="630"/>
      <c r="X1" s="630"/>
      <c r="Y1" s="630"/>
      <c r="Z1" s="630"/>
      <c r="AA1" s="630"/>
      <c r="AB1" s="630"/>
      <c r="AC1" s="630"/>
      <c r="AD1" s="630"/>
      <c r="AE1" s="630"/>
      <c r="AF1" s="630"/>
      <c r="AG1" s="630"/>
      <c r="AH1" s="630"/>
      <c r="AI1" s="630"/>
      <c r="AJ1" s="630"/>
      <c r="AK1" s="630"/>
      <c r="AL1" s="630"/>
    </row>
    <row r="2" spans="1:74" ht="12.5" x14ac:dyDescent="0.25">
      <c r="A2" s="634"/>
      <c r="B2" s="402" t="str">
        <f>"U.S. Energy Information Administration  |  Short-Term Energy Outlook  - "&amp;Dates!D1</f>
        <v>U.S. Energy Information Administration  |  Short-Term Energy Outlook  - August 2023</v>
      </c>
      <c r="C2" s="403"/>
      <c r="D2" s="403"/>
      <c r="E2" s="403"/>
      <c r="F2" s="403"/>
      <c r="G2" s="555"/>
      <c r="H2" s="555"/>
      <c r="I2" s="555"/>
      <c r="J2" s="555"/>
      <c r="K2" s="555"/>
      <c r="L2" s="555"/>
      <c r="M2" s="555"/>
      <c r="N2" s="555"/>
      <c r="O2" s="555"/>
      <c r="P2" s="555"/>
      <c r="Q2" s="555"/>
      <c r="R2" s="555"/>
      <c r="S2" s="555"/>
      <c r="T2" s="555"/>
      <c r="U2" s="555"/>
      <c r="V2" s="555"/>
      <c r="W2" s="555"/>
      <c r="X2" s="555"/>
      <c r="Y2" s="555"/>
      <c r="Z2" s="555"/>
      <c r="AA2" s="555"/>
      <c r="AB2" s="555"/>
      <c r="AC2" s="555"/>
      <c r="AD2" s="555"/>
      <c r="AE2" s="555"/>
      <c r="AF2" s="555"/>
      <c r="AG2" s="555"/>
      <c r="AH2" s="555"/>
      <c r="AI2" s="555"/>
      <c r="AJ2" s="555"/>
      <c r="AK2" s="403"/>
      <c r="AL2" s="403"/>
    </row>
    <row r="3" spans="1:74" s="9" customFormat="1" ht="13" x14ac:dyDescent="0.3">
      <c r="A3" s="596" t="s">
        <v>1325</v>
      </c>
      <c r="B3" s="579"/>
      <c r="C3" s="636">
        <f>Dates!D3</f>
        <v>2019</v>
      </c>
      <c r="D3" s="627"/>
      <c r="E3" s="627"/>
      <c r="F3" s="627"/>
      <c r="G3" s="627"/>
      <c r="H3" s="627"/>
      <c r="I3" s="627"/>
      <c r="J3" s="627"/>
      <c r="K3" s="627"/>
      <c r="L3" s="627"/>
      <c r="M3" s="627"/>
      <c r="N3" s="628"/>
      <c r="O3" s="636">
        <f>C3+1</f>
        <v>2020</v>
      </c>
      <c r="P3" s="637"/>
      <c r="Q3" s="637"/>
      <c r="R3" s="637"/>
      <c r="S3" s="637"/>
      <c r="T3" s="637"/>
      <c r="U3" s="637"/>
      <c r="V3" s="637"/>
      <c r="W3" s="637"/>
      <c r="X3" s="627"/>
      <c r="Y3" s="627"/>
      <c r="Z3" s="628"/>
      <c r="AA3" s="624">
        <f>O3+1</f>
        <v>2021</v>
      </c>
      <c r="AB3" s="627"/>
      <c r="AC3" s="627"/>
      <c r="AD3" s="627"/>
      <c r="AE3" s="627"/>
      <c r="AF3" s="627"/>
      <c r="AG3" s="627"/>
      <c r="AH3" s="627"/>
      <c r="AI3" s="627"/>
      <c r="AJ3" s="627"/>
      <c r="AK3" s="627"/>
      <c r="AL3" s="628"/>
      <c r="AM3" s="624">
        <f>AA3+1</f>
        <v>2022</v>
      </c>
      <c r="AN3" s="627"/>
      <c r="AO3" s="627"/>
      <c r="AP3" s="627"/>
      <c r="AQ3" s="627"/>
      <c r="AR3" s="627"/>
      <c r="AS3" s="627"/>
      <c r="AT3" s="627"/>
      <c r="AU3" s="627"/>
      <c r="AV3" s="627"/>
      <c r="AW3" s="627"/>
      <c r="AX3" s="628"/>
      <c r="AY3" s="624">
        <f>AM3+1</f>
        <v>2023</v>
      </c>
      <c r="AZ3" s="625"/>
      <c r="BA3" s="625"/>
      <c r="BB3" s="625"/>
      <c r="BC3" s="625"/>
      <c r="BD3" s="625"/>
      <c r="BE3" s="625"/>
      <c r="BF3" s="625"/>
      <c r="BG3" s="625"/>
      <c r="BH3" s="625"/>
      <c r="BI3" s="625"/>
      <c r="BJ3" s="626"/>
      <c r="BK3" s="624">
        <f>AY3+1</f>
        <v>2024</v>
      </c>
      <c r="BL3" s="627"/>
      <c r="BM3" s="627"/>
      <c r="BN3" s="627"/>
      <c r="BO3" s="627"/>
      <c r="BP3" s="627"/>
      <c r="BQ3" s="627"/>
      <c r="BR3" s="627"/>
      <c r="BS3" s="627"/>
      <c r="BT3" s="627"/>
      <c r="BU3" s="627"/>
      <c r="BV3" s="628"/>
    </row>
    <row r="4" spans="1:74" s="9" customFormat="1" x14ac:dyDescent="0.25">
      <c r="A4" s="597" t="str">
        <f>Dates!$D$2</f>
        <v>Tuesday Augutst 3,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BG5" s="479"/>
      <c r="BK5" s="299"/>
      <c r="BL5" s="299"/>
      <c r="BM5" s="299"/>
      <c r="BN5" s="299"/>
      <c r="BO5" s="299"/>
      <c r="BP5" s="299"/>
      <c r="BQ5" s="299"/>
      <c r="BR5" s="299"/>
      <c r="BS5" s="299"/>
      <c r="BT5" s="299"/>
      <c r="BU5" s="299"/>
      <c r="BV5" s="299"/>
    </row>
    <row r="6" spans="1:74" ht="11.15" customHeight="1" x14ac:dyDescent="0.25">
      <c r="A6" s="127" t="s">
        <v>350</v>
      </c>
      <c r="B6" s="134" t="s">
        <v>363</v>
      </c>
      <c r="C6" s="202">
        <v>26.092683077</v>
      </c>
      <c r="D6" s="202">
        <v>26.048767543</v>
      </c>
      <c r="E6" s="202">
        <v>26.377226465</v>
      </c>
      <c r="F6" s="202">
        <v>26.765256733000001</v>
      </c>
      <c r="G6" s="202">
        <v>26.637403658</v>
      </c>
      <c r="H6" s="202">
        <v>26.838203400000001</v>
      </c>
      <c r="I6" s="202">
        <v>26.412648077</v>
      </c>
      <c r="J6" s="202">
        <v>27.114445819</v>
      </c>
      <c r="K6" s="202">
        <v>27.171867732999999</v>
      </c>
      <c r="L6" s="202">
        <v>27.455182754999999</v>
      </c>
      <c r="M6" s="202">
        <v>28.027866733</v>
      </c>
      <c r="N6" s="202">
        <v>28.195304594</v>
      </c>
      <c r="O6" s="202">
        <v>28.131435319000001</v>
      </c>
      <c r="P6" s="202">
        <v>27.863835797</v>
      </c>
      <c r="Q6" s="202">
        <v>27.896680157999999</v>
      </c>
      <c r="R6" s="202">
        <v>25.440802232999999</v>
      </c>
      <c r="S6" s="202">
        <v>22.868959415999999</v>
      </c>
      <c r="T6" s="202">
        <v>24.527828567</v>
      </c>
      <c r="U6" s="202">
        <v>25.363570835000001</v>
      </c>
      <c r="V6" s="202">
        <v>24.826841319</v>
      </c>
      <c r="W6" s="202">
        <v>25.285187567000001</v>
      </c>
      <c r="X6" s="202">
        <v>25.070339964999999</v>
      </c>
      <c r="Y6" s="202">
        <v>26.218995199999998</v>
      </c>
      <c r="Z6" s="202">
        <v>26.040900513</v>
      </c>
      <c r="AA6" s="202">
        <v>26.141440303</v>
      </c>
      <c r="AB6" s="202">
        <v>23.507868829</v>
      </c>
      <c r="AC6" s="202">
        <v>26.223040077</v>
      </c>
      <c r="AD6" s="202">
        <v>26.214091100000001</v>
      </c>
      <c r="AE6" s="202">
        <v>26.576038690000001</v>
      </c>
      <c r="AF6" s="202">
        <v>26.687898567000001</v>
      </c>
      <c r="AG6" s="202">
        <v>26.817534626</v>
      </c>
      <c r="AH6" s="202">
        <v>26.504465403000001</v>
      </c>
      <c r="AI6" s="202">
        <v>25.959454411999999</v>
      </c>
      <c r="AJ6" s="202">
        <v>27.334368113</v>
      </c>
      <c r="AK6" s="202">
        <v>27.747923645</v>
      </c>
      <c r="AL6" s="202">
        <v>27.498984221000001</v>
      </c>
      <c r="AM6" s="202">
        <v>26.754588915999999</v>
      </c>
      <c r="AN6" s="202">
        <v>26.657769381000001</v>
      </c>
      <c r="AO6" s="202">
        <v>27.752900485000001</v>
      </c>
      <c r="AP6" s="202">
        <v>27.545748998000001</v>
      </c>
      <c r="AQ6" s="202">
        <v>27.451270865000001</v>
      </c>
      <c r="AR6" s="202">
        <v>27.793098953000001</v>
      </c>
      <c r="AS6" s="202">
        <v>28.131381801</v>
      </c>
      <c r="AT6" s="202">
        <v>28.055001580999999</v>
      </c>
      <c r="AU6" s="202">
        <v>28.443573522000001</v>
      </c>
      <c r="AV6" s="202">
        <v>28.663252503999999</v>
      </c>
      <c r="AW6" s="202">
        <v>28.803838798000001</v>
      </c>
      <c r="AX6" s="202">
        <v>27.942660129</v>
      </c>
      <c r="AY6" s="202">
        <v>28.70532236</v>
      </c>
      <c r="AZ6" s="202">
        <v>28.721428357000001</v>
      </c>
      <c r="BA6" s="202">
        <v>29.293508871</v>
      </c>
      <c r="BB6" s="202">
        <v>29.296311932999998</v>
      </c>
      <c r="BC6" s="202">
        <v>29.120428491999998</v>
      </c>
      <c r="BD6" s="202">
        <v>29.315094446</v>
      </c>
      <c r="BE6" s="202">
        <v>29.649251011</v>
      </c>
      <c r="BF6" s="297">
        <v>29.774722592</v>
      </c>
      <c r="BG6" s="297">
        <v>29.478577434000002</v>
      </c>
      <c r="BH6" s="297">
        <v>29.696464322000001</v>
      </c>
      <c r="BI6" s="297">
        <v>30.062569847999999</v>
      </c>
      <c r="BJ6" s="297">
        <v>30.157210025000001</v>
      </c>
      <c r="BK6" s="297">
        <v>29.978785428999998</v>
      </c>
      <c r="BL6" s="297">
        <v>30.073548793000001</v>
      </c>
      <c r="BM6" s="297">
        <v>30.161611721</v>
      </c>
      <c r="BN6" s="297">
        <v>29.948030572</v>
      </c>
      <c r="BO6" s="297">
        <v>29.884734682000001</v>
      </c>
      <c r="BP6" s="297">
        <v>30.095101932999999</v>
      </c>
      <c r="BQ6" s="297">
        <v>30.327056623000001</v>
      </c>
      <c r="BR6" s="297">
        <v>30.390643197999999</v>
      </c>
      <c r="BS6" s="297">
        <v>30.141344737000001</v>
      </c>
      <c r="BT6" s="297">
        <v>30.325763758000001</v>
      </c>
      <c r="BU6" s="297">
        <v>30.68713687</v>
      </c>
      <c r="BV6" s="297">
        <v>30.849335610000001</v>
      </c>
    </row>
    <row r="7" spans="1:74" ht="11.15" customHeight="1" x14ac:dyDescent="0.25">
      <c r="A7" s="127" t="s">
        <v>241</v>
      </c>
      <c r="B7" s="135" t="s">
        <v>329</v>
      </c>
      <c r="C7" s="202">
        <v>5.3671309999999997</v>
      </c>
      <c r="D7" s="202">
        <v>5.3881309999999996</v>
      </c>
      <c r="E7" s="202">
        <v>5.4731310000000004</v>
      </c>
      <c r="F7" s="202">
        <v>5.517131</v>
      </c>
      <c r="G7" s="202">
        <v>5.3421310000000002</v>
      </c>
      <c r="H7" s="202">
        <v>5.4791309999999998</v>
      </c>
      <c r="I7" s="202">
        <v>5.4751310000000002</v>
      </c>
      <c r="J7" s="202">
        <v>5.5021310000000003</v>
      </c>
      <c r="K7" s="202">
        <v>5.3591309999999996</v>
      </c>
      <c r="L7" s="202">
        <v>5.4301310000000003</v>
      </c>
      <c r="M7" s="202">
        <v>5.6231309999999999</v>
      </c>
      <c r="N7" s="202">
        <v>5.7681310000000003</v>
      </c>
      <c r="O7" s="202">
        <v>5.5714041999999999</v>
      </c>
      <c r="P7" s="202">
        <v>5.6874041999999996</v>
      </c>
      <c r="Q7" s="202">
        <v>5.5974041999999997</v>
      </c>
      <c r="R7" s="202">
        <v>4.9664042000000004</v>
      </c>
      <c r="S7" s="202">
        <v>4.7114041999999996</v>
      </c>
      <c r="T7" s="202">
        <v>4.9804041999999997</v>
      </c>
      <c r="U7" s="202">
        <v>4.9444042000000001</v>
      </c>
      <c r="V7" s="202">
        <v>4.8364041999999996</v>
      </c>
      <c r="W7" s="202">
        <v>4.9684042000000002</v>
      </c>
      <c r="X7" s="202">
        <v>5.2554042000000001</v>
      </c>
      <c r="Y7" s="202">
        <v>5.5844041999999998</v>
      </c>
      <c r="Z7" s="202">
        <v>5.7274041999999996</v>
      </c>
      <c r="AA7" s="202">
        <v>5.7187850999999998</v>
      </c>
      <c r="AB7" s="202">
        <v>5.5137850999999998</v>
      </c>
      <c r="AC7" s="202">
        <v>5.6177850999999999</v>
      </c>
      <c r="AD7" s="202">
        <v>5.2427850999999999</v>
      </c>
      <c r="AE7" s="202">
        <v>5.3347851000000004</v>
      </c>
      <c r="AF7" s="202">
        <v>5.5237850999999996</v>
      </c>
      <c r="AG7" s="202">
        <v>5.6507851000000002</v>
      </c>
      <c r="AH7" s="202">
        <v>5.4665697707999996</v>
      </c>
      <c r="AI7" s="202">
        <v>5.3385697708000004</v>
      </c>
      <c r="AJ7" s="202">
        <v>5.7025697708000003</v>
      </c>
      <c r="AK7" s="202">
        <v>5.7725697707999997</v>
      </c>
      <c r="AL7" s="202">
        <v>5.5555697708</v>
      </c>
      <c r="AM7" s="202">
        <v>5.4868128907999996</v>
      </c>
      <c r="AN7" s="202">
        <v>5.7272735364000003</v>
      </c>
      <c r="AO7" s="202">
        <v>5.7582210287000004</v>
      </c>
      <c r="AP7" s="202">
        <v>5.6019283986000001</v>
      </c>
      <c r="AQ7" s="202">
        <v>5.4099762480000004</v>
      </c>
      <c r="AR7" s="202">
        <v>5.5345326208000003</v>
      </c>
      <c r="AS7" s="202">
        <v>5.7283759405000003</v>
      </c>
      <c r="AT7" s="202">
        <v>5.7509920000000001</v>
      </c>
      <c r="AU7" s="202">
        <v>5.6772192969999997</v>
      </c>
      <c r="AV7" s="202">
        <v>5.8057309334999996</v>
      </c>
      <c r="AW7" s="202">
        <v>5.9174413741</v>
      </c>
      <c r="AX7" s="202">
        <v>6.0106719999999996</v>
      </c>
      <c r="AY7" s="202">
        <v>5.8202629741000003</v>
      </c>
      <c r="AZ7" s="202">
        <v>5.7241</v>
      </c>
      <c r="BA7" s="202">
        <v>5.8240999999999996</v>
      </c>
      <c r="BB7" s="202">
        <v>5.6285999999999996</v>
      </c>
      <c r="BC7" s="202">
        <v>5.4553772585999996</v>
      </c>
      <c r="BD7" s="202">
        <v>5.6168746368000004</v>
      </c>
      <c r="BE7" s="202">
        <v>5.8774036238000003</v>
      </c>
      <c r="BF7" s="297">
        <v>5.9115509562000002</v>
      </c>
      <c r="BG7" s="297">
        <v>5.7966889993999997</v>
      </c>
      <c r="BH7" s="297">
        <v>5.9902121252000002</v>
      </c>
      <c r="BI7" s="297">
        <v>6.1384354826000003</v>
      </c>
      <c r="BJ7" s="297">
        <v>6.2209076375999999</v>
      </c>
      <c r="BK7" s="297">
        <v>6.2022005060999996</v>
      </c>
      <c r="BL7" s="297">
        <v>6.2178829981000003</v>
      </c>
      <c r="BM7" s="297">
        <v>6.1905242684999999</v>
      </c>
      <c r="BN7" s="297">
        <v>5.9603047185999998</v>
      </c>
      <c r="BO7" s="297">
        <v>5.8479467237999998</v>
      </c>
      <c r="BP7" s="297">
        <v>5.9410874213999998</v>
      </c>
      <c r="BQ7" s="297">
        <v>6.1602279391000003</v>
      </c>
      <c r="BR7" s="297">
        <v>6.1684804862</v>
      </c>
      <c r="BS7" s="297">
        <v>6.0369544651</v>
      </c>
      <c r="BT7" s="297">
        <v>6.2199297329999998</v>
      </c>
      <c r="BU7" s="297">
        <v>6.3613209910000004</v>
      </c>
      <c r="BV7" s="297">
        <v>6.4395057960999997</v>
      </c>
    </row>
    <row r="8" spans="1:74" ht="11.15" customHeight="1" x14ac:dyDescent="0.25">
      <c r="A8" s="127" t="s">
        <v>242</v>
      </c>
      <c r="B8" s="135" t="s">
        <v>330</v>
      </c>
      <c r="C8" s="202">
        <v>1.8580444</v>
      </c>
      <c r="D8" s="202">
        <v>1.9388444</v>
      </c>
      <c r="E8" s="202">
        <v>1.9323444000000001</v>
      </c>
      <c r="F8" s="202">
        <v>1.9123444000000001</v>
      </c>
      <c r="G8" s="202">
        <v>1.8960444000000001</v>
      </c>
      <c r="H8" s="202">
        <v>1.9000444000000001</v>
      </c>
      <c r="I8" s="202">
        <v>1.8969444</v>
      </c>
      <c r="J8" s="202">
        <v>1.9252444</v>
      </c>
      <c r="K8" s="202">
        <v>1.9531444</v>
      </c>
      <c r="L8" s="202">
        <v>1.8985444</v>
      </c>
      <c r="M8" s="202">
        <v>1.9360444000000001</v>
      </c>
      <c r="N8" s="202">
        <v>1.9518443999999999</v>
      </c>
      <c r="O8" s="202">
        <v>1.9912847</v>
      </c>
      <c r="P8" s="202">
        <v>1.9943846999999999</v>
      </c>
      <c r="Q8" s="202">
        <v>2.0108847000000001</v>
      </c>
      <c r="R8" s="202">
        <v>1.9956847</v>
      </c>
      <c r="S8" s="202">
        <v>1.9110847</v>
      </c>
      <c r="T8" s="202">
        <v>1.8951846999999999</v>
      </c>
      <c r="U8" s="202">
        <v>1.8790846999999999</v>
      </c>
      <c r="V8" s="202">
        <v>1.9207847</v>
      </c>
      <c r="W8" s="202">
        <v>1.9221847000000001</v>
      </c>
      <c r="X8" s="202">
        <v>1.8871846999999999</v>
      </c>
      <c r="Y8" s="202">
        <v>1.8867847</v>
      </c>
      <c r="Z8" s="202">
        <v>1.9119847000000001</v>
      </c>
      <c r="AA8" s="202">
        <v>1.9014853</v>
      </c>
      <c r="AB8" s="202">
        <v>1.9274853000000001</v>
      </c>
      <c r="AC8" s="202">
        <v>1.9521853</v>
      </c>
      <c r="AD8" s="202">
        <v>1.9481853</v>
      </c>
      <c r="AE8" s="202">
        <v>1.9467852999999999</v>
      </c>
      <c r="AF8" s="202">
        <v>1.9409852999999999</v>
      </c>
      <c r="AG8" s="202">
        <v>1.9313853000000001</v>
      </c>
      <c r="AH8" s="202">
        <v>1.8633573745000001</v>
      </c>
      <c r="AI8" s="202">
        <v>1.8997573745</v>
      </c>
      <c r="AJ8" s="202">
        <v>1.9128573744999999</v>
      </c>
      <c r="AK8" s="202">
        <v>1.9317573745000001</v>
      </c>
      <c r="AL8" s="202">
        <v>1.9288726111000001</v>
      </c>
      <c r="AM8" s="202">
        <v>1.9293205094999999</v>
      </c>
      <c r="AN8" s="202">
        <v>1.9101271657000001</v>
      </c>
      <c r="AO8" s="202">
        <v>1.9013271656999999</v>
      </c>
      <c r="AP8" s="202">
        <v>1.8833271656999999</v>
      </c>
      <c r="AQ8" s="202">
        <v>1.8924271657</v>
      </c>
      <c r="AR8" s="202">
        <v>1.9005271657</v>
      </c>
      <c r="AS8" s="202">
        <v>1.8969261181999999</v>
      </c>
      <c r="AT8" s="202">
        <v>1.90316</v>
      </c>
      <c r="AU8" s="202">
        <v>1.9009344581000001</v>
      </c>
      <c r="AV8" s="202">
        <v>1.9027517641</v>
      </c>
      <c r="AW8" s="202">
        <v>1.9091932241</v>
      </c>
      <c r="AX8" s="202">
        <v>1.901535</v>
      </c>
      <c r="AY8" s="202">
        <v>1.9912962241000001</v>
      </c>
      <c r="AZ8" s="202">
        <v>2.1116000000000001</v>
      </c>
      <c r="BA8" s="202">
        <v>2.1217000000000001</v>
      </c>
      <c r="BB8" s="202">
        <v>2.1602999999999999</v>
      </c>
      <c r="BC8" s="202">
        <v>2.1641601370000001</v>
      </c>
      <c r="BD8" s="202">
        <v>2.1507849273000001</v>
      </c>
      <c r="BE8" s="202">
        <v>2.1440038846</v>
      </c>
      <c r="BF8" s="297">
        <v>2.1379717353999999</v>
      </c>
      <c r="BG8" s="297">
        <v>2.1439697344000002</v>
      </c>
      <c r="BH8" s="297">
        <v>2.1179683970999998</v>
      </c>
      <c r="BI8" s="297">
        <v>2.1127188651000002</v>
      </c>
      <c r="BJ8" s="297">
        <v>2.1190377871999999</v>
      </c>
      <c r="BK8" s="297">
        <v>2.1100762234000001</v>
      </c>
      <c r="BL8" s="297">
        <v>2.1316160945</v>
      </c>
      <c r="BM8" s="297">
        <v>2.1254671530000002</v>
      </c>
      <c r="BN8" s="297">
        <v>2.1131743537999998</v>
      </c>
      <c r="BO8" s="297">
        <v>2.1076092581000001</v>
      </c>
      <c r="BP8" s="297">
        <v>2.0995623120000002</v>
      </c>
      <c r="BQ8" s="297">
        <v>2.0846747842000002</v>
      </c>
      <c r="BR8" s="297">
        <v>2.0706305122000002</v>
      </c>
      <c r="BS8" s="297">
        <v>2.0685986716999998</v>
      </c>
      <c r="BT8" s="297">
        <v>2.0335872254999998</v>
      </c>
      <c r="BU8" s="297">
        <v>2.0192439788000001</v>
      </c>
      <c r="BV8" s="297">
        <v>2.0164066136000001</v>
      </c>
    </row>
    <row r="9" spans="1:74" ht="11.15" customHeight="1" x14ac:dyDescent="0.25">
      <c r="A9" s="127" t="s">
        <v>243</v>
      </c>
      <c r="B9" s="135" t="s">
        <v>331</v>
      </c>
      <c r="C9" s="202">
        <v>18.867507676999999</v>
      </c>
      <c r="D9" s="202">
        <v>18.721792142999998</v>
      </c>
      <c r="E9" s="202">
        <v>18.971751064999999</v>
      </c>
      <c r="F9" s="202">
        <v>19.335781333</v>
      </c>
      <c r="G9" s="202">
        <v>19.399228258000001</v>
      </c>
      <c r="H9" s="202">
        <v>19.459028</v>
      </c>
      <c r="I9" s="202">
        <v>19.040572677</v>
      </c>
      <c r="J9" s="202">
        <v>19.687070419000001</v>
      </c>
      <c r="K9" s="202">
        <v>19.859592332999998</v>
      </c>
      <c r="L9" s="202">
        <v>20.126507355000001</v>
      </c>
      <c r="M9" s="202">
        <v>20.468691332999999</v>
      </c>
      <c r="N9" s="202">
        <v>20.475329194</v>
      </c>
      <c r="O9" s="202">
        <v>20.568746419</v>
      </c>
      <c r="P9" s="202">
        <v>20.182046896999999</v>
      </c>
      <c r="Q9" s="202">
        <v>20.288391258000001</v>
      </c>
      <c r="R9" s="202">
        <v>18.478713333000002</v>
      </c>
      <c r="S9" s="202">
        <v>16.246470515999999</v>
      </c>
      <c r="T9" s="202">
        <v>17.652239667</v>
      </c>
      <c r="U9" s="202">
        <v>18.540081935</v>
      </c>
      <c r="V9" s="202">
        <v>18.069652419000001</v>
      </c>
      <c r="W9" s="202">
        <v>18.394598667</v>
      </c>
      <c r="X9" s="202">
        <v>17.927751064999999</v>
      </c>
      <c r="Y9" s="202">
        <v>18.747806300000001</v>
      </c>
      <c r="Z9" s="202">
        <v>18.401511613</v>
      </c>
      <c r="AA9" s="202">
        <v>18.521169903000001</v>
      </c>
      <c r="AB9" s="202">
        <v>16.066598428999999</v>
      </c>
      <c r="AC9" s="202">
        <v>18.653069677000001</v>
      </c>
      <c r="AD9" s="202">
        <v>19.0231207</v>
      </c>
      <c r="AE9" s="202">
        <v>19.294468290000001</v>
      </c>
      <c r="AF9" s="202">
        <v>19.223128166999999</v>
      </c>
      <c r="AG9" s="202">
        <v>19.235364226000002</v>
      </c>
      <c r="AH9" s="202">
        <v>19.174538257999998</v>
      </c>
      <c r="AI9" s="202">
        <v>18.721127267</v>
      </c>
      <c r="AJ9" s="202">
        <v>19.718940967999998</v>
      </c>
      <c r="AK9" s="202">
        <v>20.0435965</v>
      </c>
      <c r="AL9" s="202">
        <v>20.014541839</v>
      </c>
      <c r="AM9" s="202">
        <v>19.338455516</v>
      </c>
      <c r="AN9" s="202">
        <v>19.020368679000001</v>
      </c>
      <c r="AO9" s="202">
        <v>20.093352289999999</v>
      </c>
      <c r="AP9" s="202">
        <v>20.060493433000001</v>
      </c>
      <c r="AQ9" s="202">
        <v>20.148867452000001</v>
      </c>
      <c r="AR9" s="202">
        <v>20.358039167000001</v>
      </c>
      <c r="AS9" s="202">
        <v>20.506079742000001</v>
      </c>
      <c r="AT9" s="202">
        <v>20.400849580999999</v>
      </c>
      <c r="AU9" s="202">
        <v>20.865419766999999</v>
      </c>
      <c r="AV9" s="202">
        <v>20.954769806000002</v>
      </c>
      <c r="AW9" s="202">
        <v>20.977204199999999</v>
      </c>
      <c r="AX9" s="202">
        <v>20.030453129000001</v>
      </c>
      <c r="AY9" s="202">
        <v>20.893763160999999</v>
      </c>
      <c r="AZ9" s="202">
        <v>20.885728357000001</v>
      </c>
      <c r="BA9" s="202">
        <v>21.347708870999998</v>
      </c>
      <c r="BB9" s="202">
        <v>21.507411933</v>
      </c>
      <c r="BC9" s="202">
        <v>21.500891097</v>
      </c>
      <c r="BD9" s="202">
        <v>21.547434882000001</v>
      </c>
      <c r="BE9" s="202">
        <v>21.627843502000001</v>
      </c>
      <c r="BF9" s="297">
        <v>21.7251999</v>
      </c>
      <c r="BG9" s="297">
        <v>21.537918699999999</v>
      </c>
      <c r="BH9" s="297">
        <v>21.588283799999999</v>
      </c>
      <c r="BI9" s="297">
        <v>21.811415499999999</v>
      </c>
      <c r="BJ9" s="297">
        <v>21.817264600000001</v>
      </c>
      <c r="BK9" s="297">
        <v>21.666508700000001</v>
      </c>
      <c r="BL9" s="297">
        <v>21.724049699999998</v>
      </c>
      <c r="BM9" s="297">
        <v>21.8456203</v>
      </c>
      <c r="BN9" s="297">
        <v>21.874551499999999</v>
      </c>
      <c r="BO9" s="297">
        <v>21.929178700000001</v>
      </c>
      <c r="BP9" s="297">
        <v>22.0544522</v>
      </c>
      <c r="BQ9" s="297">
        <v>22.082153900000002</v>
      </c>
      <c r="BR9" s="297">
        <v>22.151532199999998</v>
      </c>
      <c r="BS9" s="297">
        <v>22.0357916</v>
      </c>
      <c r="BT9" s="297">
        <v>22.072246799999999</v>
      </c>
      <c r="BU9" s="297">
        <v>22.306571900000002</v>
      </c>
      <c r="BV9" s="297">
        <v>22.393423200000001</v>
      </c>
    </row>
    <row r="10" spans="1:74" ht="11.15" customHeight="1" x14ac:dyDescent="0.2">
      <c r="C10" s="177"/>
      <c r="D10" s="177"/>
      <c r="E10" s="177"/>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V10" s="177"/>
      <c r="AW10" s="177"/>
      <c r="AX10" s="177"/>
      <c r="AY10" s="177"/>
      <c r="AZ10" s="177"/>
      <c r="BA10" s="177"/>
      <c r="BB10" s="177"/>
      <c r="BC10" s="177"/>
      <c r="BD10" s="177"/>
      <c r="BE10" s="177"/>
      <c r="BF10" s="365"/>
      <c r="BG10" s="365"/>
      <c r="BH10" s="365"/>
      <c r="BI10" s="365"/>
      <c r="BJ10" s="298"/>
      <c r="BK10" s="298"/>
      <c r="BL10" s="298"/>
      <c r="BM10" s="298"/>
      <c r="BN10" s="298"/>
      <c r="BO10" s="298"/>
      <c r="BP10" s="298"/>
      <c r="BQ10" s="298"/>
      <c r="BR10" s="298"/>
      <c r="BS10" s="298"/>
      <c r="BT10" s="298"/>
      <c r="BU10" s="298"/>
      <c r="BV10" s="298"/>
    </row>
    <row r="11" spans="1:74" ht="11.15" customHeight="1" x14ac:dyDescent="0.25">
      <c r="A11" s="127" t="s">
        <v>349</v>
      </c>
      <c r="B11" s="134" t="s">
        <v>364</v>
      </c>
      <c r="C11" s="202">
        <v>5.4823696738000001</v>
      </c>
      <c r="D11" s="202">
        <v>5.3271861610000002</v>
      </c>
      <c r="E11" s="202">
        <v>5.4838649823000001</v>
      </c>
      <c r="F11" s="202">
        <v>5.9036679800999998</v>
      </c>
      <c r="G11" s="202">
        <v>6.3969238591000002</v>
      </c>
      <c r="H11" s="202">
        <v>6.3377216933999998</v>
      </c>
      <c r="I11" s="202">
        <v>6.5952658680000003</v>
      </c>
      <c r="J11" s="202">
        <v>6.9544642383999999</v>
      </c>
      <c r="K11" s="202">
        <v>6.8500909226999998</v>
      </c>
      <c r="L11" s="202">
        <v>6.7258773859999996</v>
      </c>
      <c r="M11" s="202">
        <v>6.4909955244999997</v>
      </c>
      <c r="N11" s="202">
        <v>6.1226285386999999</v>
      </c>
      <c r="O11" s="202">
        <v>6.1315731597000003</v>
      </c>
      <c r="P11" s="202">
        <v>5.9543636556999999</v>
      </c>
      <c r="Q11" s="202">
        <v>5.9835320335000004</v>
      </c>
      <c r="R11" s="202">
        <v>5.8390093633999998</v>
      </c>
      <c r="S11" s="202">
        <v>5.8987706898000001</v>
      </c>
      <c r="T11" s="202">
        <v>6.4214448677</v>
      </c>
      <c r="U11" s="202">
        <v>6.6799132567999999</v>
      </c>
      <c r="V11" s="202">
        <v>6.6875854830000003</v>
      </c>
      <c r="W11" s="202">
        <v>6.5563885519999996</v>
      </c>
      <c r="X11" s="202">
        <v>6.3147068280000003</v>
      </c>
      <c r="Y11" s="202">
        <v>5.8630142385999999</v>
      </c>
      <c r="Z11" s="202">
        <v>5.5330284080999999</v>
      </c>
      <c r="AA11" s="202">
        <v>5.6556251166999996</v>
      </c>
      <c r="AB11" s="202">
        <v>5.5763780196999999</v>
      </c>
      <c r="AC11" s="202">
        <v>5.6743891976</v>
      </c>
      <c r="AD11" s="202">
        <v>6.0670885953000004</v>
      </c>
      <c r="AE11" s="202">
        <v>6.3992176176999997</v>
      </c>
      <c r="AF11" s="202">
        <v>6.3893765416999999</v>
      </c>
      <c r="AG11" s="202">
        <v>6.7174546858999999</v>
      </c>
      <c r="AH11" s="202">
        <v>6.6674832998999998</v>
      </c>
      <c r="AI11" s="202">
        <v>6.6836884021999996</v>
      </c>
      <c r="AJ11" s="202">
        <v>6.0734338930999998</v>
      </c>
      <c r="AK11" s="202">
        <v>5.8305485612999997</v>
      </c>
      <c r="AL11" s="202">
        <v>5.4776959364</v>
      </c>
      <c r="AM11" s="202">
        <v>5.8512767020999998</v>
      </c>
      <c r="AN11" s="202">
        <v>5.7945503228000002</v>
      </c>
      <c r="AO11" s="202">
        <v>5.8516273293000003</v>
      </c>
      <c r="AP11" s="202">
        <v>6.2166527938999998</v>
      </c>
      <c r="AQ11" s="202">
        <v>6.5395089682999998</v>
      </c>
      <c r="AR11" s="202">
        <v>6.4727552319999999</v>
      </c>
      <c r="AS11" s="202">
        <v>6.8211728493999999</v>
      </c>
      <c r="AT11" s="202">
        <v>6.9010688</v>
      </c>
      <c r="AU11" s="202">
        <v>6.8552921928000004</v>
      </c>
      <c r="AV11" s="202">
        <v>6.8980566530000003</v>
      </c>
      <c r="AW11" s="202">
        <v>6.5534356871000004</v>
      </c>
      <c r="AX11" s="202">
        <v>6.2811658000000001</v>
      </c>
      <c r="AY11" s="202">
        <v>6.3727681805999996</v>
      </c>
      <c r="AZ11" s="202">
        <v>6.3076548600000004</v>
      </c>
      <c r="BA11" s="202">
        <v>6.2497967502999998</v>
      </c>
      <c r="BB11" s="202">
        <v>6.5589796487000003</v>
      </c>
      <c r="BC11" s="202">
        <v>7.0623276203999996</v>
      </c>
      <c r="BD11" s="202">
        <v>7.1864157891999998</v>
      </c>
      <c r="BE11" s="202">
        <v>7.3201167547999999</v>
      </c>
      <c r="BF11" s="297">
        <v>7.3097046762</v>
      </c>
      <c r="BG11" s="297">
        <v>7.2719429409999998</v>
      </c>
      <c r="BH11" s="297">
        <v>7.1152114653999998</v>
      </c>
      <c r="BI11" s="297">
        <v>6.9488107457000003</v>
      </c>
      <c r="BJ11" s="297">
        <v>6.6835565215999999</v>
      </c>
      <c r="BK11" s="297">
        <v>6.6923491571999998</v>
      </c>
      <c r="BL11" s="297">
        <v>6.6207875519000003</v>
      </c>
      <c r="BM11" s="297">
        <v>6.7363950937999997</v>
      </c>
      <c r="BN11" s="297">
        <v>7.1341911762999999</v>
      </c>
      <c r="BO11" s="297">
        <v>7.4385936475000003</v>
      </c>
      <c r="BP11" s="297">
        <v>7.5623582774999996</v>
      </c>
      <c r="BQ11" s="297">
        <v>7.6798313620999998</v>
      </c>
      <c r="BR11" s="297">
        <v>7.6927684479999998</v>
      </c>
      <c r="BS11" s="297">
        <v>7.6723799046999996</v>
      </c>
      <c r="BT11" s="297">
        <v>7.5380227498999997</v>
      </c>
      <c r="BU11" s="297">
        <v>7.3227314626000002</v>
      </c>
      <c r="BV11" s="297">
        <v>7.0536902364999996</v>
      </c>
    </row>
    <row r="12" spans="1:74" ht="11.15" customHeight="1" x14ac:dyDescent="0.25">
      <c r="A12" s="127" t="s">
        <v>244</v>
      </c>
      <c r="B12" s="135" t="s">
        <v>332</v>
      </c>
      <c r="C12" s="202">
        <v>0.69144861132000002</v>
      </c>
      <c r="D12" s="202">
        <v>0.67670199473000003</v>
      </c>
      <c r="E12" s="202">
        <v>0.71873756494999996</v>
      </c>
      <c r="F12" s="202">
        <v>0.74164714416999999</v>
      </c>
      <c r="G12" s="202">
        <v>0.74153159788</v>
      </c>
      <c r="H12" s="202">
        <v>0.71596804232</v>
      </c>
      <c r="I12" s="202">
        <v>0.71183033225000003</v>
      </c>
      <c r="J12" s="202">
        <v>0.74526899417000003</v>
      </c>
      <c r="K12" s="202">
        <v>0.74646830601000003</v>
      </c>
      <c r="L12" s="202">
        <v>0.73094765113000004</v>
      </c>
      <c r="M12" s="202">
        <v>0.73101285309999997</v>
      </c>
      <c r="N12" s="202">
        <v>0.72771305278999998</v>
      </c>
      <c r="O12" s="202">
        <v>0.69616054705999997</v>
      </c>
      <c r="P12" s="202">
        <v>0.72119799214000002</v>
      </c>
      <c r="Q12" s="202">
        <v>0.71544326784000001</v>
      </c>
      <c r="R12" s="202">
        <v>0.61496925461999996</v>
      </c>
      <c r="S12" s="202">
        <v>0.60952850993999996</v>
      </c>
      <c r="T12" s="202">
        <v>0.63076933359999998</v>
      </c>
      <c r="U12" s="202">
        <v>0.66133737539000004</v>
      </c>
      <c r="V12" s="202">
        <v>0.65106809907999996</v>
      </c>
      <c r="W12" s="202">
        <v>0.65607379978000002</v>
      </c>
      <c r="X12" s="202">
        <v>0.63381265392999997</v>
      </c>
      <c r="Y12" s="202">
        <v>0.64302426273000002</v>
      </c>
      <c r="Z12" s="202">
        <v>0.64164195208999997</v>
      </c>
      <c r="AA12" s="202">
        <v>0.65270601274999995</v>
      </c>
      <c r="AB12" s="202">
        <v>0.63281379954999994</v>
      </c>
      <c r="AC12" s="202">
        <v>0.66415268813999995</v>
      </c>
      <c r="AD12" s="202">
        <v>0.65852065570999996</v>
      </c>
      <c r="AE12" s="202">
        <v>0.70844095099000004</v>
      </c>
      <c r="AF12" s="202">
        <v>0.70483092617999998</v>
      </c>
      <c r="AG12" s="202">
        <v>0.72944692466000005</v>
      </c>
      <c r="AH12" s="202">
        <v>0.71845783694999998</v>
      </c>
      <c r="AI12" s="202">
        <v>0.73352474497999998</v>
      </c>
      <c r="AJ12" s="202">
        <v>0.73415376302000002</v>
      </c>
      <c r="AK12" s="202">
        <v>0.73923760959999996</v>
      </c>
      <c r="AL12" s="202">
        <v>0.74581140251</v>
      </c>
      <c r="AM12" s="202">
        <v>0.76571132747000004</v>
      </c>
      <c r="AN12" s="202">
        <v>0.76807113763000001</v>
      </c>
      <c r="AO12" s="202">
        <v>0.76183554215000004</v>
      </c>
      <c r="AP12" s="202">
        <v>0.77697068998999996</v>
      </c>
      <c r="AQ12" s="202">
        <v>0.77870476147000001</v>
      </c>
      <c r="AR12" s="202">
        <v>0.78825163391999997</v>
      </c>
      <c r="AS12" s="202">
        <v>0.77820615811000005</v>
      </c>
      <c r="AT12" s="202">
        <v>0.78241899999999998</v>
      </c>
      <c r="AU12" s="202">
        <v>0.79494186224999996</v>
      </c>
      <c r="AV12" s="202">
        <v>0.82938491241000001</v>
      </c>
      <c r="AW12" s="202">
        <v>0.81552584354000002</v>
      </c>
      <c r="AX12" s="202">
        <v>0.81945800000000002</v>
      </c>
      <c r="AY12" s="202">
        <v>0.79604220247000002</v>
      </c>
      <c r="AZ12" s="202">
        <v>0.80259999999999998</v>
      </c>
      <c r="BA12" s="202">
        <v>0.81620000000000004</v>
      </c>
      <c r="BB12" s="202">
        <v>0.81440000000000001</v>
      </c>
      <c r="BC12" s="202">
        <v>0.80898782627999999</v>
      </c>
      <c r="BD12" s="202">
        <v>0.82065574193000002</v>
      </c>
      <c r="BE12" s="202">
        <v>0.82586648060000001</v>
      </c>
      <c r="BF12" s="297">
        <v>0.83401511888000002</v>
      </c>
      <c r="BG12" s="297">
        <v>0.85219545176</v>
      </c>
      <c r="BH12" s="297">
        <v>0.86894527190000004</v>
      </c>
      <c r="BI12" s="297">
        <v>0.86703247426999996</v>
      </c>
      <c r="BJ12" s="297">
        <v>0.86153534765999995</v>
      </c>
      <c r="BK12" s="297">
        <v>0.84340906410000005</v>
      </c>
      <c r="BL12" s="297">
        <v>0.83483921246000004</v>
      </c>
      <c r="BM12" s="297">
        <v>0.86035026978999996</v>
      </c>
      <c r="BN12" s="297">
        <v>0.86304753089999997</v>
      </c>
      <c r="BO12" s="297">
        <v>0.86760960358999994</v>
      </c>
      <c r="BP12" s="297">
        <v>0.86882381179000001</v>
      </c>
      <c r="BQ12" s="297">
        <v>0.87680224007999996</v>
      </c>
      <c r="BR12" s="297">
        <v>0.88302057160000003</v>
      </c>
      <c r="BS12" s="297">
        <v>0.89918879216000003</v>
      </c>
      <c r="BT12" s="297">
        <v>0.91480219892000003</v>
      </c>
      <c r="BU12" s="297">
        <v>0.91624435227000001</v>
      </c>
      <c r="BV12" s="297">
        <v>0.9145928673</v>
      </c>
    </row>
    <row r="13" spans="1:74" ht="11.15" customHeight="1" x14ac:dyDescent="0.25">
      <c r="A13" s="127" t="s">
        <v>245</v>
      </c>
      <c r="B13" s="135" t="s">
        <v>333</v>
      </c>
      <c r="C13" s="202">
        <v>2.9518427640999998</v>
      </c>
      <c r="D13" s="202">
        <v>2.7850690002</v>
      </c>
      <c r="E13" s="202">
        <v>2.9254258537000002</v>
      </c>
      <c r="F13" s="202">
        <v>3.3303906525999998</v>
      </c>
      <c r="G13" s="202">
        <v>3.8052267544</v>
      </c>
      <c r="H13" s="202">
        <v>3.7734121924999999</v>
      </c>
      <c r="I13" s="202">
        <v>4.0469938307</v>
      </c>
      <c r="J13" s="202">
        <v>4.3491678758000001</v>
      </c>
      <c r="K13" s="202">
        <v>4.2419706335000003</v>
      </c>
      <c r="L13" s="202">
        <v>4.2173200173999996</v>
      </c>
      <c r="M13" s="202">
        <v>3.8924632947000002</v>
      </c>
      <c r="N13" s="202">
        <v>3.5290343374000002</v>
      </c>
      <c r="O13" s="202">
        <v>3.5299053508</v>
      </c>
      <c r="P13" s="202">
        <v>3.3208141380999998</v>
      </c>
      <c r="Q13" s="202">
        <v>3.3969458593000001</v>
      </c>
      <c r="R13" s="202">
        <v>3.7573997567999999</v>
      </c>
      <c r="S13" s="202">
        <v>3.7712778158</v>
      </c>
      <c r="T13" s="202">
        <v>4.1060969084999996</v>
      </c>
      <c r="U13" s="202">
        <v>4.3100096747999999</v>
      </c>
      <c r="V13" s="202">
        <v>4.3175134829999999</v>
      </c>
      <c r="W13" s="202">
        <v>4.1930494792999999</v>
      </c>
      <c r="X13" s="202">
        <v>3.9399494750000001</v>
      </c>
      <c r="Y13" s="202">
        <v>3.4534111907999998</v>
      </c>
      <c r="Z13" s="202">
        <v>3.1202614895999998</v>
      </c>
      <c r="AA13" s="202">
        <v>3.2265276546999999</v>
      </c>
      <c r="AB13" s="202">
        <v>3.1791545174000002</v>
      </c>
      <c r="AC13" s="202">
        <v>3.2591999766000002</v>
      </c>
      <c r="AD13" s="202">
        <v>3.6987338417000002</v>
      </c>
      <c r="AE13" s="202">
        <v>3.9924730455000002</v>
      </c>
      <c r="AF13" s="202">
        <v>3.9880694888999999</v>
      </c>
      <c r="AG13" s="202">
        <v>4.2512297181000003</v>
      </c>
      <c r="AH13" s="202">
        <v>4.2002005820999999</v>
      </c>
      <c r="AI13" s="202">
        <v>4.1912576816999998</v>
      </c>
      <c r="AJ13" s="202">
        <v>3.5974892231000002</v>
      </c>
      <c r="AK13" s="202">
        <v>3.4309598095</v>
      </c>
      <c r="AL13" s="202">
        <v>3.2261130825</v>
      </c>
      <c r="AM13" s="202">
        <v>3.3840714711</v>
      </c>
      <c r="AN13" s="202">
        <v>3.2685345932000001</v>
      </c>
      <c r="AO13" s="202">
        <v>3.3366983743</v>
      </c>
      <c r="AP13" s="202">
        <v>3.5774371466999999</v>
      </c>
      <c r="AQ13" s="202">
        <v>3.8991954066000001</v>
      </c>
      <c r="AR13" s="202">
        <v>3.8765376645999998</v>
      </c>
      <c r="AS13" s="202">
        <v>4.1724843194999996</v>
      </c>
      <c r="AT13" s="202">
        <v>4.1690529999999999</v>
      </c>
      <c r="AU13" s="202">
        <v>4.1049989832999998</v>
      </c>
      <c r="AV13" s="202">
        <v>4.0858203334000001</v>
      </c>
      <c r="AW13" s="202">
        <v>3.7704069868999999</v>
      </c>
      <c r="AX13" s="202">
        <v>3.476925</v>
      </c>
      <c r="AY13" s="202">
        <v>3.598613721</v>
      </c>
      <c r="AZ13" s="202">
        <v>3.5842999999999998</v>
      </c>
      <c r="BA13" s="202">
        <v>3.4813000000000001</v>
      </c>
      <c r="BB13" s="202">
        <v>3.7585000000000002</v>
      </c>
      <c r="BC13" s="202">
        <v>4.2760376537000004</v>
      </c>
      <c r="BD13" s="202">
        <v>4.3662331519000004</v>
      </c>
      <c r="BE13" s="202">
        <v>4.4922584290999996</v>
      </c>
      <c r="BF13" s="297">
        <v>4.4818074110000001</v>
      </c>
      <c r="BG13" s="297">
        <v>4.4251076415000004</v>
      </c>
      <c r="BH13" s="297">
        <v>4.2596019926000004</v>
      </c>
      <c r="BI13" s="297">
        <v>4.0583041223</v>
      </c>
      <c r="BJ13" s="297">
        <v>3.7901730836</v>
      </c>
      <c r="BK13" s="297">
        <v>3.7766057488000002</v>
      </c>
      <c r="BL13" s="297">
        <v>3.7191197893000001</v>
      </c>
      <c r="BM13" s="297">
        <v>3.7801162027999999</v>
      </c>
      <c r="BN13" s="297">
        <v>4.0807184184</v>
      </c>
      <c r="BO13" s="297">
        <v>4.3794608756000004</v>
      </c>
      <c r="BP13" s="297">
        <v>4.5009798063000002</v>
      </c>
      <c r="BQ13" s="297">
        <v>4.6123287437</v>
      </c>
      <c r="BR13" s="297">
        <v>4.6179271018000003</v>
      </c>
      <c r="BS13" s="297">
        <v>4.5844394713999996</v>
      </c>
      <c r="BT13" s="297">
        <v>4.4322231095999998</v>
      </c>
      <c r="BU13" s="297">
        <v>4.2135256989999998</v>
      </c>
      <c r="BV13" s="297">
        <v>3.9456433804</v>
      </c>
    </row>
    <row r="14" spans="1:74" ht="11.15" customHeight="1" x14ac:dyDescent="0.25">
      <c r="A14" s="127" t="s">
        <v>246</v>
      </c>
      <c r="B14" s="135" t="s">
        <v>334</v>
      </c>
      <c r="C14" s="202">
        <v>0.92655184999999995</v>
      </c>
      <c r="D14" s="202">
        <v>0.92026843999999997</v>
      </c>
      <c r="E14" s="202">
        <v>0.91245514000000005</v>
      </c>
      <c r="F14" s="202">
        <v>0.91859042999999996</v>
      </c>
      <c r="G14" s="202">
        <v>0.92209757999999997</v>
      </c>
      <c r="H14" s="202">
        <v>0.919767</v>
      </c>
      <c r="I14" s="202">
        <v>0.89632887999999999</v>
      </c>
      <c r="J14" s="202">
        <v>0.91044258</v>
      </c>
      <c r="K14" s="202">
        <v>0.90707641999999999</v>
      </c>
      <c r="L14" s="202">
        <v>0.91026401999999995</v>
      </c>
      <c r="M14" s="202">
        <v>0.90779626999999996</v>
      </c>
      <c r="N14" s="202">
        <v>0.90980099999999997</v>
      </c>
      <c r="O14" s="202">
        <v>0.91103639999999997</v>
      </c>
      <c r="P14" s="202">
        <v>0.90555339999999995</v>
      </c>
      <c r="Q14" s="202">
        <v>0.88427739999999999</v>
      </c>
      <c r="R14" s="202">
        <v>0.82332839999999996</v>
      </c>
      <c r="S14" s="202">
        <v>0.75944040000000002</v>
      </c>
      <c r="T14" s="202">
        <v>0.7570694</v>
      </c>
      <c r="U14" s="202">
        <v>0.76215140000000003</v>
      </c>
      <c r="V14" s="202">
        <v>0.76925540000000003</v>
      </c>
      <c r="W14" s="202">
        <v>0.7764084</v>
      </c>
      <c r="X14" s="202">
        <v>0.77853939999999999</v>
      </c>
      <c r="Y14" s="202">
        <v>0.78810539999999996</v>
      </c>
      <c r="Z14" s="202">
        <v>0.78718239999999995</v>
      </c>
      <c r="AA14" s="202">
        <v>0.77338839999999998</v>
      </c>
      <c r="AB14" s="202">
        <v>0.77375439999999995</v>
      </c>
      <c r="AC14" s="202">
        <v>0.77341340000000003</v>
      </c>
      <c r="AD14" s="202">
        <v>0.77347339999999998</v>
      </c>
      <c r="AE14" s="202">
        <v>0.73146639999999996</v>
      </c>
      <c r="AF14" s="202">
        <v>0.72213939999999999</v>
      </c>
      <c r="AG14" s="202">
        <v>0.75898540000000003</v>
      </c>
      <c r="AH14" s="202">
        <v>0.77562778306000002</v>
      </c>
      <c r="AI14" s="202">
        <v>0.77217278306000003</v>
      </c>
      <c r="AJ14" s="202">
        <v>0.76794778306</v>
      </c>
      <c r="AK14" s="202">
        <v>0.77539978306000001</v>
      </c>
      <c r="AL14" s="202">
        <v>0.77295278306000004</v>
      </c>
      <c r="AM14" s="202">
        <v>0.77072664347999997</v>
      </c>
      <c r="AN14" s="202">
        <v>0.76972664347999997</v>
      </c>
      <c r="AO14" s="202">
        <v>0.77072664347999997</v>
      </c>
      <c r="AP14" s="202">
        <v>0.77172664347999997</v>
      </c>
      <c r="AQ14" s="202">
        <v>0.77072664347999997</v>
      </c>
      <c r="AR14" s="202">
        <v>0.77572664347999998</v>
      </c>
      <c r="AS14" s="202">
        <v>0.77672664347999998</v>
      </c>
      <c r="AT14" s="202">
        <v>0.77672699999999995</v>
      </c>
      <c r="AU14" s="202">
        <v>0.77672664347999998</v>
      </c>
      <c r="AV14" s="202">
        <v>0.79472664347999999</v>
      </c>
      <c r="AW14" s="202">
        <v>0.77772664347999998</v>
      </c>
      <c r="AX14" s="202">
        <v>0.78272699999999995</v>
      </c>
      <c r="AY14" s="202">
        <v>0.77815664348000002</v>
      </c>
      <c r="AZ14" s="202">
        <v>0.79059999999999997</v>
      </c>
      <c r="BA14" s="202">
        <v>0.80220000000000002</v>
      </c>
      <c r="BB14" s="202">
        <v>0.81289999999999996</v>
      </c>
      <c r="BC14" s="202">
        <v>0.81036116942000003</v>
      </c>
      <c r="BD14" s="202">
        <v>0.80673598553000003</v>
      </c>
      <c r="BE14" s="202">
        <v>0.80421266971000005</v>
      </c>
      <c r="BF14" s="297">
        <v>0.80210383700999999</v>
      </c>
      <c r="BG14" s="297">
        <v>0.79889259239999999</v>
      </c>
      <c r="BH14" s="297">
        <v>0.79530357380000005</v>
      </c>
      <c r="BI14" s="297">
        <v>0.79196843878000001</v>
      </c>
      <c r="BJ14" s="297">
        <v>0.78862753311</v>
      </c>
      <c r="BK14" s="297">
        <v>0.78580708103999997</v>
      </c>
      <c r="BL14" s="297">
        <v>0.78347239367999999</v>
      </c>
      <c r="BM14" s="297">
        <v>0.77965414402</v>
      </c>
      <c r="BN14" s="297">
        <v>0.77650729906000004</v>
      </c>
      <c r="BO14" s="297">
        <v>0.77522768801999997</v>
      </c>
      <c r="BP14" s="297">
        <v>0.77488884357999999</v>
      </c>
      <c r="BQ14" s="297">
        <v>0.77422015691000001</v>
      </c>
      <c r="BR14" s="297">
        <v>0.77309896478999995</v>
      </c>
      <c r="BS14" s="297">
        <v>0.77324176538</v>
      </c>
      <c r="BT14" s="297">
        <v>0.77428525882999999</v>
      </c>
      <c r="BU14" s="297">
        <v>0.77633059332999999</v>
      </c>
      <c r="BV14" s="297">
        <v>0.77690285858999997</v>
      </c>
    </row>
    <row r="15" spans="1:74" ht="11.15" customHeight="1" x14ac:dyDescent="0.25">
      <c r="A15" s="127" t="s">
        <v>1256</v>
      </c>
      <c r="B15" s="135" t="s">
        <v>1257</v>
      </c>
      <c r="C15" s="202">
        <v>0.52672786368000002</v>
      </c>
      <c r="D15" s="202">
        <v>0.53620484543000002</v>
      </c>
      <c r="E15" s="202">
        <v>0.53299155225999995</v>
      </c>
      <c r="F15" s="202">
        <v>0.53179745499999997</v>
      </c>
      <c r="G15" s="202">
        <v>0.5347082071</v>
      </c>
      <c r="H15" s="202">
        <v>0.53373493162999996</v>
      </c>
      <c r="I15" s="202">
        <v>0.54419621610000002</v>
      </c>
      <c r="J15" s="202">
        <v>0.55308144299999995</v>
      </c>
      <c r="K15" s="202">
        <v>0.54975260420000005</v>
      </c>
      <c r="L15" s="202">
        <v>0.47014215761</v>
      </c>
      <c r="M15" s="202">
        <v>0.54920385299999996</v>
      </c>
      <c r="N15" s="202">
        <v>0.54484500000000002</v>
      </c>
      <c r="O15" s="202">
        <v>0.53763299161</v>
      </c>
      <c r="P15" s="202">
        <v>0.53954014655000004</v>
      </c>
      <c r="Q15" s="202">
        <v>0.54361852128999999</v>
      </c>
      <c r="R15" s="202">
        <v>0.212871749</v>
      </c>
      <c r="S15" s="202">
        <v>0.33813522000000001</v>
      </c>
      <c r="T15" s="202">
        <v>0.51747807866999995</v>
      </c>
      <c r="U15" s="202">
        <v>0.52437729323000004</v>
      </c>
      <c r="V15" s="202">
        <v>0.51843510355</v>
      </c>
      <c r="W15" s="202">
        <v>0.51455256299999996</v>
      </c>
      <c r="X15" s="202">
        <v>0.51125273387000003</v>
      </c>
      <c r="Y15" s="202">
        <v>0.51361987232999995</v>
      </c>
      <c r="Z15" s="202">
        <v>0.51473127871000002</v>
      </c>
      <c r="AA15" s="202">
        <v>0.51130897839</v>
      </c>
      <c r="AB15" s="202">
        <v>0.50465228786000005</v>
      </c>
      <c r="AC15" s="202">
        <v>0.50520480225999997</v>
      </c>
      <c r="AD15" s="202">
        <v>0.50197464933000002</v>
      </c>
      <c r="AE15" s="202">
        <v>0.50109030161000001</v>
      </c>
      <c r="AF15" s="202">
        <v>0.49654764699999998</v>
      </c>
      <c r="AG15" s="202">
        <v>0.49559284097</v>
      </c>
      <c r="AH15" s="202">
        <v>0.48768389908999998</v>
      </c>
      <c r="AI15" s="202">
        <v>0.48785539365000002</v>
      </c>
      <c r="AJ15" s="202">
        <v>0.48403191627999997</v>
      </c>
      <c r="AK15" s="202">
        <v>0.48772214065000002</v>
      </c>
      <c r="AL15" s="202">
        <v>0.24914567564000001</v>
      </c>
      <c r="AM15" s="202">
        <v>0.45880068617999997</v>
      </c>
      <c r="AN15" s="202">
        <v>0.48080068617999999</v>
      </c>
      <c r="AO15" s="202">
        <v>0.49780068618000001</v>
      </c>
      <c r="AP15" s="202">
        <v>0.49980068618000001</v>
      </c>
      <c r="AQ15" s="202">
        <v>0.49780068618000001</v>
      </c>
      <c r="AR15" s="202">
        <v>0.41180068617999999</v>
      </c>
      <c r="AS15" s="202">
        <v>0.47280068617999998</v>
      </c>
      <c r="AT15" s="202">
        <v>0.49280000000000002</v>
      </c>
      <c r="AU15" s="202">
        <v>0.49280068618</v>
      </c>
      <c r="AV15" s="202">
        <v>0.49580068618000001</v>
      </c>
      <c r="AW15" s="202">
        <v>0.49180068618</v>
      </c>
      <c r="AX15" s="202">
        <v>0.49380000000000002</v>
      </c>
      <c r="AY15" s="202">
        <v>0.49228145650999999</v>
      </c>
      <c r="AZ15" s="202">
        <v>0.44845486000000001</v>
      </c>
      <c r="BA15" s="202">
        <v>0.44949675032000003</v>
      </c>
      <c r="BB15" s="202">
        <v>0.47477964867</v>
      </c>
      <c r="BC15" s="202">
        <v>0.47416068610000001</v>
      </c>
      <c r="BD15" s="202">
        <v>0.47863570885000001</v>
      </c>
      <c r="BE15" s="202">
        <v>0.48222450075000001</v>
      </c>
      <c r="BF15" s="297">
        <v>0.47840136226000002</v>
      </c>
      <c r="BG15" s="297">
        <v>0.48523578352000002</v>
      </c>
      <c r="BH15" s="297">
        <v>0.4816600244</v>
      </c>
      <c r="BI15" s="297">
        <v>0.48820285834999999</v>
      </c>
      <c r="BJ15" s="297">
        <v>0.48584727326999999</v>
      </c>
      <c r="BK15" s="297">
        <v>0.48941561617000001</v>
      </c>
      <c r="BL15" s="297">
        <v>0.48631481214</v>
      </c>
      <c r="BM15" s="297">
        <v>0.49006826505000001</v>
      </c>
      <c r="BN15" s="297">
        <v>0.49194469218999998</v>
      </c>
      <c r="BO15" s="297">
        <v>0.49142091587999998</v>
      </c>
      <c r="BP15" s="297">
        <v>0.49429381964000002</v>
      </c>
      <c r="BQ15" s="297">
        <v>0.49106259279999998</v>
      </c>
      <c r="BR15" s="297">
        <v>0.49495091782</v>
      </c>
      <c r="BS15" s="297">
        <v>0.49283120746999998</v>
      </c>
      <c r="BT15" s="297">
        <v>0.49448653088</v>
      </c>
      <c r="BU15" s="297">
        <v>0.49547634125000001</v>
      </c>
      <c r="BV15" s="297">
        <v>0.49617843199</v>
      </c>
    </row>
    <row r="16" spans="1:74" ht="11.15" customHeight="1" x14ac:dyDescent="0.25">
      <c r="A16" s="127" t="s">
        <v>1327</v>
      </c>
      <c r="B16" s="135" t="s">
        <v>1328</v>
      </c>
      <c r="C16" s="202">
        <v>0</v>
      </c>
      <c r="D16" s="202">
        <v>0</v>
      </c>
      <c r="E16" s="202">
        <v>0</v>
      </c>
      <c r="F16" s="202">
        <v>0</v>
      </c>
      <c r="G16" s="202">
        <v>0</v>
      </c>
      <c r="H16" s="202">
        <v>0</v>
      </c>
      <c r="I16" s="202">
        <v>0</v>
      </c>
      <c r="J16" s="202">
        <v>0</v>
      </c>
      <c r="K16" s="202">
        <v>0</v>
      </c>
      <c r="L16" s="202">
        <v>0</v>
      </c>
      <c r="M16" s="202">
        <v>0</v>
      </c>
      <c r="N16" s="202">
        <v>1.3774193548E-2</v>
      </c>
      <c r="O16" s="202">
        <v>5.6322580645000002E-2</v>
      </c>
      <c r="P16" s="202">
        <v>7.1172413793000003E-2</v>
      </c>
      <c r="Q16" s="202">
        <v>7.1903225806000004E-2</v>
      </c>
      <c r="R16" s="202">
        <v>7.2466666666999996E-2</v>
      </c>
      <c r="S16" s="202">
        <v>7.7709677419000006E-2</v>
      </c>
      <c r="T16" s="202">
        <v>5.3633333333000001E-2</v>
      </c>
      <c r="U16" s="202">
        <v>5.3677419354999999E-2</v>
      </c>
      <c r="V16" s="202">
        <v>6.8935483871E-2</v>
      </c>
      <c r="W16" s="202">
        <v>5.7966666666999997E-2</v>
      </c>
      <c r="X16" s="202">
        <v>9.6161290322999998E-2</v>
      </c>
      <c r="Y16" s="202">
        <v>0.1012</v>
      </c>
      <c r="Z16" s="202">
        <v>0.10993548387</v>
      </c>
      <c r="AA16" s="202">
        <v>0.12493548387</v>
      </c>
      <c r="AB16" s="202">
        <v>0.12135714286</v>
      </c>
      <c r="AC16" s="202">
        <v>0.12164516129</v>
      </c>
      <c r="AD16" s="202">
        <v>8.6833333333000001E-2</v>
      </c>
      <c r="AE16" s="202">
        <v>0.10338709677000001</v>
      </c>
      <c r="AF16" s="202">
        <v>0.11260000000000001</v>
      </c>
      <c r="AG16" s="202">
        <v>0.12103225805999999</v>
      </c>
      <c r="AH16" s="202">
        <v>0.12461290323</v>
      </c>
      <c r="AI16" s="202">
        <v>0.12773333333</v>
      </c>
      <c r="AJ16" s="202">
        <v>0.12080645161</v>
      </c>
      <c r="AK16" s="202">
        <v>3.5000000000000003E-2</v>
      </c>
      <c r="AL16" s="202">
        <v>0.121</v>
      </c>
      <c r="AM16" s="202">
        <v>0.10219354839</v>
      </c>
      <c r="AN16" s="202">
        <v>0.13500000000000001</v>
      </c>
      <c r="AO16" s="202">
        <v>0.13500000000000001</v>
      </c>
      <c r="AP16" s="202">
        <v>0.23</v>
      </c>
      <c r="AQ16" s="202">
        <v>0.23</v>
      </c>
      <c r="AR16" s="202">
        <v>0.25285714285999999</v>
      </c>
      <c r="AS16" s="202">
        <v>0.27571428571000001</v>
      </c>
      <c r="AT16" s="202">
        <v>0.34499999999999997</v>
      </c>
      <c r="AU16" s="202">
        <v>0.34499999999999997</v>
      </c>
      <c r="AV16" s="202">
        <v>0.34499999999999997</v>
      </c>
      <c r="AW16" s="202">
        <v>0.34499999999999997</v>
      </c>
      <c r="AX16" s="202">
        <v>0.35</v>
      </c>
      <c r="AY16" s="202">
        <v>0.35</v>
      </c>
      <c r="AZ16" s="202">
        <v>0.35</v>
      </c>
      <c r="BA16" s="202">
        <v>0.35</v>
      </c>
      <c r="BB16" s="202">
        <v>0.35499999999999998</v>
      </c>
      <c r="BC16" s="202">
        <v>0.36258499999999999</v>
      </c>
      <c r="BD16" s="202">
        <v>0.38475700000000002</v>
      </c>
      <c r="BE16" s="202">
        <v>0.38475700000000002</v>
      </c>
      <c r="BF16" s="297">
        <v>0.38475700000000002</v>
      </c>
      <c r="BG16" s="297">
        <v>0.38475700000000002</v>
      </c>
      <c r="BH16" s="297">
        <v>0.38475700000000002</v>
      </c>
      <c r="BI16" s="297">
        <v>0.41975699999999999</v>
      </c>
      <c r="BJ16" s="297">
        <v>0.434757</v>
      </c>
      <c r="BK16" s="297">
        <v>0.47475699999999998</v>
      </c>
      <c r="BL16" s="297">
        <v>0.47475699999999998</v>
      </c>
      <c r="BM16" s="297">
        <v>0.50475700000000001</v>
      </c>
      <c r="BN16" s="297">
        <v>0.60475699999999999</v>
      </c>
      <c r="BO16" s="297">
        <v>0.60475699999999999</v>
      </c>
      <c r="BP16" s="297">
        <v>0.60475699999999999</v>
      </c>
      <c r="BQ16" s="297">
        <v>0.60475699999999999</v>
      </c>
      <c r="BR16" s="297">
        <v>0.60475699999999999</v>
      </c>
      <c r="BS16" s="297">
        <v>0.60475699999999999</v>
      </c>
      <c r="BT16" s="297">
        <v>0.60475699999999999</v>
      </c>
      <c r="BU16" s="297">
        <v>0.60475699999999999</v>
      </c>
      <c r="BV16" s="297">
        <v>0.60475699999999999</v>
      </c>
    </row>
    <row r="17" spans="1:74" ht="11.15" customHeight="1" x14ac:dyDescent="0.2">
      <c r="C17" s="177"/>
      <c r="D17" s="177"/>
      <c r="E17" s="177"/>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177"/>
      <c r="AY17" s="177"/>
      <c r="AZ17" s="177"/>
      <c r="BA17" s="177"/>
      <c r="BB17" s="177"/>
      <c r="BC17" s="177"/>
      <c r="BD17" s="177"/>
      <c r="BE17" s="177"/>
      <c r="BF17" s="365"/>
      <c r="BG17" s="365"/>
      <c r="BH17" s="365"/>
      <c r="BI17" s="365"/>
      <c r="BJ17" s="298"/>
      <c r="BK17" s="298"/>
      <c r="BL17" s="298"/>
      <c r="BM17" s="298"/>
      <c r="BN17" s="298"/>
      <c r="BO17" s="298"/>
      <c r="BP17" s="298"/>
      <c r="BQ17" s="298"/>
      <c r="BR17" s="298"/>
      <c r="BS17" s="298"/>
      <c r="BT17" s="298"/>
      <c r="BU17" s="298"/>
      <c r="BV17" s="298"/>
    </row>
    <row r="18" spans="1:74" ht="11.15" customHeight="1" x14ac:dyDescent="0.25">
      <c r="A18" s="127" t="s">
        <v>336</v>
      </c>
      <c r="B18" s="134" t="s">
        <v>365</v>
      </c>
      <c r="C18" s="202">
        <v>4.1544819427000004</v>
      </c>
      <c r="D18" s="202">
        <v>4.1585684912999996</v>
      </c>
      <c r="E18" s="202">
        <v>4.1385080508999996</v>
      </c>
      <c r="F18" s="202">
        <v>4.0562644234</v>
      </c>
      <c r="G18" s="202">
        <v>3.9115765110999998</v>
      </c>
      <c r="H18" s="202">
        <v>3.6410047243000001</v>
      </c>
      <c r="I18" s="202">
        <v>3.9683941636000002</v>
      </c>
      <c r="J18" s="202">
        <v>3.7804017803000001</v>
      </c>
      <c r="K18" s="202">
        <v>3.8433872088999999</v>
      </c>
      <c r="L18" s="202">
        <v>4.0062233090000001</v>
      </c>
      <c r="M18" s="202">
        <v>4.2837802089999997</v>
      </c>
      <c r="N18" s="202">
        <v>4.3409586708000001</v>
      </c>
      <c r="O18" s="202">
        <v>4.3406887954000002</v>
      </c>
      <c r="P18" s="202">
        <v>4.4665987813000001</v>
      </c>
      <c r="Q18" s="202">
        <v>4.2954984651999997</v>
      </c>
      <c r="R18" s="202">
        <v>4.4272114437000001</v>
      </c>
      <c r="S18" s="202">
        <v>4.2677373018000004</v>
      </c>
      <c r="T18" s="202">
        <v>4.1324316201000002</v>
      </c>
      <c r="U18" s="202">
        <v>4.3022075568</v>
      </c>
      <c r="V18" s="202">
        <v>4.0927140502999997</v>
      </c>
      <c r="W18" s="202">
        <v>3.8468998621999999</v>
      </c>
      <c r="X18" s="202">
        <v>4.0769940451000002</v>
      </c>
      <c r="Y18" s="202">
        <v>4.1787179536999997</v>
      </c>
      <c r="Z18" s="202">
        <v>4.4236945878</v>
      </c>
      <c r="AA18" s="202">
        <v>4.3585160227999999</v>
      </c>
      <c r="AB18" s="202">
        <v>4.2765959381999998</v>
      </c>
      <c r="AC18" s="202">
        <v>4.3583589734999997</v>
      </c>
      <c r="AD18" s="202">
        <v>3.9780297055</v>
      </c>
      <c r="AE18" s="202">
        <v>3.8138386545</v>
      </c>
      <c r="AF18" s="202">
        <v>3.7041986479000002</v>
      </c>
      <c r="AG18" s="202">
        <v>4.0744990868000004</v>
      </c>
      <c r="AH18" s="202">
        <v>4.1752750558000002</v>
      </c>
      <c r="AI18" s="202">
        <v>4.1174221739999997</v>
      </c>
      <c r="AJ18" s="202">
        <v>4.1586668159000002</v>
      </c>
      <c r="AK18" s="202">
        <v>4.0242433488999998</v>
      </c>
      <c r="AL18" s="202">
        <v>4.1565996830999996</v>
      </c>
      <c r="AM18" s="202">
        <v>4.0319052751999997</v>
      </c>
      <c r="AN18" s="202">
        <v>4.0963151208999999</v>
      </c>
      <c r="AO18" s="202">
        <v>4.0115399957999998</v>
      </c>
      <c r="AP18" s="202">
        <v>3.9284960833000002</v>
      </c>
      <c r="AQ18" s="202">
        <v>3.8215604304999999</v>
      </c>
      <c r="AR18" s="202">
        <v>3.5309249308999999</v>
      </c>
      <c r="AS18" s="202">
        <v>3.9255134329999999</v>
      </c>
      <c r="AT18" s="202">
        <v>3.8250055000000001</v>
      </c>
      <c r="AU18" s="202">
        <v>3.6643807263000001</v>
      </c>
      <c r="AV18" s="202">
        <v>3.8793157546999999</v>
      </c>
      <c r="AW18" s="202">
        <v>3.9780995317999999</v>
      </c>
      <c r="AX18" s="202">
        <v>3.9336395</v>
      </c>
      <c r="AY18" s="202">
        <v>3.9028416485999999</v>
      </c>
      <c r="AZ18" s="202">
        <v>4.0753000000000004</v>
      </c>
      <c r="BA18" s="202">
        <v>4.0683999999999996</v>
      </c>
      <c r="BB18" s="202">
        <v>3.9731000000000001</v>
      </c>
      <c r="BC18" s="202">
        <v>3.9279224697999999</v>
      </c>
      <c r="BD18" s="202">
        <v>4.0336323826999996</v>
      </c>
      <c r="BE18" s="202">
        <v>3.9964586644</v>
      </c>
      <c r="BF18" s="297">
        <v>3.9217589905999999</v>
      </c>
      <c r="BG18" s="297">
        <v>3.7979123418</v>
      </c>
      <c r="BH18" s="297">
        <v>4.1026476799999996</v>
      </c>
      <c r="BI18" s="297">
        <v>4.1288989304000001</v>
      </c>
      <c r="BJ18" s="297">
        <v>4.1478830795999997</v>
      </c>
      <c r="BK18" s="297">
        <v>4.1558914939999996</v>
      </c>
      <c r="BL18" s="297">
        <v>4.1737609506000002</v>
      </c>
      <c r="BM18" s="297">
        <v>4.1666211749000004</v>
      </c>
      <c r="BN18" s="297">
        <v>4.1536326616999997</v>
      </c>
      <c r="BO18" s="297">
        <v>4.0383354185</v>
      </c>
      <c r="BP18" s="297">
        <v>4.0402737561000004</v>
      </c>
      <c r="BQ18" s="297">
        <v>4.0800427997000002</v>
      </c>
      <c r="BR18" s="297">
        <v>4.0011526844</v>
      </c>
      <c r="BS18" s="297">
        <v>3.9004547174000002</v>
      </c>
      <c r="BT18" s="297">
        <v>4.2181379708</v>
      </c>
      <c r="BU18" s="297">
        <v>4.2571084468000002</v>
      </c>
      <c r="BV18" s="297">
        <v>4.2952381631999996</v>
      </c>
    </row>
    <row r="19" spans="1:74" ht="11.15" customHeight="1" x14ac:dyDescent="0.25">
      <c r="A19" s="127" t="s">
        <v>247</v>
      </c>
      <c r="B19" s="135" t="s">
        <v>335</v>
      </c>
      <c r="C19" s="202">
        <v>1.8260446322999999</v>
      </c>
      <c r="D19" s="202">
        <v>1.7523545286</v>
      </c>
      <c r="E19" s="202">
        <v>1.7617243096999999</v>
      </c>
      <c r="F19" s="202">
        <v>1.7252626</v>
      </c>
      <c r="G19" s="202">
        <v>1.5947349548</v>
      </c>
      <c r="H19" s="202">
        <v>1.4044726000000001</v>
      </c>
      <c r="I19" s="202">
        <v>1.7213465676999999</v>
      </c>
      <c r="J19" s="202">
        <v>1.6687946323</v>
      </c>
      <c r="K19" s="202">
        <v>1.5812215999999999</v>
      </c>
      <c r="L19" s="202">
        <v>1.7962178580999999</v>
      </c>
      <c r="M19" s="202">
        <v>1.9934262667</v>
      </c>
      <c r="N19" s="202">
        <v>2.0798765677</v>
      </c>
      <c r="O19" s="202">
        <v>1.9832422354999999</v>
      </c>
      <c r="P19" s="202">
        <v>2.1074609896999998</v>
      </c>
      <c r="Q19" s="202">
        <v>2.0633890096999998</v>
      </c>
      <c r="R19" s="202">
        <v>2.0980042999999999</v>
      </c>
      <c r="S19" s="202">
        <v>2.0422870741999999</v>
      </c>
      <c r="T19" s="202">
        <v>1.8631776333000001</v>
      </c>
      <c r="U19" s="202">
        <v>2.0670412677000001</v>
      </c>
      <c r="V19" s="202">
        <v>2.0274751386999998</v>
      </c>
      <c r="W19" s="202">
        <v>1.7765853</v>
      </c>
      <c r="X19" s="202">
        <v>1.8840225581000001</v>
      </c>
      <c r="Y19" s="202">
        <v>2.0367816332999999</v>
      </c>
      <c r="Z19" s="202">
        <v>2.1348109451999999</v>
      </c>
      <c r="AA19" s="202">
        <v>2.1282150323</v>
      </c>
      <c r="AB19" s="202">
        <v>2.1097870714</v>
      </c>
      <c r="AC19" s="202">
        <v>2.0987940644999998</v>
      </c>
      <c r="AD19" s="202">
        <v>2.0020633333000002</v>
      </c>
      <c r="AE19" s="202">
        <v>1.8522666452000001</v>
      </c>
      <c r="AF19" s="202">
        <v>1.850684</v>
      </c>
      <c r="AG19" s="202">
        <v>2.0409666452000002</v>
      </c>
      <c r="AH19" s="202">
        <v>2.0975592295999999</v>
      </c>
      <c r="AI19" s="202">
        <v>2.0418893479000002</v>
      </c>
      <c r="AJ19" s="202">
        <v>2.0713847135000001</v>
      </c>
      <c r="AK19" s="202">
        <v>1.9785700145</v>
      </c>
      <c r="AL19" s="202">
        <v>2.0975592295999999</v>
      </c>
      <c r="AM19" s="202">
        <v>1.9714143077999999</v>
      </c>
      <c r="AN19" s="202">
        <v>2.0022483515</v>
      </c>
      <c r="AO19" s="202">
        <v>1.9525443078</v>
      </c>
      <c r="AP19" s="202">
        <v>1.8658302325</v>
      </c>
      <c r="AQ19" s="202">
        <v>1.80990334</v>
      </c>
      <c r="AR19" s="202">
        <v>1.5462982325000001</v>
      </c>
      <c r="AS19" s="202">
        <v>1.8770643078</v>
      </c>
      <c r="AT19" s="202">
        <v>2.0121980000000002</v>
      </c>
      <c r="AU19" s="202">
        <v>1.8408798991999999</v>
      </c>
      <c r="AV19" s="202">
        <v>1.9772985013</v>
      </c>
      <c r="AW19" s="202">
        <v>1.9838725658</v>
      </c>
      <c r="AX19" s="202">
        <v>2.007126</v>
      </c>
      <c r="AY19" s="202">
        <v>2.0016468883999998</v>
      </c>
      <c r="AZ19" s="202">
        <v>2.0093999999999999</v>
      </c>
      <c r="BA19" s="202">
        <v>2.0630999999999999</v>
      </c>
      <c r="BB19" s="202">
        <v>2.0556999999999999</v>
      </c>
      <c r="BC19" s="202">
        <v>2.0072233091</v>
      </c>
      <c r="BD19" s="202">
        <v>1.9953743584000001</v>
      </c>
      <c r="BE19" s="202">
        <v>2.0251937797999999</v>
      </c>
      <c r="BF19" s="297">
        <v>2.036084469</v>
      </c>
      <c r="BG19" s="297">
        <v>1.775741681</v>
      </c>
      <c r="BH19" s="297">
        <v>2.0452629875000001</v>
      </c>
      <c r="BI19" s="297">
        <v>2.0649329955</v>
      </c>
      <c r="BJ19" s="297">
        <v>2.0645208549</v>
      </c>
      <c r="BK19" s="297">
        <v>2.0790093193999999</v>
      </c>
      <c r="BL19" s="297">
        <v>2.092289235</v>
      </c>
      <c r="BM19" s="297">
        <v>2.0907283030000001</v>
      </c>
      <c r="BN19" s="297">
        <v>2.0896372888000001</v>
      </c>
      <c r="BO19" s="297">
        <v>1.9890222219</v>
      </c>
      <c r="BP19" s="297">
        <v>1.9888136536000001</v>
      </c>
      <c r="BQ19" s="297">
        <v>2.0989968495000002</v>
      </c>
      <c r="BR19" s="297">
        <v>2.1131294672999998</v>
      </c>
      <c r="BS19" s="297">
        <v>1.8802619347</v>
      </c>
      <c r="BT19" s="297">
        <v>2.16801639</v>
      </c>
      <c r="BU19" s="297">
        <v>2.2033359723000001</v>
      </c>
      <c r="BV19" s="297">
        <v>2.2395432169</v>
      </c>
    </row>
    <row r="20" spans="1:74" ht="11.15" customHeight="1" x14ac:dyDescent="0.25">
      <c r="A20" s="127" t="s">
        <v>998</v>
      </c>
      <c r="B20" s="135" t="s">
        <v>999</v>
      </c>
      <c r="C20" s="202">
        <v>1.2094307374</v>
      </c>
      <c r="D20" s="202">
        <v>1.2845511889000001</v>
      </c>
      <c r="E20" s="202">
        <v>1.256189193</v>
      </c>
      <c r="F20" s="202">
        <v>1.2119546792</v>
      </c>
      <c r="G20" s="202">
        <v>1.2098667722000001</v>
      </c>
      <c r="H20" s="202">
        <v>1.1448950336999999</v>
      </c>
      <c r="I20" s="202">
        <v>1.1503549037</v>
      </c>
      <c r="J20" s="202">
        <v>1.0180698614999999</v>
      </c>
      <c r="K20" s="202">
        <v>1.1955696485</v>
      </c>
      <c r="L20" s="202">
        <v>1.1220534196</v>
      </c>
      <c r="M20" s="202">
        <v>1.205286852</v>
      </c>
      <c r="N20" s="202">
        <v>1.1643503649</v>
      </c>
      <c r="O20" s="202">
        <v>1.2167770348</v>
      </c>
      <c r="P20" s="202">
        <v>1.2090833258</v>
      </c>
      <c r="Q20" s="202">
        <v>1.1017234479</v>
      </c>
      <c r="R20" s="202">
        <v>1.2196857346000001</v>
      </c>
      <c r="S20" s="202">
        <v>1.1040015939000001</v>
      </c>
      <c r="T20" s="202">
        <v>1.1586325652</v>
      </c>
      <c r="U20" s="202">
        <v>1.1020824737999999</v>
      </c>
      <c r="V20" s="202">
        <v>0.92493023921999995</v>
      </c>
      <c r="W20" s="202">
        <v>0.94569455765999999</v>
      </c>
      <c r="X20" s="202">
        <v>1.0534408208999999</v>
      </c>
      <c r="Y20" s="202">
        <v>1.0150831879</v>
      </c>
      <c r="Z20" s="202">
        <v>1.1528308355000001</v>
      </c>
      <c r="AA20" s="202">
        <v>1.085688467</v>
      </c>
      <c r="AB20" s="202">
        <v>1.0279747253</v>
      </c>
      <c r="AC20" s="202">
        <v>1.0998683213</v>
      </c>
      <c r="AD20" s="202">
        <v>0.82951243534999997</v>
      </c>
      <c r="AE20" s="202">
        <v>0.86452917704999999</v>
      </c>
      <c r="AF20" s="202">
        <v>0.73367809880000001</v>
      </c>
      <c r="AG20" s="202">
        <v>0.88410192927999998</v>
      </c>
      <c r="AH20" s="202">
        <v>0.94309345557000002</v>
      </c>
      <c r="AI20" s="202">
        <v>0.95140450496999995</v>
      </c>
      <c r="AJ20" s="202">
        <v>0.96659962185000003</v>
      </c>
      <c r="AK20" s="202">
        <v>0.89918850099000003</v>
      </c>
      <c r="AL20" s="202">
        <v>0.93443652690000001</v>
      </c>
      <c r="AM20" s="202">
        <v>0.96395907481999998</v>
      </c>
      <c r="AN20" s="202">
        <v>0.98522310051999995</v>
      </c>
      <c r="AO20" s="202">
        <v>0.95059022692999995</v>
      </c>
      <c r="AP20" s="202">
        <v>0.94644564771999995</v>
      </c>
      <c r="AQ20" s="202">
        <v>0.90922163992000005</v>
      </c>
      <c r="AR20" s="202">
        <v>0.86762159896000002</v>
      </c>
      <c r="AS20" s="202">
        <v>0.93671407335000001</v>
      </c>
      <c r="AT20" s="202">
        <v>0.71853199999999995</v>
      </c>
      <c r="AU20" s="202">
        <v>0.73094389216</v>
      </c>
      <c r="AV20" s="202">
        <v>0.81781424903</v>
      </c>
      <c r="AW20" s="202">
        <v>0.89567917720000001</v>
      </c>
      <c r="AX20" s="202">
        <v>0.82167400000000002</v>
      </c>
      <c r="AY20" s="202">
        <v>0.78602808876999997</v>
      </c>
      <c r="AZ20" s="202">
        <v>0.94869999999999999</v>
      </c>
      <c r="BA20" s="202">
        <v>0.88180000000000003</v>
      </c>
      <c r="BB20" s="202">
        <v>0.80100000000000005</v>
      </c>
      <c r="BC20" s="202">
        <v>0.82275272607000005</v>
      </c>
      <c r="BD20" s="202">
        <v>0.92444309260000002</v>
      </c>
      <c r="BE20" s="202">
        <v>0.85725009316</v>
      </c>
      <c r="BF20" s="297">
        <v>0.77809196609999998</v>
      </c>
      <c r="BG20" s="297">
        <v>0.89996897148999999</v>
      </c>
      <c r="BH20" s="297">
        <v>0.93552629931999998</v>
      </c>
      <c r="BI20" s="297">
        <v>0.93873984362999996</v>
      </c>
      <c r="BJ20" s="297">
        <v>0.93817006715999995</v>
      </c>
      <c r="BK20" s="297">
        <v>0.93626286651000001</v>
      </c>
      <c r="BL20" s="297">
        <v>0.93591108748999996</v>
      </c>
      <c r="BM20" s="297">
        <v>0.93556760951999995</v>
      </c>
      <c r="BN20" s="297">
        <v>0.92978607837000005</v>
      </c>
      <c r="BO20" s="297">
        <v>0.92426738362000005</v>
      </c>
      <c r="BP20" s="297">
        <v>0.91953306581000005</v>
      </c>
      <c r="BQ20" s="297">
        <v>0.84397487243000002</v>
      </c>
      <c r="BR20" s="297">
        <v>0.76253597225000003</v>
      </c>
      <c r="BS20" s="297">
        <v>0.87770048073999996</v>
      </c>
      <c r="BT20" s="297">
        <v>0.90804670091999995</v>
      </c>
      <c r="BU20" s="297">
        <v>0.90827929871000002</v>
      </c>
      <c r="BV20" s="297">
        <v>0.90885836571</v>
      </c>
    </row>
    <row r="21" spans="1:74" ht="11.15" customHeight="1" x14ac:dyDescent="0.2">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177"/>
      <c r="AZ21" s="177"/>
      <c r="BA21" s="177"/>
      <c r="BB21" s="177"/>
      <c r="BC21" s="177"/>
      <c r="BD21" s="177"/>
      <c r="BE21" s="177"/>
      <c r="BF21" s="365"/>
      <c r="BG21" s="365"/>
      <c r="BH21" s="365"/>
      <c r="BI21" s="365"/>
      <c r="BJ21" s="298"/>
      <c r="BK21" s="298"/>
      <c r="BL21" s="298"/>
      <c r="BM21" s="298"/>
      <c r="BN21" s="298"/>
      <c r="BO21" s="298"/>
      <c r="BP21" s="298"/>
      <c r="BQ21" s="298"/>
      <c r="BR21" s="298"/>
      <c r="BS21" s="298"/>
      <c r="BT21" s="298"/>
      <c r="BU21" s="298"/>
      <c r="BV21" s="298"/>
    </row>
    <row r="22" spans="1:74" ht="11.15" customHeight="1" x14ac:dyDescent="0.25">
      <c r="A22" s="127" t="s">
        <v>354</v>
      </c>
      <c r="B22" s="134" t="s">
        <v>899</v>
      </c>
      <c r="C22" s="202">
        <v>14.829870548000001</v>
      </c>
      <c r="D22" s="202">
        <v>14.815033477</v>
      </c>
      <c r="E22" s="202">
        <v>14.693531292999999</v>
      </c>
      <c r="F22" s="202">
        <v>14.349472436999999</v>
      </c>
      <c r="G22" s="202">
        <v>14.282381358</v>
      </c>
      <c r="H22" s="202">
        <v>14.589059644000001</v>
      </c>
      <c r="I22" s="202">
        <v>14.588473972999999</v>
      </c>
      <c r="J22" s="202">
        <v>14.599671807</v>
      </c>
      <c r="K22" s="202">
        <v>14.534911048</v>
      </c>
      <c r="L22" s="202">
        <v>14.553467694</v>
      </c>
      <c r="M22" s="202">
        <v>14.695878446</v>
      </c>
      <c r="N22" s="202">
        <v>14.721453788</v>
      </c>
      <c r="O22" s="202">
        <v>14.738608672</v>
      </c>
      <c r="P22" s="202">
        <v>14.733611961999999</v>
      </c>
      <c r="Q22" s="202">
        <v>14.707459472</v>
      </c>
      <c r="R22" s="202">
        <v>14.757960262999999</v>
      </c>
      <c r="S22" s="202">
        <v>12.49521715</v>
      </c>
      <c r="T22" s="202">
        <v>12.289604869</v>
      </c>
      <c r="U22" s="202">
        <v>12.340020763</v>
      </c>
      <c r="V22" s="202">
        <v>12.888551335000001</v>
      </c>
      <c r="W22" s="202">
        <v>12.912187316000001</v>
      </c>
      <c r="X22" s="202">
        <v>13.05257784</v>
      </c>
      <c r="Y22" s="202">
        <v>13.149003149</v>
      </c>
      <c r="Z22" s="202">
        <v>13.184562123999999</v>
      </c>
      <c r="AA22" s="202">
        <v>13.347719688</v>
      </c>
      <c r="AB22" s="202">
        <v>13.404938842</v>
      </c>
      <c r="AC22" s="202">
        <v>13.513642931</v>
      </c>
      <c r="AD22" s="202">
        <v>13.661440152999999</v>
      </c>
      <c r="AE22" s="202">
        <v>13.665379113</v>
      </c>
      <c r="AF22" s="202">
        <v>13.634845768</v>
      </c>
      <c r="AG22" s="202">
        <v>13.696093642999999</v>
      </c>
      <c r="AH22" s="202">
        <v>13.41327965</v>
      </c>
      <c r="AI22" s="202">
        <v>13.771057963000001</v>
      </c>
      <c r="AJ22" s="202">
        <v>14.164488963</v>
      </c>
      <c r="AK22" s="202">
        <v>14.315020002000001</v>
      </c>
      <c r="AL22" s="202">
        <v>14.323740473000001</v>
      </c>
      <c r="AM22" s="202">
        <v>14.39149838</v>
      </c>
      <c r="AN22" s="202">
        <v>14.445047874</v>
      </c>
      <c r="AO22" s="202">
        <v>14.342086279</v>
      </c>
      <c r="AP22" s="202">
        <v>13.176435517</v>
      </c>
      <c r="AQ22" s="202">
        <v>13.46183636</v>
      </c>
      <c r="AR22" s="202">
        <v>13.54311895</v>
      </c>
      <c r="AS22" s="202">
        <v>13.790788815000001</v>
      </c>
      <c r="AT22" s="202">
        <v>13.4687514</v>
      </c>
      <c r="AU22" s="202">
        <v>13.410538356</v>
      </c>
      <c r="AV22" s="202">
        <v>13.549485667000001</v>
      </c>
      <c r="AW22" s="202">
        <v>14.083144928999999</v>
      </c>
      <c r="AX22" s="202">
        <v>14.0666104</v>
      </c>
      <c r="AY22" s="202">
        <v>14.031664198</v>
      </c>
      <c r="AZ22" s="202">
        <v>14.152699999999999</v>
      </c>
      <c r="BA22" s="202">
        <v>13.827400000000001</v>
      </c>
      <c r="BB22" s="202">
        <v>13.7232</v>
      </c>
      <c r="BC22" s="202">
        <v>13.452465029000001</v>
      </c>
      <c r="BD22" s="202">
        <v>13.514733557</v>
      </c>
      <c r="BE22" s="202">
        <v>13.519047205</v>
      </c>
      <c r="BF22" s="297">
        <v>13.305019812999999</v>
      </c>
      <c r="BG22" s="297">
        <v>13.452380272999999</v>
      </c>
      <c r="BH22" s="297">
        <v>13.514211484</v>
      </c>
      <c r="BI22" s="297">
        <v>13.65316623</v>
      </c>
      <c r="BJ22" s="297">
        <v>13.634846409</v>
      </c>
      <c r="BK22" s="297">
        <v>13.624191928</v>
      </c>
      <c r="BL22" s="297">
        <v>13.626625868</v>
      </c>
      <c r="BM22" s="297">
        <v>13.612168448</v>
      </c>
      <c r="BN22" s="297">
        <v>13.611658929000001</v>
      </c>
      <c r="BO22" s="297">
        <v>13.56236146</v>
      </c>
      <c r="BP22" s="297">
        <v>13.629407842000001</v>
      </c>
      <c r="BQ22" s="297">
        <v>13.638259045</v>
      </c>
      <c r="BR22" s="297">
        <v>13.419232033</v>
      </c>
      <c r="BS22" s="297">
        <v>13.568396570000001</v>
      </c>
      <c r="BT22" s="297">
        <v>13.628499644</v>
      </c>
      <c r="BU22" s="297">
        <v>13.665264058</v>
      </c>
      <c r="BV22" s="297">
        <v>13.667232444</v>
      </c>
    </row>
    <row r="23" spans="1:74" ht="11.15" customHeight="1" x14ac:dyDescent="0.25">
      <c r="A23" s="127" t="s">
        <v>248</v>
      </c>
      <c r="B23" s="135" t="s">
        <v>351</v>
      </c>
      <c r="C23" s="202">
        <v>0.79568507642999997</v>
      </c>
      <c r="D23" s="202">
        <v>0.80868507642999998</v>
      </c>
      <c r="E23" s="202">
        <v>0.80068507642999998</v>
      </c>
      <c r="F23" s="202">
        <v>0.76368507643000005</v>
      </c>
      <c r="G23" s="202">
        <v>0.77868507642999996</v>
      </c>
      <c r="H23" s="202">
        <v>0.77068507642999995</v>
      </c>
      <c r="I23" s="202">
        <v>0.78068507642999996</v>
      </c>
      <c r="J23" s="202">
        <v>0.75168507643000004</v>
      </c>
      <c r="K23" s="202">
        <v>0.75768507643000005</v>
      </c>
      <c r="L23" s="202">
        <v>0.72068507643000002</v>
      </c>
      <c r="M23" s="202">
        <v>0.77868507642999996</v>
      </c>
      <c r="N23" s="202">
        <v>0.77368507642999995</v>
      </c>
      <c r="O23" s="202">
        <v>0.77150084593000001</v>
      </c>
      <c r="P23" s="202">
        <v>0.75310084593000004</v>
      </c>
      <c r="Q23" s="202">
        <v>0.76640084593000002</v>
      </c>
      <c r="R23" s="202">
        <v>0.77390084592999997</v>
      </c>
      <c r="S23" s="202">
        <v>0.65250084593000002</v>
      </c>
      <c r="T23" s="202">
        <v>0.65150084593000002</v>
      </c>
      <c r="U23" s="202">
        <v>0.65260084593000001</v>
      </c>
      <c r="V23" s="202">
        <v>0.67160084593000002</v>
      </c>
      <c r="W23" s="202">
        <v>0.65600084592999997</v>
      </c>
      <c r="X23" s="202">
        <v>0.67770084593000002</v>
      </c>
      <c r="Y23" s="202">
        <v>0.68870084593000003</v>
      </c>
      <c r="Z23" s="202">
        <v>0.69130084592999996</v>
      </c>
      <c r="AA23" s="202">
        <v>0.75502404593000005</v>
      </c>
      <c r="AB23" s="202">
        <v>0.74402404593000004</v>
      </c>
      <c r="AC23" s="202">
        <v>0.73782404592999995</v>
      </c>
      <c r="AD23" s="202">
        <v>0.70102404593000001</v>
      </c>
      <c r="AE23" s="202">
        <v>0.67702404592999998</v>
      </c>
      <c r="AF23" s="202">
        <v>0.70812404593</v>
      </c>
      <c r="AG23" s="202">
        <v>0.72002404593000002</v>
      </c>
      <c r="AH23" s="202">
        <v>0.71439610355000005</v>
      </c>
      <c r="AI23" s="202">
        <v>0.70589610354999999</v>
      </c>
      <c r="AJ23" s="202">
        <v>0.70719610354999995</v>
      </c>
      <c r="AK23" s="202">
        <v>0.71119610354999996</v>
      </c>
      <c r="AL23" s="202">
        <v>0.72039610355000006</v>
      </c>
      <c r="AM23" s="202">
        <v>0.70365909526000003</v>
      </c>
      <c r="AN23" s="202">
        <v>0.68695909525999999</v>
      </c>
      <c r="AO23" s="202">
        <v>0.69925909525999996</v>
      </c>
      <c r="AP23" s="202">
        <v>0.69595909525999999</v>
      </c>
      <c r="AQ23" s="202">
        <v>0.68275909526</v>
      </c>
      <c r="AR23" s="202">
        <v>0.63525909526000002</v>
      </c>
      <c r="AS23" s="202">
        <v>0.66185909525999997</v>
      </c>
      <c r="AT23" s="202">
        <v>0.64385899999999996</v>
      </c>
      <c r="AU23" s="202">
        <v>0.65685909525999997</v>
      </c>
      <c r="AV23" s="202">
        <v>0.66665909526</v>
      </c>
      <c r="AW23" s="202">
        <v>0.66965909526</v>
      </c>
      <c r="AX23" s="202">
        <v>0.67085899999999998</v>
      </c>
      <c r="AY23" s="202">
        <v>0.65485909525999997</v>
      </c>
      <c r="AZ23" s="202">
        <v>0.65069999999999995</v>
      </c>
      <c r="BA23" s="202">
        <v>0.63470000000000004</v>
      </c>
      <c r="BB23" s="202">
        <v>0.62870000000000004</v>
      </c>
      <c r="BC23" s="202">
        <v>0.61496119038999997</v>
      </c>
      <c r="BD23" s="202">
        <v>0.61302722108999996</v>
      </c>
      <c r="BE23" s="202">
        <v>0.64267565521000003</v>
      </c>
      <c r="BF23" s="297">
        <v>0.64196138801000002</v>
      </c>
      <c r="BG23" s="297">
        <v>0.64155609418000004</v>
      </c>
      <c r="BH23" s="297">
        <v>0.64869814307999996</v>
      </c>
      <c r="BI23" s="297">
        <v>0.64810340930999999</v>
      </c>
      <c r="BJ23" s="297">
        <v>0.64781260388999995</v>
      </c>
      <c r="BK23" s="297">
        <v>0.65173759774999995</v>
      </c>
      <c r="BL23" s="297">
        <v>0.65144975517000003</v>
      </c>
      <c r="BM23" s="297">
        <v>0.65097899912000001</v>
      </c>
      <c r="BN23" s="297">
        <v>0.64897411142000005</v>
      </c>
      <c r="BO23" s="297">
        <v>0.64860277396999999</v>
      </c>
      <c r="BP23" s="297">
        <v>0.64835846117999996</v>
      </c>
      <c r="BQ23" s="297">
        <v>0.65146232180999997</v>
      </c>
      <c r="BR23" s="297">
        <v>0.65109786094</v>
      </c>
      <c r="BS23" s="297">
        <v>0.65076057720000002</v>
      </c>
      <c r="BT23" s="297">
        <v>0.66016212374000005</v>
      </c>
      <c r="BU23" s="297">
        <v>0.65986288712999996</v>
      </c>
      <c r="BV23" s="297">
        <v>0.65960064538999996</v>
      </c>
    </row>
    <row r="24" spans="1:74" ht="11.15" customHeight="1" x14ac:dyDescent="0.25">
      <c r="A24" s="127" t="s">
        <v>249</v>
      </c>
      <c r="B24" s="135" t="s">
        <v>352</v>
      </c>
      <c r="C24" s="202">
        <v>2.0479610226</v>
      </c>
      <c r="D24" s="202">
        <v>2.0608621999999999</v>
      </c>
      <c r="E24" s="202">
        <v>1.9804880806</v>
      </c>
      <c r="F24" s="202">
        <v>1.7368296933</v>
      </c>
      <c r="G24" s="202">
        <v>1.7812478870999999</v>
      </c>
      <c r="H24" s="202">
        <v>2.0489451333000002</v>
      </c>
      <c r="I24" s="202">
        <v>2.0423790226</v>
      </c>
      <c r="J24" s="202">
        <v>1.9323302161</v>
      </c>
      <c r="K24" s="202">
        <v>1.8986889467000001</v>
      </c>
      <c r="L24" s="202">
        <v>1.9745324355</v>
      </c>
      <c r="M24" s="202">
        <v>2.0397480733000002</v>
      </c>
      <c r="N24" s="202">
        <v>2.0512174419</v>
      </c>
      <c r="O24" s="202">
        <v>2.0473572710000001</v>
      </c>
      <c r="P24" s="202">
        <v>2.0787306276000002</v>
      </c>
      <c r="Q24" s="202">
        <v>2.0429186839</v>
      </c>
      <c r="R24" s="202">
        <v>2.0439404933</v>
      </c>
      <c r="S24" s="202">
        <v>1.8406886194000001</v>
      </c>
      <c r="T24" s="202">
        <v>1.704477</v>
      </c>
      <c r="U24" s="202">
        <v>1.7014261032</v>
      </c>
      <c r="V24" s="202">
        <v>1.7407880305000001</v>
      </c>
      <c r="W24" s="202">
        <v>1.6859510799999999</v>
      </c>
      <c r="X24" s="202">
        <v>1.7734167613</v>
      </c>
      <c r="Y24" s="202">
        <v>1.8307742467000001</v>
      </c>
      <c r="Z24" s="202">
        <v>1.8312633677000001</v>
      </c>
      <c r="AA24" s="202">
        <v>1.8015180001</v>
      </c>
      <c r="AB24" s="202">
        <v>1.9205790071</v>
      </c>
      <c r="AC24" s="202">
        <v>1.8801065903</v>
      </c>
      <c r="AD24" s="202">
        <v>1.8459621067</v>
      </c>
      <c r="AE24" s="202">
        <v>1.8758703452000001</v>
      </c>
      <c r="AF24" s="202">
        <v>1.8547177667000001</v>
      </c>
      <c r="AG24" s="202">
        <v>1.8576512870999999</v>
      </c>
      <c r="AH24" s="202">
        <v>1.6146734541000001</v>
      </c>
      <c r="AI24" s="202">
        <v>1.6886078600000001</v>
      </c>
      <c r="AJ24" s="202">
        <v>1.9524433480000001</v>
      </c>
      <c r="AK24" s="202">
        <v>2.0369752658000002</v>
      </c>
      <c r="AL24" s="202">
        <v>2.0382686963999999</v>
      </c>
      <c r="AM24" s="202">
        <v>2.0164786704000002</v>
      </c>
      <c r="AN24" s="202">
        <v>2.0278506655999999</v>
      </c>
      <c r="AO24" s="202">
        <v>1.9761968381999999</v>
      </c>
      <c r="AP24" s="202">
        <v>1.8006176889000001</v>
      </c>
      <c r="AQ24" s="202">
        <v>1.9482231994999999</v>
      </c>
      <c r="AR24" s="202">
        <v>1.5673417889000001</v>
      </c>
      <c r="AS24" s="202">
        <v>1.7670629479</v>
      </c>
      <c r="AT24" s="202">
        <v>1.588266</v>
      </c>
      <c r="AU24" s="202">
        <v>1.5082922622999999</v>
      </c>
      <c r="AV24" s="202">
        <v>1.6627705737</v>
      </c>
      <c r="AW24" s="202">
        <v>2.0437568356</v>
      </c>
      <c r="AX24" s="202">
        <v>2.0513460000000001</v>
      </c>
      <c r="AY24" s="202">
        <v>2.0381378639999999</v>
      </c>
      <c r="AZ24" s="202">
        <v>2.0146000000000002</v>
      </c>
      <c r="BA24" s="202">
        <v>2.0055000000000001</v>
      </c>
      <c r="BB24" s="202">
        <v>2.0076999999999998</v>
      </c>
      <c r="BC24" s="202">
        <v>1.9175113763</v>
      </c>
      <c r="BD24" s="202">
        <v>1.9821740499</v>
      </c>
      <c r="BE24" s="202">
        <v>1.9575565565999999</v>
      </c>
      <c r="BF24" s="297">
        <v>1.8450201049999999</v>
      </c>
      <c r="BG24" s="297">
        <v>1.8930151818000001</v>
      </c>
      <c r="BH24" s="297">
        <v>1.9492327943000001</v>
      </c>
      <c r="BI24" s="297">
        <v>1.9891496737000001</v>
      </c>
      <c r="BJ24" s="297">
        <v>1.9719046788000001</v>
      </c>
      <c r="BK24" s="297">
        <v>1.9589539980999999</v>
      </c>
      <c r="BL24" s="297">
        <v>1.9612758398000001</v>
      </c>
      <c r="BM24" s="297">
        <v>1.9486293848</v>
      </c>
      <c r="BN24" s="297">
        <v>1.9510398648</v>
      </c>
      <c r="BO24" s="297">
        <v>1.9029576708</v>
      </c>
      <c r="BP24" s="297">
        <v>1.9705545491000001</v>
      </c>
      <c r="BQ24" s="297">
        <v>1.9768203378</v>
      </c>
      <c r="BR24" s="297">
        <v>1.858884671</v>
      </c>
      <c r="BS24" s="297">
        <v>1.9086992291</v>
      </c>
      <c r="BT24" s="297">
        <v>1.9609238636999999</v>
      </c>
      <c r="BU24" s="297">
        <v>1.9983524764</v>
      </c>
      <c r="BV24" s="297">
        <v>2.0012600729000001</v>
      </c>
    </row>
    <row r="25" spans="1:74" ht="11.15" customHeight="1" x14ac:dyDescent="0.25">
      <c r="A25" s="127" t="s">
        <v>250</v>
      </c>
      <c r="B25" s="135" t="s">
        <v>353</v>
      </c>
      <c r="C25" s="202">
        <v>11.599108104999999</v>
      </c>
      <c r="D25" s="202">
        <v>11.556903857</v>
      </c>
      <c r="E25" s="202">
        <v>11.525455792000001</v>
      </c>
      <c r="F25" s="202">
        <v>11.461809323000001</v>
      </c>
      <c r="G25" s="202">
        <v>11.33532505</v>
      </c>
      <c r="H25" s="202">
        <v>11.38218109</v>
      </c>
      <c r="I25" s="202">
        <v>11.376893244</v>
      </c>
      <c r="J25" s="202">
        <v>11.526401599</v>
      </c>
      <c r="K25" s="202">
        <v>11.486364823000001</v>
      </c>
      <c r="L25" s="202">
        <v>11.462157696</v>
      </c>
      <c r="M25" s="202">
        <v>11.479694522999999</v>
      </c>
      <c r="N25" s="202">
        <v>11.497507212</v>
      </c>
      <c r="O25" s="202">
        <v>11.541134488999999</v>
      </c>
      <c r="P25" s="202">
        <v>11.522200421999999</v>
      </c>
      <c r="Q25" s="202">
        <v>11.518718875999999</v>
      </c>
      <c r="R25" s="202">
        <v>11.563714857000001</v>
      </c>
      <c r="S25" s="202">
        <v>9.6256006181</v>
      </c>
      <c r="T25" s="202">
        <v>9.5583419567999997</v>
      </c>
      <c r="U25" s="202">
        <v>9.6107987471000005</v>
      </c>
      <c r="V25" s="202">
        <v>10.100466392</v>
      </c>
      <c r="W25" s="202">
        <v>10.195001323</v>
      </c>
      <c r="X25" s="202">
        <v>10.226424165999999</v>
      </c>
      <c r="Y25" s="202">
        <v>10.254862989999999</v>
      </c>
      <c r="Z25" s="202">
        <v>10.287617844</v>
      </c>
      <c r="AA25" s="202">
        <v>10.404126547000001</v>
      </c>
      <c r="AB25" s="202">
        <v>10.352994693999999</v>
      </c>
      <c r="AC25" s="202">
        <v>10.5086972</v>
      </c>
      <c r="AD25" s="202">
        <v>10.728067906</v>
      </c>
      <c r="AE25" s="202">
        <v>10.724565627</v>
      </c>
      <c r="AF25" s="202">
        <v>10.682126861</v>
      </c>
      <c r="AG25" s="202">
        <v>10.730252215</v>
      </c>
      <c r="AH25" s="202">
        <v>10.696325433</v>
      </c>
      <c r="AI25" s="202">
        <v>10.989086339</v>
      </c>
      <c r="AJ25" s="202">
        <v>11.118307851999999</v>
      </c>
      <c r="AK25" s="202">
        <v>11.181750972</v>
      </c>
      <c r="AL25" s="202">
        <v>11.178603013</v>
      </c>
      <c r="AM25" s="202">
        <v>11.277783275999999</v>
      </c>
      <c r="AN25" s="202">
        <v>11.330900442000001</v>
      </c>
      <c r="AO25" s="202">
        <v>11.287241341</v>
      </c>
      <c r="AP25" s="202">
        <v>10.322676395</v>
      </c>
      <c r="AQ25" s="202">
        <v>10.467676395</v>
      </c>
      <c r="AR25" s="202">
        <v>10.977676395</v>
      </c>
      <c r="AS25" s="202">
        <v>10.999360101000001</v>
      </c>
      <c r="AT25" s="202">
        <v>10.874453000000001</v>
      </c>
      <c r="AU25" s="202">
        <v>10.883543327</v>
      </c>
      <c r="AV25" s="202">
        <v>10.858543327</v>
      </c>
      <c r="AW25" s="202">
        <v>11.008543327</v>
      </c>
      <c r="AX25" s="202">
        <v>10.983544999999999</v>
      </c>
      <c r="AY25" s="202">
        <v>10.958543326999999</v>
      </c>
      <c r="AZ25" s="202">
        <v>11.1084</v>
      </c>
      <c r="BA25" s="202">
        <v>10.808400000000001</v>
      </c>
      <c r="BB25" s="202">
        <v>10.708399999999999</v>
      </c>
      <c r="BC25" s="202">
        <v>10.509100044</v>
      </c>
      <c r="BD25" s="202">
        <v>10.509460104</v>
      </c>
      <c r="BE25" s="202">
        <v>10.509247057</v>
      </c>
      <c r="BF25" s="297">
        <v>10.409264694999999</v>
      </c>
      <c r="BG25" s="297">
        <v>10.50946867</v>
      </c>
      <c r="BH25" s="297">
        <v>10.509088127</v>
      </c>
      <c r="BI25" s="297">
        <v>10.609370105</v>
      </c>
      <c r="BJ25" s="297">
        <v>10.609748825</v>
      </c>
      <c r="BK25" s="297">
        <v>10.609100024</v>
      </c>
      <c r="BL25" s="297">
        <v>10.609920842999999</v>
      </c>
      <c r="BM25" s="297">
        <v>10.609490612</v>
      </c>
      <c r="BN25" s="297">
        <v>10.609366486000001</v>
      </c>
      <c r="BO25" s="297">
        <v>10.609366641999999</v>
      </c>
      <c r="BP25" s="297">
        <v>10.609809500000001</v>
      </c>
      <c r="BQ25" s="297">
        <v>10.609715199</v>
      </c>
      <c r="BR25" s="297">
        <v>10.509737905</v>
      </c>
      <c r="BS25" s="297">
        <v>10.609845461999999</v>
      </c>
      <c r="BT25" s="297">
        <v>10.609438188</v>
      </c>
      <c r="BU25" s="297">
        <v>10.609692377</v>
      </c>
      <c r="BV25" s="297">
        <v>10.610125149</v>
      </c>
    </row>
    <row r="26" spans="1:74" ht="11.15" customHeight="1" x14ac:dyDescent="0.25">
      <c r="A26" s="127" t="s">
        <v>835</v>
      </c>
      <c r="B26" s="135" t="s">
        <v>836</v>
      </c>
      <c r="C26" s="202">
        <v>0.24761459389000001</v>
      </c>
      <c r="D26" s="202">
        <v>0.24761459389000001</v>
      </c>
      <c r="E26" s="202">
        <v>0.24761459389000001</v>
      </c>
      <c r="F26" s="202">
        <v>0.24761459389000001</v>
      </c>
      <c r="G26" s="202">
        <v>0.24761459389000001</v>
      </c>
      <c r="H26" s="202">
        <v>0.24761459389000001</v>
      </c>
      <c r="I26" s="202">
        <v>0.2498288796</v>
      </c>
      <c r="J26" s="202">
        <v>0.25204316531999998</v>
      </c>
      <c r="K26" s="202">
        <v>0.25425745103000003</v>
      </c>
      <c r="L26" s="202">
        <v>0.25647173674000001</v>
      </c>
      <c r="M26" s="202">
        <v>0.25868602246</v>
      </c>
      <c r="N26" s="202">
        <v>0.26090030816999998</v>
      </c>
      <c r="O26" s="202">
        <v>0.24001084645000001</v>
      </c>
      <c r="P26" s="202">
        <v>0.24001084645000001</v>
      </c>
      <c r="Q26" s="202">
        <v>0.24001084645000001</v>
      </c>
      <c r="R26" s="202">
        <v>0.24001084645000001</v>
      </c>
      <c r="S26" s="202">
        <v>0.24001084645000001</v>
      </c>
      <c r="T26" s="202">
        <v>0.24001084645000001</v>
      </c>
      <c r="U26" s="202">
        <v>0.24001084645000001</v>
      </c>
      <c r="V26" s="202">
        <v>0.24001084645000001</v>
      </c>
      <c r="W26" s="202">
        <v>0.24001084645000001</v>
      </c>
      <c r="X26" s="202">
        <v>0.24001084645000001</v>
      </c>
      <c r="Y26" s="202">
        <v>0.24001084645000001</v>
      </c>
      <c r="Z26" s="202">
        <v>0.24001084645000001</v>
      </c>
      <c r="AA26" s="202">
        <v>0.25278800499999998</v>
      </c>
      <c r="AB26" s="202">
        <v>0.25278800499999998</v>
      </c>
      <c r="AC26" s="202">
        <v>0.25278800499999998</v>
      </c>
      <c r="AD26" s="202">
        <v>0.25278800499999998</v>
      </c>
      <c r="AE26" s="202">
        <v>0.25278800499999998</v>
      </c>
      <c r="AF26" s="202">
        <v>0.25278800499999998</v>
      </c>
      <c r="AG26" s="202">
        <v>0.25278800499999998</v>
      </c>
      <c r="AH26" s="202">
        <v>0.25264958103000001</v>
      </c>
      <c r="AI26" s="202">
        <v>0.25264958103000001</v>
      </c>
      <c r="AJ26" s="202">
        <v>0.25264958103000001</v>
      </c>
      <c r="AK26" s="202">
        <v>0.25264958103000001</v>
      </c>
      <c r="AL26" s="202">
        <v>0.25264958103000001</v>
      </c>
      <c r="AM26" s="202">
        <v>0.25501837865999999</v>
      </c>
      <c r="AN26" s="202">
        <v>0.25501837865999999</v>
      </c>
      <c r="AO26" s="202">
        <v>0.25501837865999999</v>
      </c>
      <c r="AP26" s="202">
        <v>0.25501837865999999</v>
      </c>
      <c r="AQ26" s="202">
        <v>0.25501837865999999</v>
      </c>
      <c r="AR26" s="202">
        <v>0.25501837865999999</v>
      </c>
      <c r="AS26" s="202">
        <v>0.25501837865999999</v>
      </c>
      <c r="AT26" s="202">
        <v>0.25501800000000002</v>
      </c>
      <c r="AU26" s="202">
        <v>0.25501837865999999</v>
      </c>
      <c r="AV26" s="202">
        <v>0.25501837865999999</v>
      </c>
      <c r="AW26" s="202">
        <v>0.25501837865999999</v>
      </c>
      <c r="AX26" s="202">
        <v>0.25501800000000002</v>
      </c>
      <c r="AY26" s="202">
        <v>0.27460561977999998</v>
      </c>
      <c r="AZ26" s="202">
        <v>0.27439999999999998</v>
      </c>
      <c r="BA26" s="202">
        <v>0.27439999999999998</v>
      </c>
      <c r="BB26" s="202">
        <v>0.27439999999999998</v>
      </c>
      <c r="BC26" s="202">
        <v>0.27466761042999999</v>
      </c>
      <c r="BD26" s="202">
        <v>0.27470770327999999</v>
      </c>
      <c r="BE26" s="202">
        <v>0.27468398041999997</v>
      </c>
      <c r="BF26" s="297">
        <v>0.27468594432999999</v>
      </c>
      <c r="BG26" s="297">
        <v>0.27470865710999998</v>
      </c>
      <c r="BH26" s="297">
        <v>0.27466628342999999</v>
      </c>
      <c r="BI26" s="297">
        <v>0.27469768180999998</v>
      </c>
      <c r="BJ26" s="297">
        <v>0.27473985237999998</v>
      </c>
      <c r="BK26" s="297">
        <v>0.27466760816000002</v>
      </c>
      <c r="BL26" s="297">
        <v>0.27475900669999997</v>
      </c>
      <c r="BM26" s="297">
        <v>0.27471110031000001</v>
      </c>
      <c r="BN26" s="297">
        <v>0.2746972788</v>
      </c>
      <c r="BO26" s="297">
        <v>0.27469729624</v>
      </c>
      <c r="BP26" s="297">
        <v>0.27474660858</v>
      </c>
      <c r="BQ26" s="297">
        <v>0.27473610817999999</v>
      </c>
      <c r="BR26" s="297">
        <v>0.27473863651000002</v>
      </c>
      <c r="BS26" s="297">
        <v>0.27475061295999997</v>
      </c>
      <c r="BT26" s="297">
        <v>0.27470526289000002</v>
      </c>
      <c r="BU26" s="297">
        <v>0.27473356689</v>
      </c>
      <c r="BV26" s="297">
        <v>0.27478175627000001</v>
      </c>
    </row>
    <row r="27" spans="1:74" ht="11.15" customHeight="1" x14ac:dyDescent="0.2">
      <c r="C27" s="177"/>
      <c r="D27" s="177"/>
      <c r="E27" s="177"/>
      <c r="F27" s="177"/>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7"/>
      <c r="AX27" s="177"/>
      <c r="AY27" s="177"/>
      <c r="AZ27" s="177"/>
      <c r="BA27" s="177"/>
      <c r="BB27" s="177"/>
      <c r="BC27" s="177"/>
      <c r="BD27" s="177"/>
      <c r="BE27" s="177"/>
      <c r="BF27" s="365"/>
      <c r="BG27" s="365"/>
      <c r="BH27" s="365"/>
      <c r="BI27" s="365"/>
      <c r="BJ27" s="298"/>
      <c r="BK27" s="298"/>
      <c r="BL27" s="298"/>
      <c r="BM27" s="298"/>
      <c r="BN27" s="298"/>
      <c r="BO27" s="298"/>
      <c r="BP27" s="298"/>
      <c r="BQ27" s="298"/>
      <c r="BR27" s="298"/>
      <c r="BS27" s="298"/>
      <c r="BT27" s="298"/>
      <c r="BU27" s="298"/>
      <c r="BV27" s="298"/>
    </row>
    <row r="28" spans="1:74" ht="11.15" customHeight="1" x14ac:dyDescent="0.25">
      <c r="A28" s="127" t="s">
        <v>356</v>
      </c>
      <c r="B28" s="134" t="s">
        <v>366</v>
      </c>
      <c r="C28" s="202">
        <v>3.0593581677000001</v>
      </c>
      <c r="D28" s="202">
        <v>3.0546213429</v>
      </c>
      <c r="E28" s="202">
        <v>3.0307640065000001</v>
      </c>
      <c r="F28" s="202">
        <v>3.0423928667000002</v>
      </c>
      <c r="G28" s="202">
        <v>3.0333065226000002</v>
      </c>
      <c r="H28" s="202">
        <v>3.0399031999999999</v>
      </c>
      <c r="I28" s="202">
        <v>3.0362550709999998</v>
      </c>
      <c r="J28" s="202">
        <v>3.0397226516</v>
      </c>
      <c r="K28" s="202">
        <v>3.0457695333000001</v>
      </c>
      <c r="L28" s="202">
        <v>3.0467472</v>
      </c>
      <c r="M28" s="202">
        <v>3.0464761999999999</v>
      </c>
      <c r="N28" s="202">
        <v>3.0379551999999999</v>
      </c>
      <c r="O28" s="202">
        <v>2.9796613000000001</v>
      </c>
      <c r="P28" s="202">
        <v>3.0256223000000002</v>
      </c>
      <c r="Q28" s="202">
        <v>3.1639105903</v>
      </c>
      <c r="R28" s="202">
        <v>3.2285336999999998</v>
      </c>
      <c r="S28" s="202">
        <v>2.8881703000000001</v>
      </c>
      <c r="T28" s="202">
        <v>2.9711932999999999</v>
      </c>
      <c r="U28" s="202">
        <v>2.9692162999999998</v>
      </c>
      <c r="V28" s="202">
        <v>2.9992393000000002</v>
      </c>
      <c r="W28" s="202">
        <v>3.0082632999999999</v>
      </c>
      <c r="X28" s="202">
        <v>3.0422863000000002</v>
      </c>
      <c r="Y28" s="202">
        <v>3.0393093000000002</v>
      </c>
      <c r="Z28" s="202">
        <v>3.0563332999999999</v>
      </c>
      <c r="AA28" s="202">
        <v>3.0860935</v>
      </c>
      <c r="AB28" s="202">
        <v>3.0851175</v>
      </c>
      <c r="AC28" s="202">
        <v>3.0931405000000001</v>
      </c>
      <c r="AD28" s="202">
        <v>3.1091644999999999</v>
      </c>
      <c r="AE28" s="202">
        <v>3.1191884999999999</v>
      </c>
      <c r="AF28" s="202">
        <v>3.1362125000000001</v>
      </c>
      <c r="AG28" s="202">
        <v>3.1492365000000002</v>
      </c>
      <c r="AH28" s="202">
        <v>3.1601487816999998</v>
      </c>
      <c r="AI28" s="202">
        <v>3.1752977816999999</v>
      </c>
      <c r="AJ28" s="202">
        <v>3.1770177817</v>
      </c>
      <c r="AK28" s="202">
        <v>3.1932147817000001</v>
      </c>
      <c r="AL28" s="202">
        <v>3.1512827817</v>
      </c>
      <c r="AM28" s="202">
        <v>3.1537479624000002</v>
      </c>
      <c r="AN28" s="202">
        <v>3.2604059624000001</v>
      </c>
      <c r="AO28" s="202">
        <v>3.2919009624000002</v>
      </c>
      <c r="AP28" s="202">
        <v>3.2885089623999999</v>
      </c>
      <c r="AQ28" s="202">
        <v>3.2697009624</v>
      </c>
      <c r="AR28" s="202">
        <v>3.3167149623999999</v>
      </c>
      <c r="AS28" s="202">
        <v>3.3309549623999999</v>
      </c>
      <c r="AT28" s="202">
        <v>3.3364669999999998</v>
      </c>
      <c r="AU28" s="202">
        <v>3.3401869623999998</v>
      </c>
      <c r="AV28" s="202">
        <v>3.3405549624000002</v>
      </c>
      <c r="AW28" s="202">
        <v>3.2489139624000001</v>
      </c>
      <c r="AX28" s="202">
        <v>3.2408220000000001</v>
      </c>
      <c r="AY28" s="202">
        <v>3.1669039624000002</v>
      </c>
      <c r="AZ28" s="202">
        <v>3.2336</v>
      </c>
      <c r="BA28" s="202">
        <v>3.2749000000000001</v>
      </c>
      <c r="BB28" s="202">
        <v>3.2694999999999999</v>
      </c>
      <c r="BC28" s="202">
        <v>3.1883085295</v>
      </c>
      <c r="BD28" s="202">
        <v>3.1836562894</v>
      </c>
      <c r="BE28" s="202">
        <v>3.1683267465</v>
      </c>
      <c r="BF28" s="297">
        <v>3.167535897</v>
      </c>
      <c r="BG28" s="297">
        <v>3.1816327742000001</v>
      </c>
      <c r="BH28" s="297">
        <v>3.1801999623000001</v>
      </c>
      <c r="BI28" s="297">
        <v>3.2005315282</v>
      </c>
      <c r="BJ28" s="297">
        <v>3.1997392889</v>
      </c>
      <c r="BK28" s="297">
        <v>3.2207057303000002</v>
      </c>
      <c r="BL28" s="297">
        <v>3.2196844058999998</v>
      </c>
      <c r="BM28" s="297">
        <v>3.2182783501999999</v>
      </c>
      <c r="BN28" s="297">
        <v>3.2166488144000001</v>
      </c>
      <c r="BO28" s="297">
        <v>3.2154067208999999</v>
      </c>
      <c r="BP28" s="297">
        <v>3.2147763212</v>
      </c>
      <c r="BQ28" s="297">
        <v>3.2137129649</v>
      </c>
      <c r="BR28" s="297">
        <v>3.2130714452000002</v>
      </c>
      <c r="BS28" s="297">
        <v>3.2122538070000002</v>
      </c>
      <c r="BT28" s="297">
        <v>3.2109469108000002</v>
      </c>
      <c r="BU28" s="297">
        <v>3.2104017691000002</v>
      </c>
      <c r="BV28" s="297">
        <v>3.2097807155</v>
      </c>
    </row>
    <row r="29" spans="1:74" ht="11.15" customHeight="1" x14ac:dyDescent="0.25">
      <c r="A29" s="127" t="s">
        <v>251</v>
      </c>
      <c r="B29" s="135" t="s">
        <v>355</v>
      </c>
      <c r="C29" s="202">
        <v>0.97921206774000003</v>
      </c>
      <c r="D29" s="202">
        <v>0.98029824286</v>
      </c>
      <c r="E29" s="202">
        <v>0.97896690644999995</v>
      </c>
      <c r="F29" s="202">
        <v>0.97940776666999996</v>
      </c>
      <c r="G29" s="202">
        <v>0.97923142257999995</v>
      </c>
      <c r="H29" s="202">
        <v>0.98001110000000002</v>
      </c>
      <c r="I29" s="202">
        <v>0.97962497097000001</v>
      </c>
      <c r="J29" s="202">
        <v>0.97924755160999999</v>
      </c>
      <c r="K29" s="202">
        <v>0.98169443332999995</v>
      </c>
      <c r="L29" s="202">
        <v>0.98133809999999999</v>
      </c>
      <c r="M29" s="202">
        <v>0.98104709999999995</v>
      </c>
      <c r="N29" s="202">
        <v>0.97980909999999999</v>
      </c>
      <c r="O29" s="202">
        <v>0.9675397</v>
      </c>
      <c r="P29" s="202">
        <v>0.96476969999999995</v>
      </c>
      <c r="Q29" s="202">
        <v>1.0877449903</v>
      </c>
      <c r="R29" s="202">
        <v>1.1176801000000001</v>
      </c>
      <c r="S29" s="202">
        <v>0.84726970000000001</v>
      </c>
      <c r="T29" s="202">
        <v>0.90226969999999995</v>
      </c>
      <c r="U29" s="202">
        <v>0.90126969999999995</v>
      </c>
      <c r="V29" s="202">
        <v>0.93026969999999998</v>
      </c>
      <c r="W29" s="202">
        <v>0.92626969999999997</v>
      </c>
      <c r="X29" s="202">
        <v>0.9532697</v>
      </c>
      <c r="Y29" s="202">
        <v>0.94926969999999999</v>
      </c>
      <c r="Z29" s="202">
        <v>0.9542697</v>
      </c>
      <c r="AA29" s="202">
        <v>0.96741520000000003</v>
      </c>
      <c r="AB29" s="202">
        <v>0.95841520000000002</v>
      </c>
      <c r="AC29" s="202">
        <v>0.96141520000000003</v>
      </c>
      <c r="AD29" s="202">
        <v>0.95941520000000002</v>
      </c>
      <c r="AE29" s="202">
        <v>0.96441520000000003</v>
      </c>
      <c r="AF29" s="202">
        <v>0.97141520000000003</v>
      </c>
      <c r="AG29" s="202">
        <v>0.97541520000000004</v>
      </c>
      <c r="AH29" s="202">
        <v>0.98235182236999996</v>
      </c>
      <c r="AI29" s="202">
        <v>0.99235182236999997</v>
      </c>
      <c r="AJ29" s="202">
        <v>1.0013518224</v>
      </c>
      <c r="AK29" s="202">
        <v>1.0073518224</v>
      </c>
      <c r="AL29" s="202">
        <v>1.0193518224</v>
      </c>
      <c r="AM29" s="202">
        <v>1.0373693427999999</v>
      </c>
      <c r="AN29" s="202">
        <v>1.0463693428</v>
      </c>
      <c r="AO29" s="202">
        <v>1.0533693427999999</v>
      </c>
      <c r="AP29" s="202">
        <v>1.0583693428000001</v>
      </c>
      <c r="AQ29" s="202">
        <v>1.0623693428000001</v>
      </c>
      <c r="AR29" s="202">
        <v>1.0783693428000001</v>
      </c>
      <c r="AS29" s="202">
        <v>1.0933693428</v>
      </c>
      <c r="AT29" s="202">
        <v>1.1003689999999999</v>
      </c>
      <c r="AU29" s="202">
        <v>1.1003693428000001</v>
      </c>
      <c r="AV29" s="202">
        <v>1.1033693428</v>
      </c>
      <c r="AW29" s="202">
        <v>1.0703693428000001</v>
      </c>
      <c r="AX29" s="202">
        <v>1.0653919999999999</v>
      </c>
      <c r="AY29" s="202">
        <v>1.0743693428000001</v>
      </c>
      <c r="AZ29" s="202">
        <v>1.0703</v>
      </c>
      <c r="BA29" s="202">
        <v>1.0723</v>
      </c>
      <c r="BB29" s="202">
        <v>1.0752999999999999</v>
      </c>
      <c r="BC29" s="202">
        <v>1.0516366126000001</v>
      </c>
      <c r="BD29" s="202">
        <v>1.0477806478</v>
      </c>
      <c r="BE29" s="202">
        <v>1.0336853383</v>
      </c>
      <c r="BF29" s="297">
        <v>1.0336400029999999</v>
      </c>
      <c r="BG29" s="297">
        <v>1.0336706839000001</v>
      </c>
      <c r="BH29" s="297">
        <v>1.0336162721</v>
      </c>
      <c r="BI29" s="297">
        <v>1.0335968487</v>
      </c>
      <c r="BJ29" s="297">
        <v>1.0336922041000001</v>
      </c>
      <c r="BK29" s="297">
        <v>1.0274504135</v>
      </c>
      <c r="BL29" s="297">
        <v>1.0273931029000001</v>
      </c>
      <c r="BM29" s="297">
        <v>1.0273340039000001</v>
      </c>
      <c r="BN29" s="297">
        <v>1.0272611932</v>
      </c>
      <c r="BO29" s="297">
        <v>1.0272349186</v>
      </c>
      <c r="BP29" s="297">
        <v>1.0272148583</v>
      </c>
      <c r="BQ29" s="297">
        <v>1.0271814275</v>
      </c>
      <c r="BR29" s="297">
        <v>1.0271462155</v>
      </c>
      <c r="BS29" s="297">
        <v>1.0271814584000001</v>
      </c>
      <c r="BT29" s="297">
        <v>1.0271347934999999</v>
      </c>
      <c r="BU29" s="297">
        <v>1.0271227080000001</v>
      </c>
      <c r="BV29" s="297">
        <v>1.0272292343</v>
      </c>
    </row>
    <row r="30" spans="1:74" ht="11.15" customHeight="1" x14ac:dyDescent="0.25">
      <c r="A30" s="127" t="s">
        <v>1041</v>
      </c>
      <c r="B30" s="135" t="s">
        <v>1040</v>
      </c>
      <c r="C30" s="202">
        <v>1.7690774</v>
      </c>
      <c r="D30" s="202">
        <v>1.7490774</v>
      </c>
      <c r="E30" s="202">
        <v>1.7690774</v>
      </c>
      <c r="F30" s="202">
        <v>1.7390774</v>
      </c>
      <c r="G30" s="202">
        <v>1.7390774</v>
      </c>
      <c r="H30" s="202">
        <v>1.7390774</v>
      </c>
      <c r="I30" s="202">
        <v>1.7390774</v>
      </c>
      <c r="J30" s="202">
        <v>1.7380774000000001</v>
      </c>
      <c r="K30" s="202">
        <v>1.7380774000000001</v>
      </c>
      <c r="L30" s="202">
        <v>1.7380774000000001</v>
      </c>
      <c r="M30" s="202">
        <v>1.7380774000000001</v>
      </c>
      <c r="N30" s="202">
        <v>1.7380774000000001</v>
      </c>
      <c r="O30" s="202">
        <v>1.7436902000000001</v>
      </c>
      <c r="P30" s="202">
        <v>1.7336902000000001</v>
      </c>
      <c r="Q30" s="202">
        <v>1.7406902</v>
      </c>
      <c r="R30" s="202">
        <v>1.7666902</v>
      </c>
      <c r="S30" s="202">
        <v>1.7636902000000001</v>
      </c>
      <c r="T30" s="202">
        <v>1.7766902</v>
      </c>
      <c r="U30" s="202">
        <v>1.7786902</v>
      </c>
      <c r="V30" s="202">
        <v>1.7766902</v>
      </c>
      <c r="W30" s="202">
        <v>1.7766902</v>
      </c>
      <c r="X30" s="202">
        <v>1.7766902</v>
      </c>
      <c r="Y30" s="202">
        <v>1.7756902000000001</v>
      </c>
      <c r="Z30" s="202">
        <v>1.7856901999999999</v>
      </c>
      <c r="AA30" s="202">
        <v>1.800457</v>
      </c>
      <c r="AB30" s="202">
        <v>1.8054570000000001</v>
      </c>
      <c r="AC30" s="202">
        <v>1.8074570000000001</v>
      </c>
      <c r="AD30" s="202">
        <v>1.822457</v>
      </c>
      <c r="AE30" s="202">
        <v>1.822457</v>
      </c>
      <c r="AF30" s="202">
        <v>1.8274570000000001</v>
      </c>
      <c r="AG30" s="202">
        <v>1.830457</v>
      </c>
      <c r="AH30" s="202">
        <v>1.8301229125</v>
      </c>
      <c r="AI30" s="202">
        <v>1.8301229125</v>
      </c>
      <c r="AJ30" s="202">
        <v>1.8331229124999999</v>
      </c>
      <c r="AK30" s="202">
        <v>1.8231229124999999</v>
      </c>
      <c r="AL30" s="202">
        <v>1.8351229124999999</v>
      </c>
      <c r="AM30" s="202">
        <v>1.8532152294999999</v>
      </c>
      <c r="AN30" s="202">
        <v>1.8532152294999999</v>
      </c>
      <c r="AO30" s="202">
        <v>1.8582152295000001</v>
      </c>
      <c r="AP30" s="202">
        <v>1.8582152295000001</v>
      </c>
      <c r="AQ30" s="202">
        <v>1.8582152295000001</v>
      </c>
      <c r="AR30" s="202">
        <v>1.8582152295000001</v>
      </c>
      <c r="AS30" s="202">
        <v>1.8582152295000001</v>
      </c>
      <c r="AT30" s="202">
        <v>1.858215</v>
      </c>
      <c r="AU30" s="202">
        <v>1.8582152295000001</v>
      </c>
      <c r="AV30" s="202">
        <v>1.8582152295000001</v>
      </c>
      <c r="AW30" s="202">
        <v>1.8582152295000001</v>
      </c>
      <c r="AX30" s="202">
        <v>1.858215</v>
      </c>
      <c r="AY30" s="202">
        <v>1.8582152295000001</v>
      </c>
      <c r="AZ30" s="202">
        <v>1.8582000000000001</v>
      </c>
      <c r="BA30" s="202">
        <v>1.8582000000000001</v>
      </c>
      <c r="BB30" s="202">
        <v>1.8582000000000001</v>
      </c>
      <c r="BC30" s="202">
        <v>1.8583648542</v>
      </c>
      <c r="BD30" s="202">
        <v>1.8584616249999999</v>
      </c>
      <c r="BE30" s="202">
        <v>1.8584043659</v>
      </c>
      <c r="BF30" s="297">
        <v>1.8584091061000001</v>
      </c>
      <c r="BG30" s="297">
        <v>1.8584639272000001</v>
      </c>
      <c r="BH30" s="297">
        <v>1.8583616513000001</v>
      </c>
      <c r="BI30" s="297">
        <v>1.8584374365</v>
      </c>
      <c r="BJ30" s="297">
        <v>1.8585392221999999</v>
      </c>
      <c r="BK30" s="297">
        <v>1.8583648488</v>
      </c>
      <c r="BL30" s="297">
        <v>1.8585854543</v>
      </c>
      <c r="BM30" s="297">
        <v>1.8584698243</v>
      </c>
      <c r="BN30" s="297">
        <v>1.8584364637999999</v>
      </c>
      <c r="BO30" s="297">
        <v>1.8584365059000001</v>
      </c>
      <c r="BP30" s="297">
        <v>1.8585555294</v>
      </c>
      <c r="BQ30" s="297">
        <v>1.8585301849</v>
      </c>
      <c r="BR30" s="297">
        <v>1.8585362875</v>
      </c>
      <c r="BS30" s="297">
        <v>1.8585651945999999</v>
      </c>
      <c r="BT30" s="297">
        <v>1.8584557346999999</v>
      </c>
      <c r="BU30" s="297">
        <v>1.8585240511000001</v>
      </c>
      <c r="BV30" s="297">
        <v>1.8586403642</v>
      </c>
    </row>
    <row r="31" spans="1:74" ht="11.15" customHeight="1" x14ac:dyDescent="0.2">
      <c r="C31" s="177"/>
      <c r="D31" s="177"/>
      <c r="E31" s="177"/>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177"/>
      <c r="AY31" s="177"/>
      <c r="AZ31" s="177"/>
      <c r="BA31" s="177"/>
      <c r="BB31" s="177"/>
      <c r="BC31" s="177"/>
      <c r="BD31" s="177"/>
      <c r="BE31" s="177"/>
      <c r="BF31" s="365"/>
      <c r="BG31" s="365"/>
      <c r="BH31" s="365"/>
      <c r="BI31" s="365"/>
      <c r="BJ31" s="298"/>
      <c r="BK31" s="298"/>
      <c r="BL31" s="298"/>
      <c r="BM31" s="298"/>
      <c r="BN31" s="298"/>
      <c r="BO31" s="298"/>
      <c r="BP31" s="298"/>
      <c r="BQ31" s="298"/>
      <c r="BR31" s="298"/>
      <c r="BS31" s="298"/>
      <c r="BT31" s="298"/>
      <c r="BU31" s="298"/>
      <c r="BV31" s="298"/>
    </row>
    <row r="32" spans="1:74" ht="11.15" customHeight="1" x14ac:dyDescent="0.25">
      <c r="A32" s="127" t="s">
        <v>357</v>
      </c>
      <c r="B32" s="134" t="s">
        <v>367</v>
      </c>
      <c r="C32" s="202">
        <v>9.2480265362999994</v>
      </c>
      <c r="D32" s="202">
        <v>9.2917413277000005</v>
      </c>
      <c r="E32" s="202">
        <v>9.4316638426000008</v>
      </c>
      <c r="F32" s="202">
        <v>9.3199780419000007</v>
      </c>
      <c r="G32" s="202">
        <v>9.2970532869000007</v>
      </c>
      <c r="H32" s="202">
        <v>9.4289932532999998</v>
      </c>
      <c r="I32" s="202">
        <v>9.2005970940000008</v>
      </c>
      <c r="J32" s="202">
        <v>9.2268167467000008</v>
      </c>
      <c r="K32" s="202">
        <v>9.1936820891999993</v>
      </c>
      <c r="L32" s="202">
        <v>9.3046528447999997</v>
      </c>
      <c r="M32" s="202">
        <v>9.3443723559999992</v>
      </c>
      <c r="N32" s="202">
        <v>9.2293833185</v>
      </c>
      <c r="O32" s="202">
        <v>9.3210146878</v>
      </c>
      <c r="P32" s="202">
        <v>9.1691910571000008</v>
      </c>
      <c r="Q32" s="202">
        <v>9.2249615597000005</v>
      </c>
      <c r="R32" s="202">
        <v>8.9720336316000004</v>
      </c>
      <c r="S32" s="202">
        <v>8.8924434803000008</v>
      </c>
      <c r="T32" s="202">
        <v>9.0630096494999997</v>
      </c>
      <c r="U32" s="202">
        <v>8.9803775537000003</v>
      </c>
      <c r="V32" s="202">
        <v>9.0827392499999995</v>
      </c>
      <c r="W32" s="202">
        <v>8.9508806805999992</v>
      </c>
      <c r="X32" s="202">
        <v>8.9744081027</v>
      </c>
      <c r="Y32" s="202">
        <v>8.9682033704999995</v>
      </c>
      <c r="Z32" s="202">
        <v>8.9216585652999996</v>
      </c>
      <c r="AA32" s="202">
        <v>9.2083241729999994</v>
      </c>
      <c r="AB32" s="202">
        <v>9.0791831794999993</v>
      </c>
      <c r="AC32" s="202">
        <v>9.2444274425999993</v>
      </c>
      <c r="AD32" s="202">
        <v>9.1379775878</v>
      </c>
      <c r="AE32" s="202">
        <v>9.0749285185000002</v>
      </c>
      <c r="AF32" s="202">
        <v>9.0956199499999997</v>
      </c>
      <c r="AG32" s="202">
        <v>9.0363348216000006</v>
      </c>
      <c r="AH32" s="202">
        <v>9.0185518064999997</v>
      </c>
      <c r="AI32" s="202">
        <v>9.0474599006999998</v>
      </c>
      <c r="AJ32" s="202">
        <v>8.9152176646000001</v>
      </c>
      <c r="AK32" s="202">
        <v>9.0570139541000003</v>
      </c>
      <c r="AL32" s="202">
        <v>8.909015642</v>
      </c>
      <c r="AM32" s="202">
        <v>9.1613264185999999</v>
      </c>
      <c r="AN32" s="202">
        <v>9.1515351733999992</v>
      </c>
      <c r="AO32" s="202">
        <v>9.1758819733999992</v>
      </c>
      <c r="AP32" s="202">
        <v>9.1498239734000002</v>
      </c>
      <c r="AQ32" s="202">
        <v>9.1308125284999999</v>
      </c>
      <c r="AR32" s="202">
        <v>9.2157708000999996</v>
      </c>
      <c r="AS32" s="202">
        <v>8.8288181278</v>
      </c>
      <c r="AT32" s="202">
        <v>8.8377160000000003</v>
      </c>
      <c r="AU32" s="202">
        <v>8.9420332005999992</v>
      </c>
      <c r="AV32" s="202">
        <v>8.9244478756000003</v>
      </c>
      <c r="AW32" s="202">
        <v>9.0326265305</v>
      </c>
      <c r="AX32" s="202">
        <v>8.9835270000000005</v>
      </c>
      <c r="AY32" s="202">
        <v>9.1702342520000002</v>
      </c>
      <c r="AZ32" s="202">
        <v>9.2482000000000006</v>
      </c>
      <c r="BA32" s="202">
        <v>9.2101000000000006</v>
      </c>
      <c r="BB32" s="202">
        <v>9.1380999999999997</v>
      </c>
      <c r="BC32" s="202">
        <v>9.3155055205000004</v>
      </c>
      <c r="BD32" s="202">
        <v>9.3683673041999995</v>
      </c>
      <c r="BE32" s="202">
        <v>9.2578109258999994</v>
      </c>
      <c r="BF32" s="297">
        <v>9.2845422798000001</v>
      </c>
      <c r="BG32" s="297">
        <v>9.2989207990999994</v>
      </c>
      <c r="BH32" s="297">
        <v>9.3055555482999992</v>
      </c>
      <c r="BI32" s="297">
        <v>9.3186355677999995</v>
      </c>
      <c r="BJ32" s="297">
        <v>9.2710743270999991</v>
      </c>
      <c r="BK32" s="297">
        <v>9.2670267856000006</v>
      </c>
      <c r="BL32" s="297">
        <v>9.2631665248000008</v>
      </c>
      <c r="BM32" s="297">
        <v>9.2468457080000004</v>
      </c>
      <c r="BN32" s="297">
        <v>9.2427667243999991</v>
      </c>
      <c r="BO32" s="297">
        <v>9.2523458055999992</v>
      </c>
      <c r="BP32" s="297">
        <v>9.2943343929999997</v>
      </c>
      <c r="BQ32" s="297">
        <v>9.2123617175000003</v>
      </c>
      <c r="BR32" s="297">
        <v>9.2686388602999994</v>
      </c>
      <c r="BS32" s="297">
        <v>9.2810942999999995</v>
      </c>
      <c r="BT32" s="297">
        <v>9.2833178118999999</v>
      </c>
      <c r="BU32" s="297">
        <v>9.3015886646000006</v>
      </c>
      <c r="BV32" s="297">
        <v>9.2586014585999994</v>
      </c>
    </row>
    <row r="33" spans="1:74" ht="11.15" customHeight="1" x14ac:dyDescent="0.25">
      <c r="A33" s="127" t="s">
        <v>252</v>
      </c>
      <c r="B33" s="135" t="s">
        <v>325</v>
      </c>
      <c r="C33" s="202">
        <v>0.40053051138000001</v>
      </c>
      <c r="D33" s="202">
        <v>0.42870566727999998</v>
      </c>
      <c r="E33" s="202">
        <v>0.41153621645999999</v>
      </c>
      <c r="F33" s="202">
        <v>0.45685626349000003</v>
      </c>
      <c r="G33" s="202">
        <v>0.42459991338000003</v>
      </c>
      <c r="H33" s="202">
        <v>0.48066199829</v>
      </c>
      <c r="I33" s="202">
        <v>0.49439096448999997</v>
      </c>
      <c r="J33" s="202">
        <v>0.51344300359999995</v>
      </c>
      <c r="K33" s="202">
        <v>0.50555610996</v>
      </c>
      <c r="L33" s="202">
        <v>0.54771525318000003</v>
      </c>
      <c r="M33" s="202">
        <v>0.52755770756999998</v>
      </c>
      <c r="N33" s="202">
        <v>0.50988932772999995</v>
      </c>
      <c r="O33" s="202">
        <v>0.47134102325999999</v>
      </c>
      <c r="P33" s="202">
        <v>0.43843616614000003</v>
      </c>
      <c r="Q33" s="202">
        <v>0.50014948678000004</v>
      </c>
      <c r="R33" s="202">
        <v>0.51089023326000005</v>
      </c>
      <c r="S33" s="202">
        <v>0.44578461866000002</v>
      </c>
      <c r="T33" s="202">
        <v>0.48191702952999999</v>
      </c>
      <c r="U33" s="202">
        <v>0.46133819547999999</v>
      </c>
      <c r="V33" s="202">
        <v>0.50188874641000003</v>
      </c>
      <c r="W33" s="202">
        <v>0.47505025359000003</v>
      </c>
      <c r="X33" s="202">
        <v>0.48107140334999998</v>
      </c>
      <c r="Y33" s="202">
        <v>0.46757069054</v>
      </c>
      <c r="Z33" s="202">
        <v>0.46539033364999999</v>
      </c>
      <c r="AA33" s="202">
        <v>0.46217275721000001</v>
      </c>
      <c r="AB33" s="202">
        <v>0.42130702649000001</v>
      </c>
      <c r="AC33" s="202">
        <v>0.50276091120999999</v>
      </c>
      <c r="AD33" s="202">
        <v>0.46800389782000001</v>
      </c>
      <c r="AE33" s="202">
        <v>0.42472077752999998</v>
      </c>
      <c r="AF33" s="202">
        <v>0.35967949999999999</v>
      </c>
      <c r="AG33" s="202">
        <v>0.456679</v>
      </c>
      <c r="AH33" s="202">
        <v>0.47082727593000001</v>
      </c>
      <c r="AI33" s="202">
        <v>0.49482727592999998</v>
      </c>
      <c r="AJ33" s="202">
        <v>0.47582727593000002</v>
      </c>
      <c r="AK33" s="202">
        <v>0.53682727593000001</v>
      </c>
      <c r="AL33" s="202">
        <v>0.44482727592999999</v>
      </c>
      <c r="AM33" s="202">
        <v>0.44206282490999999</v>
      </c>
      <c r="AN33" s="202">
        <v>0.42106282491000002</v>
      </c>
      <c r="AO33" s="202">
        <v>0.45506282491</v>
      </c>
      <c r="AP33" s="202">
        <v>0.45506282491</v>
      </c>
      <c r="AQ33" s="202">
        <v>0.48206282491000002</v>
      </c>
      <c r="AR33" s="202">
        <v>0.46106282491</v>
      </c>
      <c r="AS33" s="202">
        <v>0.34174216115</v>
      </c>
      <c r="AT33" s="202">
        <v>0.37606299999999998</v>
      </c>
      <c r="AU33" s="202">
        <v>0.45471471199000002</v>
      </c>
      <c r="AV33" s="202">
        <v>0.42623447262000003</v>
      </c>
      <c r="AW33" s="202">
        <v>0.43121524105999998</v>
      </c>
      <c r="AX33" s="202">
        <v>0.444351</v>
      </c>
      <c r="AY33" s="202">
        <v>0.42527812745999999</v>
      </c>
      <c r="AZ33" s="202">
        <v>0.40279999999999999</v>
      </c>
      <c r="BA33" s="202">
        <v>0.41099999999999998</v>
      </c>
      <c r="BB33" s="202">
        <v>0.39600000000000002</v>
      </c>
      <c r="BC33" s="202">
        <v>0.40354110033000001</v>
      </c>
      <c r="BD33" s="202">
        <v>0.42997702917000002</v>
      </c>
      <c r="BE33" s="202">
        <v>0.42772861275000001</v>
      </c>
      <c r="BF33" s="297">
        <v>0.42580383260999999</v>
      </c>
      <c r="BG33" s="297">
        <v>0.42392230987000001</v>
      </c>
      <c r="BH33" s="297">
        <v>0.42163878946</v>
      </c>
      <c r="BI33" s="297">
        <v>0.41980846473</v>
      </c>
      <c r="BJ33" s="297">
        <v>0.41804337854000001</v>
      </c>
      <c r="BK33" s="297">
        <v>0.41394427030999997</v>
      </c>
      <c r="BL33" s="297">
        <v>0.41268511837999999</v>
      </c>
      <c r="BM33" s="297">
        <v>0.41056690865000001</v>
      </c>
      <c r="BN33" s="297">
        <v>0.40865749597000001</v>
      </c>
      <c r="BO33" s="297">
        <v>0.40683222390000001</v>
      </c>
      <c r="BP33" s="297">
        <v>0.40530947664</v>
      </c>
      <c r="BQ33" s="297">
        <v>0.40341733926000001</v>
      </c>
      <c r="BR33" s="297">
        <v>0.40160443424999998</v>
      </c>
      <c r="BS33" s="297">
        <v>0.39984873609999999</v>
      </c>
      <c r="BT33" s="297">
        <v>0.39773903666999999</v>
      </c>
      <c r="BU33" s="297">
        <v>0.39608200765000001</v>
      </c>
      <c r="BV33" s="297">
        <v>0.39454653712999999</v>
      </c>
    </row>
    <row r="34" spans="1:74" ht="11.15" customHeight="1" x14ac:dyDescent="0.25">
      <c r="A34" s="127" t="s">
        <v>253</v>
      </c>
      <c r="B34" s="135" t="s">
        <v>326</v>
      </c>
      <c r="C34" s="202">
        <v>4.8443651000000001</v>
      </c>
      <c r="D34" s="202">
        <v>4.8133651000000004</v>
      </c>
      <c r="E34" s="202">
        <v>4.9293651000000001</v>
      </c>
      <c r="F34" s="202">
        <v>4.8583651000000003</v>
      </c>
      <c r="G34" s="202">
        <v>4.8583651000000003</v>
      </c>
      <c r="H34" s="202">
        <v>4.9553650999999999</v>
      </c>
      <c r="I34" s="202">
        <v>4.8733651</v>
      </c>
      <c r="J34" s="202">
        <v>4.8503651000000003</v>
      </c>
      <c r="K34" s="202">
        <v>4.8463650999999999</v>
      </c>
      <c r="L34" s="202">
        <v>4.8353650999999997</v>
      </c>
      <c r="M34" s="202">
        <v>4.8623650999999999</v>
      </c>
      <c r="N34" s="202">
        <v>4.8253651</v>
      </c>
      <c r="O34" s="202">
        <v>4.9279381999999998</v>
      </c>
      <c r="P34" s="202">
        <v>4.8629382000000003</v>
      </c>
      <c r="Q34" s="202">
        <v>4.8769033999999998</v>
      </c>
      <c r="R34" s="202">
        <v>4.8070301000000004</v>
      </c>
      <c r="S34" s="202">
        <v>4.8279078000000002</v>
      </c>
      <c r="T34" s="202">
        <v>4.9183836999999997</v>
      </c>
      <c r="U34" s="202">
        <v>4.8500211999999996</v>
      </c>
      <c r="V34" s="202">
        <v>4.8958203999999999</v>
      </c>
      <c r="W34" s="202">
        <v>4.8951390999999997</v>
      </c>
      <c r="X34" s="202">
        <v>4.8358596</v>
      </c>
      <c r="Y34" s="202">
        <v>4.8551390999999997</v>
      </c>
      <c r="Z34" s="202">
        <v>4.7987906000000002</v>
      </c>
      <c r="AA34" s="202">
        <v>4.9963031000000004</v>
      </c>
      <c r="AB34" s="202">
        <v>4.9489343999999997</v>
      </c>
      <c r="AC34" s="202">
        <v>5.0344392999999998</v>
      </c>
      <c r="AD34" s="202">
        <v>5.0040579999999997</v>
      </c>
      <c r="AE34" s="202">
        <v>5.0242775000000002</v>
      </c>
      <c r="AF34" s="202">
        <v>5.0758359000000004</v>
      </c>
      <c r="AG34" s="202">
        <v>4.9943404999999998</v>
      </c>
      <c r="AH34" s="202">
        <v>5.0033810605999998</v>
      </c>
      <c r="AI34" s="202">
        <v>5.0363810606000001</v>
      </c>
      <c r="AJ34" s="202">
        <v>4.9573810606000004</v>
      </c>
      <c r="AK34" s="202">
        <v>4.9653810606000004</v>
      </c>
      <c r="AL34" s="202">
        <v>4.8753810605999996</v>
      </c>
      <c r="AM34" s="202">
        <v>5.2078464715999999</v>
      </c>
      <c r="AN34" s="202">
        <v>5.1168464715999997</v>
      </c>
      <c r="AO34" s="202">
        <v>5.1958464716000003</v>
      </c>
      <c r="AP34" s="202">
        <v>5.1658464716000001</v>
      </c>
      <c r="AQ34" s="202">
        <v>5.1638464716000003</v>
      </c>
      <c r="AR34" s="202">
        <v>5.2108464716</v>
      </c>
      <c r="AS34" s="202">
        <v>5.0588464715999999</v>
      </c>
      <c r="AT34" s="202">
        <v>5.0188459999999999</v>
      </c>
      <c r="AU34" s="202">
        <v>5.0728464716000001</v>
      </c>
      <c r="AV34" s="202">
        <v>5.0918464716000003</v>
      </c>
      <c r="AW34" s="202">
        <v>5.1138464715999996</v>
      </c>
      <c r="AX34" s="202">
        <v>5.0508459999999999</v>
      </c>
      <c r="AY34" s="202">
        <v>5.2398464715999999</v>
      </c>
      <c r="AZ34" s="202">
        <v>5.3677999999999999</v>
      </c>
      <c r="BA34" s="202">
        <v>5.3567999999999998</v>
      </c>
      <c r="BB34" s="202">
        <v>5.2847999999999997</v>
      </c>
      <c r="BC34" s="202">
        <v>5.3324631086999998</v>
      </c>
      <c r="BD34" s="202">
        <v>5.3440957059</v>
      </c>
      <c r="BE34" s="202">
        <v>5.2428948575999996</v>
      </c>
      <c r="BF34" s="297">
        <v>5.2803021737</v>
      </c>
      <c r="BG34" s="297">
        <v>5.3034502712</v>
      </c>
      <c r="BH34" s="297">
        <v>5.3218551097000004</v>
      </c>
      <c r="BI34" s="297">
        <v>5.3407177951999998</v>
      </c>
      <c r="BJ34" s="297">
        <v>5.2957346327000003</v>
      </c>
      <c r="BK34" s="297">
        <v>5.2801971088000004</v>
      </c>
      <c r="BL34" s="297">
        <v>5.2708179676000002</v>
      </c>
      <c r="BM34" s="297">
        <v>5.2632470241</v>
      </c>
      <c r="BN34" s="297">
        <v>5.2702660311000002</v>
      </c>
      <c r="BO34" s="297">
        <v>5.2917971651000002</v>
      </c>
      <c r="BP34" s="297">
        <v>5.3265357641</v>
      </c>
      <c r="BQ34" s="297">
        <v>5.2577012032999999</v>
      </c>
      <c r="BR34" s="297">
        <v>5.2940994637000003</v>
      </c>
      <c r="BS34" s="297">
        <v>5.3152414208999996</v>
      </c>
      <c r="BT34" s="297">
        <v>5.3323412878000003</v>
      </c>
      <c r="BU34" s="297">
        <v>5.3498986567999998</v>
      </c>
      <c r="BV34" s="297">
        <v>5.3045435748000003</v>
      </c>
    </row>
    <row r="35" spans="1:74" ht="11.15" customHeight="1" x14ac:dyDescent="0.25">
      <c r="A35" s="127" t="s">
        <v>254</v>
      </c>
      <c r="B35" s="135" t="s">
        <v>327</v>
      </c>
      <c r="C35" s="202">
        <v>0.97447490000000003</v>
      </c>
      <c r="D35" s="202">
        <v>0.97323378570999997</v>
      </c>
      <c r="E35" s="202">
        <v>0.98495714515999999</v>
      </c>
      <c r="F35" s="202">
        <v>0.96799858000000005</v>
      </c>
      <c r="G35" s="202">
        <v>0.95810305484000002</v>
      </c>
      <c r="H35" s="202">
        <v>0.94866194000000004</v>
      </c>
      <c r="I35" s="202">
        <v>0.95752868064999996</v>
      </c>
      <c r="J35" s="202">
        <v>0.94091993226000004</v>
      </c>
      <c r="K35" s="202">
        <v>0.92714268666999999</v>
      </c>
      <c r="L35" s="202">
        <v>0.96001635160999998</v>
      </c>
      <c r="M35" s="202">
        <v>0.95322885999999996</v>
      </c>
      <c r="N35" s="202">
        <v>0.93913544838999996</v>
      </c>
      <c r="O35" s="202">
        <v>0.93405992580999997</v>
      </c>
      <c r="P35" s="202">
        <v>0.90762690000000001</v>
      </c>
      <c r="Q35" s="202">
        <v>0.91151210322999998</v>
      </c>
      <c r="R35" s="202">
        <v>0.85369189332999995</v>
      </c>
      <c r="S35" s="202">
        <v>0.85613146128999995</v>
      </c>
      <c r="T35" s="202">
        <v>0.88334288667000005</v>
      </c>
      <c r="U35" s="202">
        <v>0.89682204839000002</v>
      </c>
      <c r="V35" s="202">
        <v>0.88443891289999998</v>
      </c>
      <c r="W35" s="202">
        <v>0.86964160000000001</v>
      </c>
      <c r="X35" s="202">
        <v>0.87418222902999998</v>
      </c>
      <c r="Y35" s="202">
        <v>0.88423123332999998</v>
      </c>
      <c r="Z35" s="202">
        <v>0.87513039031999995</v>
      </c>
      <c r="AA35" s="202">
        <v>0.89183598065000003</v>
      </c>
      <c r="AB35" s="202">
        <v>0.89077061429000004</v>
      </c>
      <c r="AC35" s="202">
        <v>0.91862618065000001</v>
      </c>
      <c r="AD35" s="202">
        <v>0.91629765333000002</v>
      </c>
      <c r="AE35" s="202">
        <v>0.86863661290000005</v>
      </c>
      <c r="AF35" s="202">
        <v>0.90110718000000001</v>
      </c>
      <c r="AG35" s="202">
        <v>0.90649991934999996</v>
      </c>
      <c r="AH35" s="202">
        <v>0.87758635001999996</v>
      </c>
      <c r="AI35" s="202">
        <v>0.88649986999999997</v>
      </c>
      <c r="AJ35" s="202">
        <v>0.88050482097000005</v>
      </c>
      <c r="AK35" s="202">
        <v>0.88382932332999997</v>
      </c>
      <c r="AL35" s="202">
        <v>0.87383307257999998</v>
      </c>
      <c r="AM35" s="202">
        <v>0.88138230871000001</v>
      </c>
      <c r="AN35" s="202">
        <v>0.87909738612999999</v>
      </c>
      <c r="AO35" s="202">
        <v>0.89014341193000002</v>
      </c>
      <c r="AP35" s="202">
        <v>0.87371218613000001</v>
      </c>
      <c r="AQ35" s="202">
        <v>0.90177545063999998</v>
      </c>
      <c r="AR35" s="202">
        <v>0.90505754613</v>
      </c>
      <c r="AS35" s="202">
        <v>0.88329852045000001</v>
      </c>
      <c r="AT35" s="202">
        <v>0.86215600000000003</v>
      </c>
      <c r="AU35" s="202">
        <v>0.86243882627000001</v>
      </c>
      <c r="AV35" s="202">
        <v>0.84531040835000004</v>
      </c>
      <c r="AW35" s="202">
        <v>0.85321619371000001</v>
      </c>
      <c r="AX35" s="202">
        <v>0.85388399999999998</v>
      </c>
      <c r="AY35" s="202">
        <v>0.87143545245999998</v>
      </c>
      <c r="AZ35" s="202">
        <v>0.83709999999999996</v>
      </c>
      <c r="BA35" s="202">
        <v>0.84550000000000003</v>
      </c>
      <c r="BB35" s="202">
        <v>0.84140000000000004</v>
      </c>
      <c r="BC35" s="202">
        <v>0.92317940223999995</v>
      </c>
      <c r="BD35" s="202">
        <v>0.91088408689</v>
      </c>
      <c r="BE35" s="202">
        <v>0.90467140293000003</v>
      </c>
      <c r="BF35" s="297">
        <v>0.89910327452000005</v>
      </c>
      <c r="BG35" s="297">
        <v>0.89593835210999995</v>
      </c>
      <c r="BH35" s="297">
        <v>0.89197352588000001</v>
      </c>
      <c r="BI35" s="297">
        <v>0.88936899814000003</v>
      </c>
      <c r="BJ35" s="297">
        <v>0.88650665156999997</v>
      </c>
      <c r="BK35" s="297">
        <v>0.9062663433</v>
      </c>
      <c r="BL35" s="297">
        <v>0.91312829126999995</v>
      </c>
      <c r="BM35" s="297">
        <v>0.91573574262000002</v>
      </c>
      <c r="BN35" s="297">
        <v>0.91004856332999995</v>
      </c>
      <c r="BO35" s="297">
        <v>0.90768240938</v>
      </c>
      <c r="BP35" s="297">
        <v>0.91265309854999999</v>
      </c>
      <c r="BQ35" s="297">
        <v>0.90790724922999999</v>
      </c>
      <c r="BR35" s="297">
        <v>0.90398737782000005</v>
      </c>
      <c r="BS35" s="297">
        <v>0.90209752193000003</v>
      </c>
      <c r="BT35" s="297">
        <v>0.90017105628000005</v>
      </c>
      <c r="BU35" s="297">
        <v>0.89975762909000001</v>
      </c>
      <c r="BV35" s="297">
        <v>0.90165665059</v>
      </c>
    </row>
    <row r="36" spans="1:74" ht="11.15" customHeight="1" x14ac:dyDescent="0.25">
      <c r="A36" s="127" t="s">
        <v>995</v>
      </c>
      <c r="B36" s="135" t="s">
        <v>994</v>
      </c>
      <c r="C36" s="202">
        <v>0.902972</v>
      </c>
      <c r="D36" s="202">
        <v>0.94097200000000003</v>
      </c>
      <c r="E36" s="202">
        <v>0.93397200000000002</v>
      </c>
      <c r="F36" s="202">
        <v>0.92797200000000002</v>
      </c>
      <c r="G36" s="202">
        <v>0.92797200000000002</v>
      </c>
      <c r="H36" s="202">
        <v>0.92997200000000002</v>
      </c>
      <c r="I36" s="202">
        <v>0.92097200000000001</v>
      </c>
      <c r="J36" s="202">
        <v>0.904972</v>
      </c>
      <c r="K36" s="202">
        <v>0.902972</v>
      </c>
      <c r="L36" s="202">
        <v>0.89497199999999999</v>
      </c>
      <c r="M36" s="202">
        <v>0.905972</v>
      </c>
      <c r="N36" s="202">
        <v>0.909972</v>
      </c>
      <c r="O36" s="202">
        <v>0.91393659999999999</v>
      </c>
      <c r="P36" s="202">
        <v>0.91593659999999999</v>
      </c>
      <c r="Q36" s="202">
        <v>0.91593659999999999</v>
      </c>
      <c r="R36" s="202">
        <v>0.90493659999999998</v>
      </c>
      <c r="S36" s="202">
        <v>0.89493659999999997</v>
      </c>
      <c r="T36" s="202">
        <v>0.89593659999999997</v>
      </c>
      <c r="U36" s="202">
        <v>0.89093659999999997</v>
      </c>
      <c r="V36" s="202">
        <v>0.89393659999999997</v>
      </c>
      <c r="W36" s="202">
        <v>0.84293660000000004</v>
      </c>
      <c r="X36" s="202">
        <v>0.89293659999999997</v>
      </c>
      <c r="Y36" s="202">
        <v>0.89093659999999997</v>
      </c>
      <c r="Z36" s="202">
        <v>0.88293659999999996</v>
      </c>
      <c r="AA36" s="202">
        <v>0.88749109999999998</v>
      </c>
      <c r="AB36" s="202">
        <v>0.87849109999999997</v>
      </c>
      <c r="AC36" s="202">
        <v>0.87649109999999997</v>
      </c>
      <c r="AD36" s="202">
        <v>0.85749109999999995</v>
      </c>
      <c r="AE36" s="202">
        <v>0.84749110000000005</v>
      </c>
      <c r="AF36" s="202">
        <v>0.85349109999999995</v>
      </c>
      <c r="AG36" s="202">
        <v>0.85749109999999995</v>
      </c>
      <c r="AH36" s="202">
        <v>0.85958283848000006</v>
      </c>
      <c r="AI36" s="202">
        <v>0.84277033848000005</v>
      </c>
      <c r="AJ36" s="202">
        <v>0.84230283847999998</v>
      </c>
      <c r="AK36" s="202">
        <v>0.84377033848000005</v>
      </c>
      <c r="AL36" s="202">
        <v>0.85077033848000005</v>
      </c>
      <c r="AM36" s="202">
        <v>0.82456954683000006</v>
      </c>
      <c r="AN36" s="202">
        <v>0.87756954682999999</v>
      </c>
      <c r="AO36" s="202">
        <v>0.80956954683000004</v>
      </c>
      <c r="AP36" s="202">
        <v>0.83556954682999995</v>
      </c>
      <c r="AQ36" s="202">
        <v>0.81356954683000005</v>
      </c>
      <c r="AR36" s="202">
        <v>0.84756954682999996</v>
      </c>
      <c r="AS36" s="202">
        <v>0.82056954683000005</v>
      </c>
      <c r="AT36" s="202">
        <v>0.79857</v>
      </c>
      <c r="AU36" s="202">
        <v>0.79956954683000003</v>
      </c>
      <c r="AV36" s="202">
        <v>0.81056954683000004</v>
      </c>
      <c r="AW36" s="202">
        <v>0.84456954682999996</v>
      </c>
      <c r="AX36" s="202">
        <v>0.83501599999999998</v>
      </c>
      <c r="AY36" s="202">
        <v>0.84256954682999996</v>
      </c>
      <c r="AZ36" s="202">
        <v>0.84550000000000003</v>
      </c>
      <c r="BA36" s="202">
        <v>0.78349999999999997</v>
      </c>
      <c r="BB36" s="202">
        <v>0.85550000000000004</v>
      </c>
      <c r="BC36" s="202">
        <v>0.85770491792000003</v>
      </c>
      <c r="BD36" s="202">
        <v>0.85505957026000001</v>
      </c>
      <c r="BE36" s="202">
        <v>0.85208184579000001</v>
      </c>
      <c r="BF36" s="297">
        <v>0.84923790792999998</v>
      </c>
      <c r="BG36" s="297">
        <v>0.84650203815000002</v>
      </c>
      <c r="BH36" s="297">
        <v>0.84342717309000004</v>
      </c>
      <c r="BI36" s="297">
        <v>0.84073654122999997</v>
      </c>
      <c r="BJ36" s="297">
        <v>0.83810201512000004</v>
      </c>
      <c r="BK36" s="297">
        <v>0.83390907281000004</v>
      </c>
      <c r="BL36" s="297">
        <v>0.83256844486000003</v>
      </c>
      <c r="BM36" s="297">
        <v>0.83050226329999999</v>
      </c>
      <c r="BN36" s="297">
        <v>0.82861360890000002</v>
      </c>
      <c r="BO36" s="297">
        <v>0.82679703306999996</v>
      </c>
      <c r="BP36" s="297">
        <v>0.825237204</v>
      </c>
      <c r="BQ36" s="297">
        <v>0.82336584720999995</v>
      </c>
      <c r="BR36" s="297">
        <v>0.82156234905000003</v>
      </c>
      <c r="BS36" s="297">
        <v>0.81980806033999998</v>
      </c>
      <c r="BT36" s="297">
        <v>0.81775519309</v>
      </c>
      <c r="BU36" s="297">
        <v>0.81608594453000005</v>
      </c>
      <c r="BV36" s="297">
        <v>0.81452026671</v>
      </c>
    </row>
    <row r="37" spans="1:74" ht="11.15" customHeight="1" x14ac:dyDescent="0.25">
      <c r="A37" s="127" t="s">
        <v>255</v>
      </c>
      <c r="B37" s="135" t="s">
        <v>328</v>
      </c>
      <c r="C37" s="202">
        <v>0.75922705746999997</v>
      </c>
      <c r="D37" s="202">
        <v>0.75531716437999996</v>
      </c>
      <c r="E37" s="202">
        <v>0.75778660729000002</v>
      </c>
      <c r="F37" s="202">
        <v>0.72706624166</v>
      </c>
      <c r="G37" s="202">
        <v>0.7391804515</v>
      </c>
      <c r="H37" s="202">
        <v>0.72953911907000002</v>
      </c>
      <c r="I37" s="202">
        <v>0.60058349616999995</v>
      </c>
      <c r="J37" s="202">
        <v>0.65254947357000004</v>
      </c>
      <c r="K37" s="202">
        <v>0.67453969993999996</v>
      </c>
      <c r="L37" s="202">
        <v>0.70398033244000002</v>
      </c>
      <c r="M37" s="202">
        <v>0.74193288585999995</v>
      </c>
      <c r="N37" s="202">
        <v>0.70831596212000003</v>
      </c>
      <c r="O37" s="202">
        <v>0.74268820746999997</v>
      </c>
      <c r="P37" s="202">
        <v>0.72402803477</v>
      </c>
      <c r="Q37" s="202">
        <v>0.71630688352000005</v>
      </c>
      <c r="R37" s="202">
        <v>0.61936720169000004</v>
      </c>
      <c r="S37" s="202">
        <v>0.59912133356999997</v>
      </c>
      <c r="T37" s="202">
        <v>0.62745486333</v>
      </c>
      <c r="U37" s="202">
        <v>0.64461688168999998</v>
      </c>
      <c r="V37" s="202">
        <v>0.63408550458000001</v>
      </c>
      <c r="W37" s="202">
        <v>0.63034922368000001</v>
      </c>
      <c r="X37" s="202">
        <v>0.63639002292000002</v>
      </c>
      <c r="Y37" s="202">
        <v>0.64341850998000005</v>
      </c>
      <c r="Z37" s="202">
        <v>0.64753232940000005</v>
      </c>
      <c r="AA37" s="202">
        <v>0.67838653408000005</v>
      </c>
      <c r="AB37" s="202">
        <v>0.66396841351000002</v>
      </c>
      <c r="AC37" s="202">
        <v>0.64236370659999997</v>
      </c>
      <c r="AD37" s="202">
        <v>0.60960179999999997</v>
      </c>
      <c r="AE37" s="202">
        <v>0.6296718</v>
      </c>
      <c r="AF37" s="202">
        <v>0.62766180000000005</v>
      </c>
      <c r="AG37" s="202">
        <v>0.59063180000000004</v>
      </c>
      <c r="AH37" s="202">
        <v>0.55898139219999998</v>
      </c>
      <c r="AI37" s="202">
        <v>0.56799139219999994</v>
      </c>
      <c r="AJ37" s="202">
        <v>0.55798139219999998</v>
      </c>
      <c r="AK37" s="202">
        <v>0.59798139220000002</v>
      </c>
      <c r="AL37" s="202">
        <v>0.60998139220000003</v>
      </c>
      <c r="AM37" s="202">
        <v>0.58517555958</v>
      </c>
      <c r="AN37" s="202">
        <v>0.63817555958000005</v>
      </c>
      <c r="AO37" s="202">
        <v>0.60717555958000002</v>
      </c>
      <c r="AP37" s="202">
        <v>0.60717555958000002</v>
      </c>
      <c r="AQ37" s="202">
        <v>0.58200889292000002</v>
      </c>
      <c r="AR37" s="202">
        <v>0.61084222624999995</v>
      </c>
      <c r="AS37" s="202">
        <v>0.54767555958000003</v>
      </c>
      <c r="AT37" s="202">
        <v>0.59150899999999995</v>
      </c>
      <c r="AU37" s="202">
        <v>0.59834222625</v>
      </c>
      <c r="AV37" s="202">
        <v>0.59217555958000001</v>
      </c>
      <c r="AW37" s="202">
        <v>0.61800889292000005</v>
      </c>
      <c r="AX37" s="202">
        <v>0.61984300000000003</v>
      </c>
      <c r="AY37" s="202">
        <v>0.60667555957999997</v>
      </c>
      <c r="AZ37" s="202">
        <v>0.61939999999999995</v>
      </c>
      <c r="BA37" s="202">
        <v>0.61519999999999997</v>
      </c>
      <c r="BB37" s="202">
        <v>0.58909999999999996</v>
      </c>
      <c r="BC37" s="202">
        <v>0.60313104103000004</v>
      </c>
      <c r="BD37" s="202">
        <v>0.60094862764000001</v>
      </c>
      <c r="BE37" s="202">
        <v>0.59944280680999995</v>
      </c>
      <c r="BF37" s="297">
        <v>0.59806792950999998</v>
      </c>
      <c r="BG37" s="297">
        <v>0.59679891231000004</v>
      </c>
      <c r="BH37" s="297">
        <v>0.59519998951999997</v>
      </c>
      <c r="BI37" s="297">
        <v>0.59397607352000004</v>
      </c>
      <c r="BJ37" s="297">
        <v>0.59280732572999995</v>
      </c>
      <c r="BK37" s="297">
        <v>0.59275414751</v>
      </c>
      <c r="BL37" s="297">
        <v>0.59050252978999995</v>
      </c>
      <c r="BM37" s="297">
        <v>0.58789157703999995</v>
      </c>
      <c r="BN37" s="297">
        <v>0.58493195142999999</v>
      </c>
      <c r="BO37" s="297">
        <v>0.58256435009999996</v>
      </c>
      <c r="BP37" s="297">
        <v>0.58044702821000005</v>
      </c>
      <c r="BQ37" s="297">
        <v>0.57802609056999998</v>
      </c>
      <c r="BR37" s="297">
        <v>0.57567132235999996</v>
      </c>
      <c r="BS37" s="297">
        <v>0.57336454549000004</v>
      </c>
      <c r="BT37" s="297">
        <v>0.57076677196000003</v>
      </c>
      <c r="BU37" s="297">
        <v>0.57354293524</v>
      </c>
      <c r="BV37" s="297">
        <v>0.57342007325</v>
      </c>
    </row>
    <row r="38" spans="1:74" ht="11.15" customHeight="1" x14ac:dyDescent="0.2">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7"/>
      <c r="AT38" s="177"/>
      <c r="AU38" s="177"/>
      <c r="AV38" s="177"/>
      <c r="AW38" s="177"/>
      <c r="AX38" s="177"/>
      <c r="AY38" s="177"/>
      <c r="AZ38" s="177"/>
      <c r="BA38" s="177"/>
      <c r="BB38" s="177"/>
      <c r="BC38" s="177"/>
      <c r="BD38" s="177"/>
      <c r="BE38" s="177"/>
      <c r="BF38" s="365"/>
      <c r="BG38" s="365"/>
      <c r="BH38" s="365"/>
      <c r="BI38" s="365"/>
      <c r="BJ38" s="298"/>
      <c r="BK38" s="298"/>
      <c r="BL38" s="298"/>
      <c r="BM38" s="298"/>
      <c r="BN38" s="298"/>
      <c r="BO38" s="298"/>
      <c r="BP38" s="298"/>
      <c r="BQ38" s="298"/>
      <c r="BR38" s="298"/>
      <c r="BS38" s="298"/>
      <c r="BT38" s="298"/>
      <c r="BU38" s="298"/>
      <c r="BV38" s="298"/>
    </row>
    <row r="39" spans="1:74" ht="11.15" customHeight="1" x14ac:dyDescent="0.25">
      <c r="A39" s="127" t="s">
        <v>359</v>
      </c>
      <c r="B39" s="134" t="s">
        <v>368</v>
      </c>
      <c r="C39" s="202">
        <v>1.5622540646</v>
      </c>
      <c r="D39" s="202">
        <v>1.5578648225</v>
      </c>
      <c r="E39" s="202">
        <v>1.5781446102000001</v>
      </c>
      <c r="F39" s="202">
        <v>1.5718031612000001</v>
      </c>
      <c r="G39" s="202">
        <v>1.5936495204000001</v>
      </c>
      <c r="H39" s="202">
        <v>1.6032913886</v>
      </c>
      <c r="I39" s="202">
        <v>1.5879566583</v>
      </c>
      <c r="J39" s="202">
        <v>1.5746889712000001</v>
      </c>
      <c r="K39" s="202">
        <v>1.5766021003999999</v>
      </c>
      <c r="L39" s="202">
        <v>1.5565412548999999</v>
      </c>
      <c r="M39" s="202">
        <v>1.5745594194000001</v>
      </c>
      <c r="N39" s="202">
        <v>1.5743567699000001</v>
      </c>
      <c r="O39" s="202">
        <v>1.5629971694</v>
      </c>
      <c r="P39" s="202">
        <v>1.5575804492000001</v>
      </c>
      <c r="Q39" s="202">
        <v>1.5417916885</v>
      </c>
      <c r="R39" s="202">
        <v>1.5148646214999999</v>
      </c>
      <c r="S39" s="202">
        <v>1.5072077803999999</v>
      </c>
      <c r="T39" s="202">
        <v>1.506753198</v>
      </c>
      <c r="U39" s="202">
        <v>1.4985382815999999</v>
      </c>
      <c r="V39" s="202">
        <v>1.4940399499000001</v>
      </c>
      <c r="W39" s="202">
        <v>1.4814831049999999</v>
      </c>
      <c r="X39" s="202">
        <v>1.4650324459999999</v>
      </c>
      <c r="Y39" s="202">
        <v>1.4641915844</v>
      </c>
      <c r="Z39" s="202">
        <v>1.4680431142999999</v>
      </c>
      <c r="AA39" s="202">
        <v>1.4817028512999999</v>
      </c>
      <c r="AB39" s="202">
        <v>1.4759342113</v>
      </c>
      <c r="AC39" s="202">
        <v>1.4624381873000001</v>
      </c>
      <c r="AD39" s="202">
        <v>1.4705756395</v>
      </c>
      <c r="AE39" s="202">
        <v>1.4652602401999999</v>
      </c>
      <c r="AF39" s="202">
        <v>1.4634232005000001</v>
      </c>
      <c r="AG39" s="202">
        <v>1.4139682432</v>
      </c>
      <c r="AH39" s="202">
        <v>1.3974950100000001</v>
      </c>
      <c r="AI39" s="202">
        <v>1.4073109062</v>
      </c>
      <c r="AJ39" s="202">
        <v>1.4103518748999999</v>
      </c>
      <c r="AK39" s="202">
        <v>1.4053627800999999</v>
      </c>
      <c r="AL39" s="202">
        <v>1.3977732060000001</v>
      </c>
      <c r="AM39" s="202">
        <v>1.3955632759000001</v>
      </c>
      <c r="AN39" s="202">
        <v>1.4034809542</v>
      </c>
      <c r="AO39" s="202">
        <v>1.4037071882000001</v>
      </c>
      <c r="AP39" s="202">
        <v>1.3990410051</v>
      </c>
      <c r="AQ39" s="202">
        <v>1.4329169746999999</v>
      </c>
      <c r="AR39" s="202">
        <v>1.461718348</v>
      </c>
      <c r="AS39" s="202">
        <v>1.4370324446</v>
      </c>
      <c r="AT39" s="202">
        <v>1.4449975037</v>
      </c>
      <c r="AU39" s="202">
        <v>1.443982257</v>
      </c>
      <c r="AV39" s="202">
        <v>1.4413516096000001</v>
      </c>
      <c r="AW39" s="202">
        <v>1.4386077721999999</v>
      </c>
      <c r="AX39" s="202">
        <v>1.4336455037</v>
      </c>
      <c r="AY39" s="202">
        <v>1.3867704181</v>
      </c>
      <c r="AZ39" s="202">
        <v>1.3833</v>
      </c>
      <c r="BA39" s="202">
        <v>1.3793</v>
      </c>
      <c r="BB39" s="202">
        <v>1.3873</v>
      </c>
      <c r="BC39" s="202">
        <v>1.3884521715</v>
      </c>
      <c r="BD39" s="202">
        <v>1.3954030655</v>
      </c>
      <c r="BE39" s="202">
        <v>1.4050335911</v>
      </c>
      <c r="BF39" s="297">
        <v>1.4064881193000001</v>
      </c>
      <c r="BG39" s="297">
        <v>1.4035976369000001</v>
      </c>
      <c r="BH39" s="297">
        <v>1.4028337554999999</v>
      </c>
      <c r="BI39" s="297">
        <v>1.3987310628</v>
      </c>
      <c r="BJ39" s="297">
        <v>1.3976344689</v>
      </c>
      <c r="BK39" s="297">
        <v>1.3425571854</v>
      </c>
      <c r="BL39" s="297">
        <v>1.3426406212999999</v>
      </c>
      <c r="BM39" s="297">
        <v>1.3448199064999999</v>
      </c>
      <c r="BN39" s="297">
        <v>1.3382565020999999</v>
      </c>
      <c r="BO39" s="297">
        <v>1.3377702167000001</v>
      </c>
      <c r="BP39" s="297">
        <v>1.3346893839</v>
      </c>
      <c r="BQ39" s="297">
        <v>1.3381310219</v>
      </c>
      <c r="BR39" s="297">
        <v>1.3358323117999999</v>
      </c>
      <c r="BS39" s="297">
        <v>1.3340564908000001</v>
      </c>
      <c r="BT39" s="297">
        <v>1.3334525651</v>
      </c>
      <c r="BU39" s="297">
        <v>1.3305111031000001</v>
      </c>
      <c r="BV39" s="297">
        <v>1.3306284670999999</v>
      </c>
    </row>
    <row r="40" spans="1:74" ht="11.15" customHeight="1" x14ac:dyDescent="0.25">
      <c r="A40" s="127" t="s">
        <v>256</v>
      </c>
      <c r="B40" s="135" t="s">
        <v>358</v>
      </c>
      <c r="C40" s="202">
        <v>0.73290500000000003</v>
      </c>
      <c r="D40" s="202">
        <v>0.72982689999999995</v>
      </c>
      <c r="E40" s="202">
        <v>0.71663569999999999</v>
      </c>
      <c r="F40" s="202">
        <v>0.72580610000000001</v>
      </c>
      <c r="G40" s="202">
        <v>0.71938999999999997</v>
      </c>
      <c r="H40" s="202">
        <v>0.71951679999999996</v>
      </c>
      <c r="I40" s="202">
        <v>0.71213669999999996</v>
      </c>
      <c r="J40" s="202">
        <v>0.70608939999999998</v>
      </c>
      <c r="K40" s="202">
        <v>0.72340199999999999</v>
      </c>
      <c r="L40" s="202">
        <v>0.69630340000000002</v>
      </c>
      <c r="M40" s="202">
        <v>0.71288759999999995</v>
      </c>
      <c r="N40" s="202">
        <v>0.70882409999999996</v>
      </c>
      <c r="O40" s="202">
        <v>0.7065264</v>
      </c>
      <c r="P40" s="202">
        <v>0.70889959999999996</v>
      </c>
      <c r="Q40" s="202">
        <v>0.68923670000000004</v>
      </c>
      <c r="R40" s="202">
        <v>0.69440740000000001</v>
      </c>
      <c r="S40" s="202">
        <v>0.68908049999999998</v>
      </c>
      <c r="T40" s="202">
        <v>0.69727810000000001</v>
      </c>
      <c r="U40" s="202">
        <v>0.68300890000000003</v>
      </c>
      <c r="V40" s="202">
        <v>0.67902680000000004</v>
      </c>
      <c r="W40" s="202">
        <v>0.66734490000000002</v>
      </c>
      <c r="X40" s="202">
        <v>0.6562287</v>
      </c>
      <c r="Y40" s="202">
        <v>0.65571690000000005</v>
      </c>
      <c r="Z40" s="202">
        <v>0.65362169999999997</v>
      </c>
      <c r="AA40" s="202">
        <v>0.65846550000000004</v>
      </c>
      <c r="AB40" s="202">
        <v>0.65853620000000002</v>
      </c>
      <c r="AC40" s="202">
        <v>0.66017079999999995</v>
      </c>
      <c r="AD40" s="202">
        <v>0.67140979999999995</v>
      </c>
      <c r="AE40" s="202">
        <v>0.66898060000000004</v>
      </c>
      <c r="AF40" s="202">
        <v>0.66622650000000005</v>
      </c>
      <c r="AG40" s="202">
        <v>0.65485020000000005</v>
      </c>
      <c r="AH40" s="202">
        <v>0.64989267737</v>
      </c>
      <c r="AI40" s="202">
        <v>0.65428077737000001</v>
      </c>
      <c r="AJ40" s="202">
        <v>0.65609897737</v>
      </c>
      <c r="AK40" s="202">
        <v>0.65869077737000004</v>
      </c>
      <c r="AL40" s="202">
        <v>0.66050081186999998</v>
      </c>
      <c r="AM40" s="202">
        <v>0.65275904120999995</v>
      </c>
      <c r="AN40" s="202">
        <v>0.65368284120999998</v>
      </c>
      <c r="AO40" s="202">
        <v>0.66093974120999999</v>
      </c>
      <c r="AP40" s="202">
        <v>0.65439424121000001</v>
      </c>
      <c r="AQ40" s="202">
        <v>0.68965694120999999</v>
      </c>
      <c r="AR40" s="202">
        <v>0.68812964120999998</v>
      </c>
      <c r="AS40" s="202">
        <v>0.66336204120999998</v>
      </c>
      <c r="AT40" s="202">
        <v>0.67188800000000004</v>
      </c>
      <c r="AU40" s="202">
        <v>0.66484834121000003</v>
      </c>
      <c r="AV40" s="202">
        <v>0.66328164120999999</v>
      </c>
      <c r="AW40" s="202">
        <v>0.66809584120999999</v>
      </c>
      <c r="AX40" s="202">
        <v>0.66778599999999999</v>
      </c>
      <c r="AY40" s="202">
        <v>0.65638914121000003</v>
      </c>
      <c r="AZ40" s="202">
        <v>0.66180000000000005</v>
      </c>
      <c r="BA40" s="202">
        <v>0.66700000000000004</v>
      </c>
      <c r="BB40" s="202">
        <v>0.68330000000000002</v>
      </c>
      <c r="BC40" s="202">
        <v>0.66815846048000005</v>
      </c>
      <c r="BD40" s="202">
        <v>0.66660612915999995</v>
      </c>
      <c r="BE40" s="202">
        <v>0.66793748060000002</v>
      </c>
      <c r="BF40" s="297">
        <v>0.66645414716999996</v>
      </c>
      <c r="BG40" s="297">
        <v>0.66644072152</v>
      </c>
      <c r="BH40" s="297">
        <v>0.66794628848000004</v>
      </c>
      <c r="BI40" s="297">
        <v>0.66668556143000002</v>
      </c>
      <c r="BJ40" s="297">
        <v>0.66837505998000002</v>
      </c>
      <c r="BK40" s="297">
        <v>0.60874852011000002</v>
      </c>
      <c r="BL40" s="297">
        <v>0.61015184095999997</v>
      </c>
      <c r="BM40" s="297">
        <v>0.61443659241000004</v>
      </c>
      <c r="BN40" s="297">
        <v>0.60975855032000004</v>
      </c>
      <c r="BO40" s="297">
        <v>0.61108164469000004</v>
      </c>
      <c r="BP40" s="297">
        <v>0.60952633978000004</v>
      </c>
      <c r="BQ40" s="297">
        <v>0.61085342651999996</v>
      </c>
      <c r="BR40" s="297">
        <v>0.60936991105000005</v>
      </c>
      <c r="BS40" s="297">
        <v>0.60935994822999995</v>
      </c>
      <c r="BT40" s="297">
        <v>0.61086647518000003</v>
      </c>
      <c r="BU40" s="297">
        <v>0.60960674616999999</v>
      </c>
      <c r="BV40" s="297">
        <v>0.61129430345000002</v>
      </c>
    </row>
    <row r="41" spans="1:74" ht="11.15" customHeight="1" x14ac:dyDescent="0.25">
      <c r="A41" s="127" t="s">
        <v>1001</v>
      </c>
      <c r="B41" s="135" t="s">
        <v>1000</v>
      </c>
      <c r="C41" s="202">
        <v>0.14934545058000001</v>
      </c>
      <c r="D41" s="202">
        <v>0.15441338017</v>
      </c>
      <c r="E41" s="202">
        <v>0.15347612566999999</v>
      </c>
      <c r="F41" s="202">
        <v>0.157076674</v>
      </c>
      <c r="G41" s="202">
        <v>0.16249814233000001</v>
      </c>
      <c r="H41" s="202">
        <v>0.15871147766999999</v>
      </c>
      <c r="I41" s="202">
        <v>0.16258124333000001</v>
      </c>
      <c r="J41" s="202">
        <v>0.15897418050000001</v>
      </c>
      <c r="K41" s="202">
        <v>0.15499803333000001</v>
      </c>
      <c r="L41" s="202">
        <v>0.15737857666999999</v>
      </c>
      <c r="M41" s="202">
        <v>0.15700700382999999</v>
      </c>
      <c r="N41" s="202">
        <v>0.15858143383000001</v>
      </c>
      <c r="O41" s="202">
        <v>0.15649420750000001</v>
      </c>
      <c r="P41" s="202">
        <v>0.15028043366999999</v>
      </c>
      <c r="Q41" s="202">
        <v>0.15569391317</v>
      </c>
      <c r="R41" s="202">
        <v>0.1515197365</v>
      </c>
      <c r="S41" s="202">
        <v>0.15614186817</v>
      </c>
      <c r="T41" s="202">
        <v>0.15116222317</v>
      </c>
      <c r="U41" s="202">
        <v>0.16143501817</v>
      </c>
      <c r="V41" s="202">
        <v>0.17078794983000001</v>
      </c>
      <c r="W41" s="202">
        <v>0.17806088649999999</v>
      </c>
      <c r="X41" s="202">
        <v>0.17435210649999999</v>
      </c>
      <c r="Y41" s="202">
        <v>0.17173773482999999</v>
      </c>
      <c r="Z41" s="202">
        <v>0.17198991150000001</v>
      </c>
      <c r="AA41" s="202">
        <v>0.16730964933</v>
      </c>
      <c r="AB41" s="202">
        <v>0.16272318332999999</v>
      </c>
      <c r="AC41" s="202">
        <v>0.15232433433000001</v>
      </c>
      <c r="AD41" s="202">
        <v>0.15415143033000001</v>
      </c>
      <c r="AE41" s="202">
        <v>0.15589967699999999</v>
      </c>
      <c r="AF41" s="202">
        <v>0.160555222</v>
      </c>
      <c r="AG41" s="202">
        <v>0.15794232033</v>
      </c>
      <c r="AH41" s="202">
        <v>0.14966812733000001</v>
      </c>
      <c r="AI41" s="202">
        <v>0.15608389967</v>
      </c>
      <c r="AJ41" s="202">
        <v>0.16064390033000001</v>
      </c>
      <c r="AK41" s="202">
        <v>0.15763070428000001</v>
      </c>
      <c r="AL41" s="202">
        <v>0.151073121</v>
      </c>
      <c r="AM41" s="202">
        <v>0.15394946232000001</v>
      </c>
      <c r="AN41" s="202">
        <v>0.15982827893000001</v>
      </c>
      <c r="AO41" s="202">
        <v>0.15084302399999999</v>
      </c>
      <c r="AP41" s="202">
        <v>0.15502636567</v>
      </c>
      <c r="AQ41" s="202">
        <v>0.15337201735</v>
      </c>
      <c r="AR41" s="202">
        <v>0.15522743899999999</v>
      </c>
      <c r="AS41" s="202">
        <v>0.15683343297999999</v>
      </c>
      <c r="AT41" s="202">
        <v>0.15813099999999999</v>
      </c>
      <c r="AU41" s="202">
        <v>0.16265841620999999</v>
      </c>
      <c r="AV41" s="202">
        <v>0.15949658954000001</v>
      </c>
      <c r="AW41" s="202">
        <v>0.15148937889</v>
      </c>
      <c r="AX41" s="202">
        <v>0.14504400000000001</v>
      </c>
      <c r="AY41" s="202">
        <v>0.13954844382000001</v>
      </c>
      <c r="AZ41" s="202">
        <v>0.13600000000000001</v>
      </c>
      <c r="BA41" s="202">
        <v>0.1245</v>
      </c>
      <c r="BB41" s="202">
        <v>0.1176</v>
      </c>
      <c r="BC41" s="202">
        <v>0.13408898704</v>
      </c>
      <c r="BD41" s="202">
        <v>0.14508593628999999</v>
      </c>
      <c r="BE41" s="202">
        <v>0.15810222584</v>
      </c>
      <c r="BF41" s="297">
        <v>0.16</v>
      </c>
      <c r="BG41" s="297">
        <v>0.16</v>
      </c>
      <c r="BH41" s="297">
        <v>0.16</v>
      </c>
      <c r="BI41" s="297">
        <v>0.16</v>
      </c>
      <c r="BJ41" s="297">
        <v>0.16</v>
      </c>
      <c r="BK41" s="297">
        <v>0.16500000000000001</v>
      </c>
      <c r="BL41" s="297">
        <v>0.16500000000000001</v>
      </c>
      <c r="BM41" s="297">
        <v>0.16500000000000001</v>
      </c>
      <c r="BN41" s="297">
        <v>0.16500000000000001</v>
      </c>
      <c r="BO41" s="297">
        <v>0.16500000000000001</v>
      </c>
      <c r="BP41" s="297">
        <v>0.16500000000000001</v>
      </c>
      <c r="BQ41" s="297">
        <v>0.17</v>
      </c>
      <c r="BR41" s="297">
        <v>0.17</v>
      </c>
      <c r="BS41" s="297">
        <v>0.17</v>
      </c>
      <c r="BT41" s="297">
        <v>0.17</v>
      </c>
      <c r="BU41" s="297">
        <v>0.17</v>
      </c>
      <c r="BV41" s="297">
        <v>0.17</v>
      </c>
    </row>
    <row r="42" spans="1:74" ht="11.15" customHeight="1" x14ac:dyDescent="0.2">
      <c r="C42" s="177"/>
      <c r="D42" s="177"/>
      <c r="E42" s="177"/>
      <c r="F42" s="177"/>
      <c r="G42" s="177"/>
      <c r="H42" s="177"/>
      <c r="I42" s="177"/>
      <c r="J42" s="177"/>
      <c r="K42" s="177"/>
      <c r="L42" s="177"/>
      <c r="M42" s="177"/>
      <c r="N42" s="177"/>
      <c r="O42" s="177"/>
      <c r="P42" s="177"/>
      <c r="Q42" s="177"/>
      <c r="R42" s="177"/>
      <c r="S42" s="177"/>
      <c r="T42" s="177"/>
      <c r="U42" s="177"/>
      <c r="V42" s="177"/>
      <c r="W42" s="177"/>
      <c r="X42" s="177"/>
      <c r="Y42" s="177"/>
      <c r="Z42" s="177"/>
      <c r="AA42" s="177"/>
      <c r="AB42" s="177"/>
      <c r="AC42" s="177"/>
      <c r="AD42" s="177"/>
      <c r="AE42" s="177"/>
      <c r="AF42" s="177"/>
      <c r="AG42" s="177"/>
      <c r="AH42" s="177"/>
      <c r="AI42" s="177"/>
      <c r="AJ42" s="177"/>
      <c r="AK42" s="177"/>
      <c r="AL42" s="177"/>
      <c r="AM42" s="177"/>
      <c r="AN42" s="177"/>
      <c r="AO42" s="177"/>
      <c r="AP42" s="177"/>
      <c r="AQ42" s="177"/>
      <c r="AR42" s="177"/>
      <c r="AS42" s="177"/>
      <c r="AT42" s="177"/>
      <c r="AU42" s="177"/>
      <c r="AV42" s="177"/>
      <c r="AW42" s="177"/>
      <c r="AX42" s="177"/>
      <c r="AY42" s="177"/>
      <c r="AZ42" s="177"/>
      <c r="BA42" s="177"/>
      <c r="BB42" s="177"/>
      <c r="BC42" s="177"/>
      <c r="BD42" s="177"/>
      <c r="BE42" s="177"/>
      <c r="BF42" s="365"/>
      <c r="BG42" s="365"/>
      <c r="BH42" s="365"/>
      <c r="BI42" s="365"/>
      <c r="BJ42" s="298"/>
      <c r="BK42" s="298"/>
      <c r="BL42" s="298"/>
      <c r="BM42" s="298"/>
      <c r="BN42" s="298"/>
      <c r="BO42" s="298"/>
      <c r="BP42" s="298"/>
      <c r="BQ42" s="298"/>
      <c r="BR42" s="298"/>
      <c r="BS42" s="298"/>
      <c r="BT42" s="298"/>
      <c r="BU42" s="298"/>
      <c r="BV42" s="298"/>
    </row>
    <row r="43" spans="1:74" ht="11.15" customHeight="1" x14ac:dyDescent="0.25">
      <c r="A43" s="127" t="s">
        <v>361</v>
      </c>
      <c r="B43" s="134" t="s">
        <v>78</v>
      </c>
      <c r="C43" s="202">
        <v>64.429044011000002</v>
      </c>
      <c r="D43" s="202">
        <v>64.253783165000002</v>
      </c>
      <c r="E43" s="202">
        <v>64.733703250000005</v>
      </c>
      <c r="F43" s="202">
        <v>65.008835644000001</v>
      </c>
      <c r="G43" s="202">
        <v>65.152294716</v>
      </c>
      <c r="H43" s="202">
        <v>65.478177302999995</v>
      </c>
      <c r="I43" s="202">
        <v>65.389590905000006</v>
      </c>
      <c r="J43" s="202">
        <v>66.290212014000005</v>
      </c>
      <c r="K43" s="202">
        <v>66.216310634999999</v>
      </c>
      <c r="L43" s="202">
        <v>66.648692444000005</v>
      </c>
      <c r="M43" s="202">
        <v>67.463928887999998</v>
      </c>
      <c r="N43" s="202">
        <v>67.222040879999994</v>
      </c>
      <c r="O43" s="202">
        <v>67.205979103999994</v>
      </c>
      <c r="P43" s="202">
        <v>66.770804002000006</v>
      </c>
      <c r="Q43" s="202">
        <v>66.813833967999997</v>
      </c>
      <c r="R43" s="202">
        <v>64.180415256000003</v>
      </c>
      <c r="S43" s="202">
        <v>58.818506118000002</v>
      </c>
      <c r="T43" s="202">
        <v>60.912266070999998</v>
      </c>
      <c r="U43" s="202">
        <v>62.133844547000002</v>
      </c>
      <c r="V43" s="202">
        <v>62.071710688000003</v>
      </c>
      <c r="W43" s="202">
        <v>62.041290382</v>
      </c>
      <c r="X43" s="202">
        <v>61.996345525999999</v>
      </c>
      <c r="Y43" s="202">
        <v>62.881434796999997</v>
      </c>
      <c r="Z43" s="202">
        <v>62.628220612</v>
      </c>
      <c r="AA43" s="202">
        <v>63.279421655</v>
      </c>
      <c r="AB43" s="202">
        <v>60.406016518999998</v>
      </c>
      <c r="AC43" s="202">
        <v>63.569437309999998</v>
      </c>
      <c r="AD43" s="202">
        <v>63.638367281999997</v>
      </c>
      <c r="AE43" s="202">
        <v>64.113851334000003</v>
      </c>
      <c r="AF43" s="202">
        <v>64.111575174999999</v>
      </c>
      <c r="AG43" s="202">
        <v>64.905121605999994</v>
      </c>
      <c r="AH43" s="202">
        <v>64.336699007000007</v>
      </c>
      <c r="AI43" s="202">
        <v>64.161691539000003</v>
      </c>
      <c r="AJ43" s="202">
        <v>65.233545106999998</v>
      </c>
      <c r="AK43" s="202">
        <v>65.573327073000002</v>
      </c>
      <c r="AL43" s="202">
        <v>64.915091942999993</v>
      </c>
      <c r="AM43" s="202">
        <v>64.739906930000004</v>
      </c>
      <c r="AN43" s="202">
        <v>64.809104789000003</v>
      </c>
      <c r="AO43" s="202">
        <v>65.829644212000005</v>
      </c>
      <c r="AP43" s="202">
        <v>64.704707331999998</v>
      </c>
      <c r="AQ43" s="202">
        <v>65.107607090000002</v>
      </c>
      <c r="AR43" s="202">
        <v>65.334102176000002</v>
      </c>
      <c r="AS43" s="202">
        <v>66.265662433000003</v>
      </c>
      <c r="AT43" s="202">
        <v>65.869007784000004</v>
      </c>
      <c r="AU43" s="202">
        <v>66.099987217000006</v>
      </c>
      <c r="AV43" s="202">
        <v>66.696465025999998</v>
      </c>
      <c r="AW43" s="202">
        <v>67.138667210999998</v>
      </c>
      <c r="AX43" s="202">
        <v>65.882070333000001</v>
      </c>
      <c r="AY43" s="202">
        <v>66.736505019999996</v>
      </c>
      <c r="AZ43" s="202">
        <v>67.122183217</v>
      </c>
      <c r="BA43" s="202">
        <v>67.303405620999996</v>
      </c>
      <c r="BB43" s="202">
        <v>67.346491581999999</v>
      </c>
      <c r="BC43" s="202">
        <v>67.455409833000004</v>
      </c>
      <c r="BD43" s="202">
        <v>67.997302833999996</v>
      </c>
      <c r="BE43" s="202">
        <v>68.316044898000001</v>
      </c>
      <c r="BF43" s="297">
        <v>68.169772367999997</v>
      </c>
      <c r="BG43" s="297">
        <v>67.884964198999995</v>
      </c>
      <c r="BH43" s="297">
        <v>68.317124217</v>
      </c>
      <c r="BI43" s="297">
        <v>68.711343912999993</v>
      </c>
      <c r="BJ43" s="297">
        <v>68.491944119999999</v>
      </c>
      <c r="BK43" s="297">
        <v>68.28150771</v>
      </c>
      <c r="BL43" s="297">
        <v>68.320214715000006</v>
      </c>
      <c r="BM43" s="297">
        <v>68.486740402999999</v>
      </c>
      <c r="BN43" s="297">
        <v>68.645185380000001</v>
      </c>
      <c r="BO43" s="297">
        <v>68.729547951000001</v>
      </c>
      <c r="BP43" s="297">
        <v>69.170941907</v>
      </c>
      <c r="BQ43" s="297">
        <v>69.489395535</v>
      </c>
      <c r="BR43" s="297">
        <v>69.321338980999997</v>
      </c>
      <c r="BS43" s="297">
        <v>69.109980526000001</v>
      </c>
      <c r="BT43" s="297">
        <v>69.538141410999998</v>
      </c>
      <c r="BU43" s="297">
        <v>69.774742373999999</v>
      </c>
      <c r="BV43" s="297">
        <v>69.664507095000005</v>
      </c>
    </row>
    <row r="44" spans="1:74" ht="11.15" customHeight="1" x14ac:dyDescent="0.25">
      <c r="B44" s="134"/>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c r="AA44" s="202"/>
      <c r="AB44" s="202"/>
      <c r="AC44" s="202"/>
      <c r="AD44" s="202"/>
      <c r="AE44" s="202"/>
      <c r="AF44" s="202"/>
      <c r="AG44" s="202"/>
      <c r="AH44" s="202"/>
      <c r="AI44" s="202"/>
      <c r="AJ44" s="202"/>
      <c r="AK44" s="202"/>
      <c r="AL44" s="202"/>
      <c r="AM44" s="202"/>
      <c r="AN44" s="202"/>
      <c r="AO44" s="202"/>
      <c r="AP44" s="202"/>
      <c r="AQ44" s="202"/>
      <c r="AR44" s="202"/>
      <c r="AS44" s="202"/>
      <c r="AT44" s="202"/>
      <c r="AU44" s="202"/>
      <c r="AV44" s="202"/>
      <c r="AW44" s="202"/>
      <c r="AX44" s="202"/>
      <c r="AY44" s="202"/>
      <c r="AZ44" s="202"/>
      <c r="BA44" s="202"/>
      <c r="BB44" s="202"/>
      <c r="BC44" s="202"/>
      <c r="BD44" s="202"/>
      <c r="BE44" s="202"/>
      <c r="BF44" s="297"/>
      <c r="BG44" s="297"/>
      <c r="BH44" s="297"/>
      <c r="BI44" s="297"/>
      <c r="BJ44" s="297"/>
      <c r="BK44" s="297"/>
      <c r="BL44" s="297"/>
      <c r="BM44" s="297"/>
      <c r="BN44" s="297"/>
      <c r="BO44" s="297"/>
      <c r="BP44" s="297"/>
      <c r="BQ44" s="297"/>
      <c r="BR44" s="297"/>
      <c r="BS44" s="297"/>
      <c r="BT44" s="297"/>
      <c r="BU44" s="297"/>
      <c r="BV44" s="297"/>
    </row>
    <row r="45" spans="1:74" ht="11.15" customHeight="1" x14ac:dyDescent="0.25">
      <c r="A45" s="127" t="s">
        <v>360</v>
      </c>
      <c r="B45" s="134" t="s">
        <v>369</v>
      </c>
      <c r="C45" s="202">
        <v>5.338386388</v>
      </c>
      <c r="D45" s="202">
        <v>5.3449057255000003</v>
      </c>
      <c r="E45" s="202">
        <v>5.3809038984999997</v>
      </c>
      <c r="F45" s="202">
        <v>5.3902071961000004</v>
      </c>
      <c r="G45" s="202">
        <v>5.3739942280999999</v>
      </c>
      <c r="H45" s="202">
        <v>5.3726354953</v>
      </c>
      <c r="I45" s="202">
        <v>5.3658350881999999</v>
      </c>
      <c r="J45" s="202">
        <v>5.3514304044000003</v>
      </c>
      <c r="K45" s="202">
        <v>5.3124199303999999</v>
      </c>
      <c r="L45" s="202">
        <v>5.2713858673000002</v>
      </c>
      <c r="M45" s="202">
        <v>5.2796606609000003</v>
      </c>
      <c r="N45" s="202">
        <v>5.3050773374000002</v>
      </c>
      <c r="O45" s="202">
        <v>5.1282112971</v>
      </c>
      <c r="P45" s="202">
        <v>5.0986334880999999</v>
      </c>
      <c r="Q45" s="202">
        <v>5.0671861823000004</v>
      </c>
      <c r="R45" s="202">
        <v>5.0960327016000004</v>
      </c>
      <c r="S45" s="202">
        <v>5.0174187713</v>
      </c>
      <c r="T45" s="202">
        <v>5.0227210002999998</v>
      </c>
      <c r="U45" s="202">
        <v>5.0339790612000002</v>
      </c>
      <c r="V45" s="202">
        <v>5.0729653361000002</v>
      </c>
      <c r="W45" s="202">
        <v>5.1558536939000001</v>
      </c>
      <c r="X45" s="202">
        <v>5.1392828150999996</v>
      </c>
      <c r="Y45" s="202">
        <v>5.1642449644999999</v>
      </c>
      <c r="Z45" s="202">
        <v>5.1766871983999998</v>
      </c>
      <c r="AA45" s="202">
        <v>5.2945099918</v>
      </c>
      <c r="AB45" s="202">
        <v>5.2401581888999997</v>
      </c>
      <c r="AC45" s="202">
        <v>5.2569250823000004</v>
      </c>
      <c r="AD45" s="202">
        <v>5.3669592348000004</v>
      </c>
      <c r="AE45" s="202">
        <v>5.3980350282999998</v>
      </c>
      <c r="AF45" s="202">
        <v>5.3980760667999999</v>
      </c>
      <c r="AG45" s="202">
        <v>5.4340760668000003</v>
      </c>
      <c r="AH45" s="202">
        <v>5.4436923936000001</v>
      </c>
      <c r="AI45" s="202">
        <v>5.4504564310000001</v>
      </c>
      <c r="AJ45" s="202">
        <v>5.4597204684999996</v>
      </c>
      <c r="AK45" s="202">
        <v>5.3742598256000003</v>
      </c>
      <c r="AL45" s="202">
        <v>5.4797878940000002</v>
      </c>
      <c r="AM45" s="202">
        <v>5.6217995945999997</v>
      </c>
      <c r="AN45" s="202">
        <v>5.5349177997999996</v>
      </c>
      <c r="AO45" s="202">
        <v>5.5089234011999997</v>
      </c>
      <c r="AP45" s="202">
        <v>5.428289629</v>
      </c>
      <c r="AQ45" s="202">
        <v>5.4241672973000004</v>
      </c>
      <c r="AR45" s="202">
        <v>5.4438676960999999</v>
      </c>
      <c r="AS45" s="202">
        <v>5.4758851686999996</v>
      </c>
      <c r="AT45" s="202">
        <v>5.496937</v>
      </c>
      <c r="AU45" s="202">
        <v>5.4620172996000003</v>
      </c>
      <c r="AV45" s="202">
        <v>5.4490727961000003</v>
      </c>
      <c r="AW45" s="202">
        <v>5.5129665912999997</v>
      </c>
      <c r="AX45" s="202">
        <v>5.5901610000000002</v>
      </c>
      <c r="AY45" s="202">
        <v>5.5533544073999996</v>
      </c>
      <c r="AZ45" s="202">
        <v>5.4657999999999998</v>
      </c>
      <c r="BA45" s="202">
        <v>5.4398</v>
      </c>
      <c r="BB45" s="202">
        <v>5.3592000000000004</v>
      </c>
      <c r="BC45" s="202">
        <v>5.2944903671999999</v>
      </c>
      <c r="BD45" s="202">
        <v>5.3680950235999996</v>
      </c>
      <c r="BE45" s="202">
        <v>5.3951986543999997</v>
      </c>
      <c r="BF45" s="297">
        <v>5.4162879753000004</v>
      </c>
      <c r="BG45" s="297">
        <v>5.3816767087999997</v>
      </c>
      <c r="BH45" s="297">
        <v>5.3682036346000004</v>
      </c>
      <c r="BI45" s="297">
        <v>5.4325140902999998</v>
      </c>
      <c r="BJ45" s="297">
        <v>5.5102610262000002</v>
      </c>
      <c r="BK45" s="297">
        <v>5.5948645471000003</v>
      </c>
      <c r="BL45" s="297">
        <v>5.5091677126</v>
      </c>
      <c r="BM45" s="297">
        <v>5.4825727397000001</v>
      </c>
      <c r="BN45" s="297">
        <v>5.4017750138</v>
      </c>
      <c r="BO45" s="297">
        <v>5.3930408821000002</v>
      </c>
      <c r="BP45" s="297">
        <v>5.4087610385999998</v>
      </c>
      <c r="BQ45" s="297">
        <v>5.4360315139999997</v>
      </c>
      <c r="BR45" s="297">
        <v>5.4571254964999998</v>
      </c>
      <c r="BS45" s="297">
        <v>5.4223741029000001</v>
      </c>
      <c r="BT45" s="297">
        <v>5.4088603927000003</v>
      </c>
      <c r="BU45" s="297">
        <v>5.4731287399999999</v>
      </c>
      <c r="BV45" s="297">
        <v>5.5509504002999996</v>
      </c>
    </row>
    <row r="46" spans="1:74" ht="11.15" customHeight="1" x14ac:dyDescent="0.25">
      <c r="A46" s="127" t="s">
        <v>362</v>
      </c>
      <c r="B46" s="134" t="s">
        <v>370</v>
      </c>
      <c r="C46" s="202">
        <v>69.767430399000006</v>
      </c>
      <c r="D46" s="202">
        <v>69.598688890999995</v>
      </c>
      <c r="E46" s="202">
        <v>70.114607148999994</v>
      </c>
      <c r="F46" s="202">
        <v>70.399042840000007</v>
      </c>
      <c r="G46" s="202">
        <v>70.526288944000001</v>
      </c>
      <c r="H46" s="202">
        <v>70.850812798999996</v>
      </c>
      <c r="I46" s="202">
        <v>70.755425993000003</v>
      </c>
      <c r="J46" s="202">
        <v>71.641642418999993</v>
      </c>
      <c r="K46" s="202">
        <v>71.528730565999993</v>
      </c>
      <c r="L46" s="202">
        <v>71.920078310999997</v>
      </c>
      <c r="M46" s="202">
        <v>72.743589549000006</v>
      </c>
      <c r="N46" s="202">
        <v>72.527118216999995</v>
      </c>
      <c r="O46" s="202">
        <v>72.334190401000001</v>
      </c>
      <c r="P46" s="202">
        <v>71.869437489999996</v>
      </c>
      <c r="Q46" s="202">
        <v>71.881020149999998</v>
      </c>
      <c r="R46" s="202">
        <v>69.276447958000006</v>
      </c>
      <c r="S46" s="202">
        <v>63.835924888999998</v>
      </c>
      <c r="T46" s="202">
        <v>65.934987070999995</v>
      </c>
      <c r="U46" s="202">
        <v>67.167823608000006</v>
      </c>
      <c r="V46" s="202">
        <v>67.144676024000006</v>
      </c>
      <c r="W46" s="202">
        <v>67.197144076000001</v>
      </c>
      <c r="X46" s="202">
        <v>67.135628341</v>
      </c>
      <c r="Y46" s="202">
        <v>68.045679761000002</v>
      </c>
      <c r="Z46" s="202">
        <v>67.804907811000007</v>
      </c>
      <c r="AA46" s="202">
        <v>68.573931646999995</v>
      </c>
      <c r="AB46" s="202">
        <v>65.646174708000004</v>
      </c>
      <c r="AC46" s="202">
        <v>68.826362391999993</v>
      </c>
      <c r="AD46" s="202">
        <v>69.005326515999997</v>
      </c>
      <c r="AE46" s="202">
        <v>69.511886361999998</v>
      </c>
      <c r="AF46" s="202">
        <v>69.509651242000004</v>
      </c>
      <c r="AG46" s="202">
        <v>70.339197673000001</v>
      </c>
      <c r="AH46" s="202">
        <v>69.780391401000003</v>
      </c>
      <c r="AI46" s="202">
        <v>69.612147969999995</v>
      </c>
      <c r="AJ46" s="202">
        <v>70.693265574999998</v>
      </c>
      <c r="AK46" s="202">
        <v>70.947586899000001</v>
      </c>
      <c r="AL46" s="202">
        <v>70.394879837000005</v>
      </c>
      <c r="AM46" s="202">
        <v>70.361706525000002</v>
      </c>
      <c r="AN46" s="202">
        <v>70.344022588000001</v>
      </c>
      <c r="AO46" s="202">
        <v>71.338567613999999</v>
      </c>
      <c r="AP46" s="202">
        <v>70.132996961000003</v>
      </c>
      <c r="AQ46" s="202">
        <v>70.531774388000002</v>
      </c>
      <c r="AR46" s="202">
        <v>70.777969873000004</v>
      </c>
      <c r="AS46" s="202">
        <v>71.741547600999994</v>
      </c>
      <c r="AT46" s="202">
        <v>71.365944784000007</v>
      </c>
      <c r="AU46" s="202">
        <v>71.562004516000002</v>
      </c>
      <c r="AV46" s="202">
        <v>72.145537821999994</v>
      </c>
      <c r="AW46" s="202">
        <v>72.651633802999996</v>
      </c>
      <c r="AX46" s="202">
        <v>71.472231332999996</v>
      </c>
      <c r="AY46" s="202">
        <v>72.289859426999996</v>
      </c>
      <c r="AZ46" s="202">
        <v>72.587983217000001</v>
      </c>
      <c r="BA46" s="202">
        <v>72.743205621000001</v>
      </c>
      <c r="BB46" s="202">
        <v>72.705691582</v>
      </c>
      <c r="BC46" s="202">
        <v>72.749900201000003</v>
      </c>
      <c r="BD46" s="202">
        <v>73.365397857999994</v>
      </c>
      <c r="BE46" s="202">
        <v>73.711243551999999</v>
      </c>
      <c r="BF46" s="297">
        <v>73.586060343</v>
      </c>
      <c r="BG46" s="297">
        <v>73.266640907999999</v>
      </c>
      <c r="BH46" s="297">
        <v>73.685327852</v>
      </c>
      <c r="BI46" s="297">
        <v>74.143858003000005</v>
      </c>
      <c r="BJ46" s="297">
        <v>74.002205145999994</v>
      </c>
      <c r="BK46" s="297">
        <v>73.876372257</v>
      </c>
      <c r="BL46" s="297">
        <v>73.829382428000002</v>
      </c>
      <c r="BM46" s="297">
        <v>73.969313142000004</v>
      </c>
      <c r="BN46" s="297">
        <v>74.046960393999996</v>
      </c>
      <c r="BO46" s="297">
        <v>74.122588832999995</v>
      </c>
      <c r="BP46" s="297">
        <v>74.579702944999994</v>
      </c>
      <c r="BQ46" s="297">
        <v>74.925427049000007</v>
      </c>
      <c r="BR46" s="297">
        <v>74.778464478000004</v>
      </c>
      <c r="BS46" s="297">
        <v>74.532354628999997</v>
      </c>
      <c r="BT46" s="297">
        <v>74.947001803000006</v>
      </c>
      <c r="BU46" s="297">
        <v>75.247871114000006</v>
      </c>
      <c r="BV46" s="297">
        <v>75.215457494999995</v>
      </c>
    </row>
    <row r="47" spans="1:74" ht="11.15" customHeight="1" x14ac:dyDescent="0.25">
      <c r="B47" s="134"/>
      <c r="C47" s="202"/>
      <c r="D47" s="202"/>
      <c r="E47" s="202"/>
      <c r="F47" s="202"/>
      <c r="G47" s="202"/>
      <c r="H47" s="202"/>
      <c r="I47" s="202"/>
      <c r="J47" s="202"/>
      <c r="K47" s="202"/>
      <c r="L47" s="202"/>
      <c r="M47" s="202"/>
      <c r="N47" s="202"/>
      <c r="O47" s="202"/>
      <c r="P47" s="202"/>
      <c r="Q47" s="202"/>
      <c r="R47" s="202"/>
      <c r="S47" s="202"/>
      <c r="T47" s="202"/>
      <c r="U47" s="202"/>
      <c r="V47" s="202"/>
      <c r="W47" s="202"/>
      <c r="X47" s="202"/>
      <c r="Y47" s="202"/>
      <c r="Z47" s="202"/>
      <c r="AA47" s="202"/>
      <c r="AB47" s="202"/>
      <c r="AC47" s="202"/>
      <c r="AD47" s="202"/>
      <c r="AE47" s="202"/>
      <c r="AF47" s="202"/>
      <c r="AG47" s="202"/>
      <c r="AH47" s="202"/>
      <c r="AI47" s="202"/>
      <c r="AJ47" s="202"/>
      <c r="AK47" s="202"/>
      <c r="AL47" s="202"/>
      <c r="AM47" s="202"/>
      <c r="AN47" s="202"/>
      <c r="AO47" s="202"/>
      <c r="AP47" s="202"/>
      <c r="AQ47" s="202"/>
      <c r="AR47" s="202"/>
      <c r="AS47" s="202"/>
      <c r="AT47" s="202"/>
      <c r="AU47" s="202"/>
      <c r="AV47" s="202"/>
      <c r="AW47" s="202"/>
      <c r="AX47" s="202"/>
      <c r="AY47" s="202"/>
      <c r="AZ47" s="202"/>
      <c r="BA47" s="202"/>
      <c r="BB47" s="202"/>
      <c r="BC47" s="202"/>
      <c r="BD47" s="202"/>
      <c r="BE47" s="202"/>
      <c r="BF47" s="297"/>
      <c r="BG47" s="297"/>
      <c r="BH47" s="297"/>
      <c r="BI47" s="297"/>
      <c r="BJ47" s="297"/>
      <c r="BK47" s="297"/>
      <c r="BL47" s="297"/>
      <c r="BM47" s="297"/>
      <c r="BN47" s="297"/>
      <c r="BO47" s="297"/>
      <c r="BP47" s="297"/>
      <c r="BQ47" s="297"/>
      <c r="BR47" s="297"/>
      <c r="BS47" s="297"/>
      <c r="BT47" s="297"/>
      <c r="BU47" s="297"/>
      <c r="BV47" s="297"/>
    </row>
    <row r="48" spans="1:74" ht="11.15" customHeight="1" x14ac:dyDescent="0.25">
      <c r="A48" s="127" t="s">
        <v>879</v>
      </c>
      <c r="B48" s="136" t="s">
        <v>880</v>
      </c>
      <c r="C48" s="203">
        <v>0.27600000000000002</v>
      </c>
      <c r="D48" s="203">
        <v>0.61199999999999999</v>
      </c>
      <c r="E48" s="203">
        <v>0.26300000000000001</v>
      </c>
      <c r="F48" s="203">
        <v>0.25</v>
      </c>
      <c r="G48" s="203">
        <v>0.316</v>
      </c>
      <c r="H48" s="203">
        <v>0.26</v>
      </c>
      <c r="I48" s="203">
        <v>0.69699999999999995</v>
      </c>
      <c r="J48" s="203">
        <v>0.191</v>
      </c>
      <c r="K48" s="203">
        <v>0.34699999999999998</v>
      </c>
      <c r="L48" s="203">
        <v>0.42691935483999999</v>
      </c>
      <c r="M48" s="203">
        <v>0.28799999999999998</v>
      </c>
      <c r="N48" s="203">
        <v>0.26800000000000002</v>
      </c>
      <c r="O48" s="203">
        <v>0.184</v>
      </c>
      <c r="P48" s="203">
        <v>0.19804827586000001</v>
      </c>
      <c r="Q48" s="203">
        <v>0.17322580644999999</v>
      </c>
      <c r="R48" s="203">
        <v>0.89100000000000001</v>
      </c>
      <c r="S48" s="203">
        <v>0.94799999999999995</v>
      </c>
      <c r="T48" s="203">
        <v>1.0029999999999999</v>
      </c>
      <c r="U48" s="203">
        <v>0.75036000000000003</v>
      </c>
      <c r="V48" s="203">
        <v>0.91654999999999998</v>
      </c>
      <c r="W48" s="203">
        <v>0.47603000000000001</v>
      </c>
      <c r="X48" s="203">
        <v>0.94864999999999999</v>
      </c>
      <c r="Y48" s="203">
        <v>0.436</v>
      </c>
      <c r="Z48" s="203">
        <v>0.46500000000000002</v>
      </c>
      <c r="AA48" s="203">
        <v>0.32580645160999999</v>
      </c>
      <c r="AB48" s="203">
        <v>1.2609999999999999</v>
      </c>
      <c r="AC48" s="203">
        <v>0.30499999999999999</v>
      </c>
      <c r="AD48" s="203">
        <v>0.66600000000000004</v>
      </c>
      <c r="AE48" s="203">
        <v>0.44900000000000001</v>
      </c>
      <c r="AF48" s="203">
        <v>0.39600000000000002</v>
      </c>
      <c r="AG48" s="203">
        <v>0.17499999999999999</v>
      </c>
      <c r="AH48" s="203">
        <v>0.82799999999999996</v>
      </c>
      <c r="AI48" s="203">
        <v>1.4179999999999999</v>
      </c>
      <c r="AJ48" s="203">
        <v>0.73099999999999998</v>
      </c>
      <c r="AK48" s="203">
        <v>0.7</v>
      </c>
      <c r="AL48" s="203">
        <v>1.1579999999999999</v>
      </c>
      <c r="AM48" s="203">
        <v>1.0609999999999999</v>
      </c>
      <c r="AN48" s="203">
        <v>0.41599999999999998</v>
      </c>
      <c r="AO48" s="203">
        <v>0.76100000000000001</v>
      </c>
      <c r="AP48" s="203">
        <v>1.746</v>
      </c>
      <c r="AQ48" s="203">
        <v>1.4410000000000001</v>
      </c>
      <c r="AR48" s="203">
        <v>0.73350000000000004</v>
      </c>
      <c r="AS48" s="203">
        <v>0.65600000000000003</v>
      </c>
      <c r="AT48" s="203">
        <v>0.90300000000000002</v>
      </c>
      <c r="AU48" s="203">
        <v>0.78500000000000003</v>
      </c>
      <c r="AV48" s="203">
        <v>0.55400000000000005</v>
      </c>
      <c r="AW48" s="203">
        <v>0.46400000000000002</v>
      </c>
      <c r="AX48" s="203">
        <v>0.66641935484000003</v>
      </c>
      <c r="AY48" s="203">
        <v>0.55700000000000005</v>
      </c>
      <c r="AZ48" s="203">
        <v>0.41599999999999998</v>
      </c>
      <c r="BA48" s="203">
        <v>0.69</v>
      </c>
      <c r="BB48" s="203">
        <v>0.84099999999999997</v>
      </c>
      <c r="BC48" s="203">
        <v>1.117</v>
      </c>
      <c r="BD48" s="203">
        <v>1.1000000000000001</v>
      </c>
      <c r="BE48" s="203">
        <v>1.0409999999999999</v>
      </c>
      <c r="BF48" s="468" t="s">
        <v>1426</v>
      </c>
      <c r="BG48" s="468" t="s">
        <v>1426</v>
      </c>
      <c r="BH48" s="468" t="s">
        <v>1426</v>
      </c>
      <c r="BI48" s="468" t="s">
        <v>1426</v>
      </c>
      <c r="BJ48" s="468" t="s">
        <v>1426</v>
      </c>
      <c r="BK48" s="468" t="s">
        <v>1426</v>
      </c>
      <c r="BL48" s="468" t="s">
        <v>1426</v>
      </c>
      <c r="BM48" s="468" t="s">
        <v>1426</v>
      </c>
      <c r="BN48" s="468" t="s">
        <v>1426</v>
      </c>
      <c r="BO48" s="468" t="s">
        <v>1426</v>
      </c>
      <c r="BP48" s="468" t="s">
        <v>1426</v>
      </c>
      <c r="BQ48" s="468" t="s">
        <v>1426</v>
      </c>
      <c r="BR48" s="468" t="s">
        <v>1426</v>
      </c>
      <c r="BS48" s="468" t="s">
        <v>1426</v>
      </c>
      <c r="BT48" s="468" t="s">
        <v>1426</v>
      </c>
      <c r="BU48" s="468" t="s">
        <v>1426</v>
      </c>
      <c r="BV48" s="468" t="s">
        <v>1426</v>
      </c>
    </row>
    <row r="49" spans="1:74" ht="12" customHeight="1" x14ac:dyDescent="0.25">
      <c r="B49" s="645" t="s">
        <v>790</v>
      </c>
      <c r="C49" s="630"/>
      <c r="D49" s="630"/>
      <c r="E49" s="630"/>
      <c r="F49" s="630"/>
      <c r="G49" s="630"/>
      <c r="H49" s="630"/>
      <c r="I49" s="630"/>
      <c r="J49" s="630"/>
      <c r="K49" s="630"/>
      <c r="L49" s="630"/>
      <c r="M49" s="630"/>
      <c r="N49" s="630"/>
      <c r="O49" s="630"/>
      <c r="P49" s="630"/>
      <c r="Q49" s="630"/>
      <c r="BD49" s="367"/>
      <c r="BE49" s="367"/>
      <c r="BF49" s="367"/>
    </row>
    <row r="50" spans="1:74" ht="12" customHeight="1" x14ac:dyDescent="0.2">
      <c r="B50" s="652" t="s">
        <v>1258</v>
      </c>
      <c r="C50" s="652"/>
      <c r="D50" s="652"/>
      <c r="E50" s="652"/>
      <c r="F50" s="652"/>
      <c r="G50" s="652"/>
      <c r="H50" s="652"/>
      <c r="I50" s="652"/>
      <c r="J50" s="652"/>
      <c r="K50" s="652"/>
      <c r="L50" s="652"/>
      <c r="M50" s="652"/>
      <c r="N50" s="652"/>
      <c r="O50" s="652"/>
      <c r="P50" s="652"/>
      <c r="Q50" s="652"/>
      <c r="R50" s="652"/>
      <c r="BD50" s="367"/>
      <c r="BE50" s="367"/>
      <c r="BF50" s="367"/>
    </row>
    <row r="51" spans="1:74" s="326" customFormat="1" ht="12" customHeight="1" x14ac:dyDescent="0.25">
      <c r="A51" s="327"/>
      <c r="B51" s="652" t="s">
        <v>1042</v>
      </c>
      <c r="C51" s="652"/>
      <c r="D51" s="652"/>
      <c r="E51" s="652"/>
      <c r="F51" s="652"/>
      <c r="G51" s="652"/>
      <c r="H51" s="652"/>
      <c r="I51" s="652"/>
      <c r="J51" s="652"/>
      <c r="K51" s="652"/>
      <c r="L51" s="652"/>
      <c r="M51" s="652"/>
      <c r="N51" s="652"/>
      <c r="O51" s="652"/>
      <c r="P51" s="652"/>
      <c r="Q51" s="652"/>
      <c r="R51" s="559"/>
      <c r="AY51" s="399"/>
      <c r="AZ51" s="399"/>
      <c r="BA51" s="399"/>
      <c r="BB51" s="399"/>
      <c r="BC51" s="399"/>
      <c r="BD51" s="399"/>
      <c r="BE51" s="399"/>
      <c r="BF51" s="399"/>
      <c r="BG51" s="399"/>
      <c r="BH51" s="399"/>
      <c r="BI51" s="399"/>
      <c r="BJ51" s="399"/>
    </row>
    <row r="52" spans="1:74" s="326" customFormat="1" ht="12" customHeight="1" x14ac:dyDescent="0.25">
      <c r="A52" s="327"/>
      <c r="B52" s="622" t="str">
        <f>"Notes: "&amp;"EIA completed modeling and analysis for this report on " &amp;Dates!D2&amp;"."</f>
        <v>Notes: EIA completed modeling and analysis for this report on Tuesday Augutst 3, 2023.</v>
      </c>
      <c r="C52" s="621"/>
      <c r="D52" s="621"/>
      <c r="E52" s="621"/>
      <c r="F52" s="621"/>
      <c r="G52" s="621"/>
      <c r="H52" s="621"/>
      <c r="I52" s="621"/>
      <c r="J52" s="621"/>
      <c r="K52" s="621"/>
      <c r="L52" s="621"/>
      <c r="M52" s="621"/>
      <c r="N52" s="621"/>
      <c r="O52" s="621"/>
      <c r="P52" s="621"/>
      <c r="Q52" s="621"/>
      <c r="AY52" s="399"/>
      <c r="AZ52" s="399"/>
      <c r="BA52" s="399"/>
      <c r="BB52" s="399"/>
      <c r="BC52" s="399"/>
      <c r="BD52" s="399"/>
      <c r="BE52" s="399"/>
      <c r="BF52" s="399"/>
      <c r="BG52" s="399"/>
      <c r="BH52" s="399"/>
      <c r="BI52" s="399"/>
      <c r="BJ52" s="399"/>
    </row>
    <row r="53" spans="1:74" s="326" customFormat="1" ht="12" customHeight="1" x14ac:dyDescent="0.25">
      <c r="A53" s="327"/>
      <c r="B53" s="622" t="s">
        <v>338</v>
      </c>
      <c r="C53" s="621"/>
      <c r="D53" s="621"/>
      <c r="E53" s="621"/>
      <c r="F53" s="621"/>
      <c r="G53" s="621"/>
      <c r="H53" s="621"/>
      <c r="I53" s="621"/>
      <c r="J53" s="621"/>
      <c r="K53" s="621"/>
      <c r="L53" s="621"/>
      <c r="M53" s="621"/>
      <c r="N53" s="621"/>
      <c r="O53" s="621"/>
      <c r="P53" s="621"/>
      <c r="Q53" s="621"/>
      <c r="AY53" s="399"/>
      <c r="AZ53" s="399"/>
      <c r="BA53" s="399"/>
      <c r="BB53" s="399"/>
      <c r="BC53" s="399"/>
      <c r="BD53" s="399"/>
      <c r="BE53" s="399"/>
      <c r="BF53" s="399"/>
      <c r="BG53" s="399"/>
      <c r="BH53" s="399"/>
      <c r="BI53" s="399"/>
      <c r="BJ53" s="399"/>
    </row>
    <row r="54" spans="1:74" s="326" customFormat="1" ht="12" customHeight="1" x14ac:dyDescent="0.25">
      <c r="A54" s="327"/>
      <c r="B54" s="646" t="s">
        <v>778</v>
      </c>
      <c r="C54" s="646"/>
      <c r="D54" s="646"/>
      <c r="E54" s="646"/>
      <c r="F54" s="646"/>
      <c r="G54" s="646"/>
      <c r="H54" s="646"/>
      <c r="I54" s="646"/>
      <c r="J54" s="646"/>
      <c r="K54" s="646"/>
      <c r="L54" s="646"/>
      <c r="M54" s="646"/>
      <c r="N54" s="646"/>
      <c r="O54" s="646"/>
      <c r="P54" s="646"/>
      <c r="Q54" s="608"/>
      <c r="AY54" s="399"/>
      <c r="AZ54" s="399"/>
      <c r="BA54" s="399"/>
      <c r="BB54" s="399"/>
      <c r="BC54" s="399"/>
      <c r="BD54" s="399"/>
      <c r="BE54" s="399"/>
      <c r="BF54" s="399"/>
      <c r="BG54" s="399"/>
      <c r="BH54" s="399"/>
      <c r="BI54" s="399"/>
      <c r="BJ54" s="399"/>
    </row>
    <row r="55" spans="1:74" s="326" customFormat="1" ht="12.75" customHeight="1" x14ac:dyDescent="0.25">
      <c r="A55" s="327"/>
      <c r="B55" s="646" t="s">
        <v>837</v>
      </c>
      <c r="C55" s="608"/>
      <c r="D55" s="608"/>
      <c r="E55" s="608"/>
      <c r="F55" s="608"/>
      <c r="G55" s="608"/>
      <c r="H55" s="608"/>
      <c r="I55" s="608"/>
      <c r="J55" s="608"/>
      <c r="K55" s="608"/>
      <c r="L55" s="608"/>
      <c r="M55" s="608"/>
      <c r="N55" s="608"/>
      <c r="O55" s="608"/>
      <c r="P55" s="608"/>
      <c r="Q55" s="608"/>
      <c r="AY55" s="399"/>
      <c r="AZ55" s="399"/>
      <c r="BA55" s="399"/>
      <c r="BB55" s="399"/>
      <c r="BC55" s="399"/>
      <c r="BD55" s="399"/>
      <c r="BE55" s="399"/>
      <c r="BF55" s="399"/>
      <c r="BG55" s="399"/>
      <c r="BH55" s="399"/>
      <c r="BI55" s="399"/>
      <c r="BJ55" s="399"/>
    </row>
    <row r="56" spans="1:74" s="326" customFormat="1" ht="12" customHeight="1" x14ac:dyDescent="0.25">
      <c r="A56" s="327"/>
      <c r="B56" s="648" t="s">
        <v>829</v>
      </c>
      <c r="C56" s="608"/>
      <c r="D56" s="608"/>
      <c r="E56" s="608"/>
      <c r="F56" s="608"/>
      <c r="G56" s="608"/>
      <c r="H56" s="608"/>
      <c r="I56" s="608"/>
      <c r="J56" s="608"/>
      <c r="K56" s="608"/>
      <c r="L56" s="608"/>
      <c r="M56" s="608"/>
      <c r="N56" s="608"/>
      <c r="O56" s="608"/>
      <c r="P56" s="608"/>
      <c r="Q56" s="608"/>
      <c r="AY56" s="399"/>
      <c r="AZ56" s="399"/>
      <c r="BA56" s="399"/>
      <c r="BB56" s="399"/>
      <c r="BC56" s="399"/>
      <c r="BD56" s="399"/>
      <c r="BE56" s="399"/>
      <c r="BF56" s="399"/>
      <c r="BG56" s="399"/>
      <c r="BH56" s="399"/>
      <c r="BI56" s="399"/>
      <c r="BJ56" s="399"/>
    </row>
    <row r="57" spans="1:74" s="326" customFormat="1" ht="12" customHeight="1" x14ac:dyDescent="0.25">
      <c r="A57" s="322"/>
      <c r="B57" s="649" t="s">
        <v>813</v>
      </c>
      <c r="C57" s="650"/>
      <c r="D57" s="650"/>
      <c r="E57" s="650"/>
      <c r="F57" s="650"/>
      <c r="G57" s="650"/>
      <c r="H57" s="650"/>
      <c r="I57" s="650"/>
      <c r="J57" s="650"/>
      <c r="K57" s="650"/>
      <c r="L57" s="650"/>
      <c r="M57" s="650"/>
      <c r="N57" s="650"/>
      <c r="O57" s="650"/>
      <c r="P57" s="650"/>
      <c r="Q57" s="608"/>
      <c r="AY57" s="399"/>
      <c r="AZ57" s="399"/>
      <c r="BA57" s="399"/>
      <c r="BB57" s="399"/>
      <c r="BC57" s="399"/>
      <c r="BD57" s="399"/>
      <c r="BE57" s="399"/>
      <c r="BF57" s="399"/>
      <c r="BG57" s="399"/>
      <c r="BH57" s="399"/>
      <c r="BI57" s="399"/>
      <c r="BJ57" s="399"/>
    </row>
    <row r="58" spans="1:74" ht="12.65" customHeight="1" x14ac:dyDescent="0.2">
      <c r="B58" s="638" t="s">
        <v>1282</v>
      </c>
      <c r="C58" s="608"/>
      <c r="D58" s="608"/>
      <c r="E58" s="608"/>
      <c r="F58" s="608"/>
      <c r="G58" s="608"/>
      <c r="H58" s="608"/>
      <c r="I58" s="608"/>
      <c r="J58" s="608"/>
      <c r="K58" s="608"/>
      <c r="L58" s="608"/>
      <c r="M58" s="608"/>
      <c r="N58" s="608"/>
      <c r="O58" s="608"/>
      <c r="P58" s="608"/>
      <c r="Q58" s="608"/>
      <c r="R58" s="326"/>
      <c r="BD58" s="367"/>
      <c r="BE58" s="367"/>
      <c r="BF58" s="367"/>
      <c r="BK58" s="299"/>
      <c r="BL58" s="299"/>
      <c r="BM58" s="299"/>
      <c r="BN58" s="299"/>
      <c r="BO58" s="299"/>
      <c r="BP58" s="299"/>
      <c r="BQ58" s="299"/>
      <c r="BR58" s="299"/>
      <c r="BS58" s="299"/>
      <c r="BT58" s="299"/>
      <c r="BU58" s="299"/>
      <c r="BV58" s="299"/>
    </row>
    <row r="59" spans="1:74" ht="10" x14ac:dyDescent="0.2">
      <c r="BD59" s="367"/>
      <c r="BE59" s="367"/>
      <c r="BF59" s="367"/>
      <c r="BK59" s="299"/>
      <c r="BL59" s="299"/>
      <c r="BM59" s="299"/>
      <c r="BN59" s="299"/>
      <c r="BO59" s="299"/>
      <c r="BP59" s="299"/>
      <c r="BQ59" s="299"/>
      <c r="BR59" s="299"/>
      <c r="BS59" s="299"/>
      <c r="BT59" s="299"/>
      <c r="BU59" s="299"/>
      <c r="BV59" s="299"/>
    </row>
    <row r="60" spans="1:74" ht="10" x14ac:dyDescent="0.2">
      <c r="BD60" s="367"/>
      <c r="BE60" s="367"/>
      <c r="BF60" s="367"/>
      <c r="BK60" s="299"/>
      <c r="BL60" s="299"/>
      <c r="BM60" s="299"/>
      <c r="BN60" s="299"/>
      <c r="BO60" s="299"/>
      <c r="BP60" s="299"/>
      <c r="BQ60" s="299"/>
      <c r="BR60" s="299"/>
      <c r="BS60" s="299"/>
      <c r="BT60" s="299"/>
      <c r="BU60" s="299"/>
      <c r="BV60" s="299"/>
    </row>
    <row r="61" spans="1:74" ht="10" x14ac:dyDescent="0.2">
      <c r="BD61" s="367"/>
      <c r="BE61" s="367"/>
      <c r="BF61" s="367"/>
      <c r="BK61" s="299"/>
      <c r="BL61" s="299"/>
      <c r="BM61" s="299"/>
      <c r="BN61" s="299"/>
      <c r="BO61" s="299"/>
      <c r="BP61" s="299"/>
      <c r="BQ61" s="299"/>
      <c r="BR61" s="299"/>
      <c r="BS61" s="299"/>
      <c r="BT61" s="299"/>
      <c r="BU61" s="299"/>
      <c r="BV61" s="299"/>
    </row>
    <row r="62" spans="1:74" ht="10" x14ac:dyDescent="0.2">
      <c r="BD62" s="367"/>
      <c r="BE62" s="367"/>
      <c r="BF62" s="367"/>
      <c r="BK62" s="299"/>
      <c r="BL62" s="299"/>
      <c r="BM62" s="299"/>
      <c r="BN62" s="299"/>
      <c r="BO62" s="299"/>
      <c r="BP62" s="299"/>
      <c r="BQ62" s="299"/>
      <c r="BR62" s="299"/>
      <c r="BS62" s="299"/>
      <c r="BT62" s="299"/>
      <c r="BU62" s="299"/>
      <c r="BV62" s="299"/>
    </row>
    <row r="63" spans="1:74" ht="10" x14ac:dyDescent="0.2">
      <c r="BD63" s="367"/>
      <c r="BE63" s="367"/>
      <c r="BF63" s="367"/>
      <c r="BK63" s="299"/>
      <c r="BL63" s="299"/>
      <c r="BM63" s="299"/>
      <c r="BN63" s="299"/>
      <c r="BO63" s="299"/>
      <c r="BP63" s="299"/>
      <c r="BQ63" s="299"/>
      <c r="BR63" s="299"/>
      <c r="BS63" s="299"/>
      <c r="BT63" s="299"/>
      <c r="BU63" s="299"/>
      <c r="BV63" s="299"/>
    </row>
    <row r="64" spans="1:74" ht="10" x14ac:dyDescent="0.2">
      <c r="BD64" s="367"/>
      <c r="BE64" s="367"/>
      <c r="BF64" s="367"/>
      <c r="BK64" s="299"/>
      <c r="BL64" s="299"/>
      <c r="BM64" s="299"/>
      <c r="BN64" s="299"/>
      <c r="BO64" s="299"/>
      <c r="BP64" s="299"/>
      <c r="BQ64" s="299"/>
      <c r="BR64" s="299"/>
      <c r="BS64" s="299"/>
      <c r="BT64" s="299"/>
      <c r="BU64" s="299"/>
      <c r="BV64" s="299"/>
    </row>
    <row r="65" spans="56:74" ht="10" x14ac:dyDescent="0.2">
      <c r="BD65" s="367"/>
      <c r="BE65" s="367"/>
      <c r="BF65" s="367"/>
      <c r="BK65" s="299"/>
      <c r="BL65" s="299"/>
      <c r="BM65" s="299"/>
      <c r="BN65" s="299"/>
      <c r="BO65" s="299"/>
      <c r="BP65" s="299"/>
      <c r="BQ65" s="299"/>
      <c r="BR65" s="299"/>
      <c r="BS65" s="299"/>
      <c r="BT65" s="299"/>
      <c r="BU65" s="299"/>
      <c r="BV65" s="299"/>
    </row>
    <row r="66" spans="56:74" ht="10" x14ac:dyDescent="0.2">
      <c r="BD66" s="367"/>
      <c r="BE66" s="367"/>
      <c r="BF66" s="367"/>
      <c r="BK66" s="299"/>
      <c r="BL66" s="299"/>
      <c r="BM66" s="299"/>
      <c r="BN66" s="299"/>
      <c r="BO66" s="299"/>
      <c r="BP66" s="299"/>
      <c r="BQ66" s="299"/>
      <c r="BR66" s="299"/>
      <c r="BS66" s="299"/>
      <c r="BT66" s="299"/>
      <c r="BU66" s="299"/>
      <c r="BV66" s="299"/>
    </row>
    <row r="67" spans="56:74" ht="10" x14ac:dyDescent="0.2">
      <c r="BD67" s="367"/>
      <c r="BE67" s="367"/>
      <c r="BF67" s="367"/>
      <c r="BK67" s="299"/>
      <c r="BL67" s="299"/>
      <c r="BM67" s="299"/>
      <c r="BN67" s="299"/>
      <c r="BO67" s="299"/>
      <c r="BP67" s="299"/>
      <c r="BQ67" s="299"/>
      <c r="BR67" s="299"/>
      <c r="BS67" s="299"/>
      <c r="BT67" s="299"/>
      <c r="BU67" s="299"/>
      <c r="BV67" s="299"/>
    </row>
    <row r="68" spans="56:74" ht="10" x14ac:dyDescent="0.2">
      <c r="BD68" s="367"/>
      <c r="BE68" s="367"/>
      <c r="BF68" s="367"/>
      <c r="BK68" s="299"/>
      <c r="BL68" s="299"/>
      <c r="BM68" s="299"/>
      <c r="BN68" s="299"/>
      <c r="BO68" s="299"/>
      <c r="BP68" s="299"/>
      <c r="BQ68" s="299"/>
      <c r="BR68" s="299"/>
      <c r="BS68" s="299"/>
      <c r="BT68" s="299"/>
      <c r="BU68" s="299"/>
      <c r="BV68" s="299"/>
    </row>
    <row r="69" spans="56:74" x14ac:dyDescent="0.25">
      <c r="BK69" s="299"/>
      <c r="BL69" s="299"/>
      <c r="BM69" s="299"/>
      <c r="BN69" s="299"/>
      <c r="BO69" s="299"/>
      <c r="BP69" s="299"/>
      <c r="BQ69" s="299"/>
      <c r="BR69" s="299"/>
      <c r="BS69" s="299"/>
      <c r="BT69" s="299"/>
      <c r="BU69" s="299"/>
      <c r="BV69" s="299"/>
    </row>
    <row r="70" spans="56:74" x14ac:dyDescent="0.25">
      <c r="BK70" s="299"/>
      <c r="BL70" s="299"/>
      <c r="BM70" s="299"/>
      <c r="BN70" s="299"/>
      <c r="BO70" s="299"/>
      <c r="BP70" s="299"/>
      <c r="BQ70" s="299"/>
      <c r="BR70" s="299"/>
      <c r="BS70" s="299"/>
      <c r="BT70" s="299"/>
      <c r="BU70" s="299"/>
      <c r="BV70" s="299"/>
    </row>
    <row r="71" spans="56:74" x14ac:dyDescent="0.25">
      <c r="BK71" s="299"/>
      <c r="BL71" s="299"/>
      <c r="BM71" s="299"/>
      <c r="BN71" s="299"/>
      <c r="BO71" s="299"/>
      <c r="BP71" s="299"/>
      <c r="BQ71" s="299"/>
      <c r="BR71" s="299"/>
      <c r="BS71" s="299"/>
      <c r="BT71" s="299"/>
      <c r="BU71" s="299"/>
      <c r="BV71" s="299"/>
    </row>
    <row r="72" spans="56:74" x14ac:dyDescent="0.25">
      <c r="BK72" s="299"/>
      <c r="BL72" s="299"/>
      <c r="BM72" s="299"/>
      <c r="BN72" s="299"/>
      <c r="BO72" s="299"/>
      <c r="BP72" s="299"/>
      <c r="BQ72" s="299"/>
      <c r="BR72" s="299"/>
      <c r="BS72" s="299"/>
      <c r="BT72" s="299"/>
      <c r="BU72" s="299"/>
      <c r="BV72" s="299"/>
    </row>
    <row r="73" spans="56:74" x14ac:dyDescent="0.25">
      <c r="BK73" s="299"/>
      <c r="BL73" s="299"/>
      <c r="BM73" s="299"/>
      <c r="BN73" s="299"/>
      <c r="BO73" s="299"/>
      <c r="BP73" s="299"/>
      <c r="BQ73" s="299"/>
      <c r="BR73" s="299"/>
      <c r="BS73" s="299"/>
      <c r="BT73" s="299"/>
      <c r="BU73" s="299"/>
      <c r="BV73" s="299"/>
    </row>
    <row r="74" spans="56:74" x14ac:dyDescent="0.25">
      <c r="BK74" s="299"/>
      <c r="BL74" s="299"/>
      <c r="BM74" s="299"/>
      <c r="BN74" s="299"/>
      <c r="BO74" s="299"/>
      <c r="BP74" s="299"/>
      <c r="BQ74" s="299"/>
      <c r="BR74" s="299"/>
      <c r="BS74" s="299"/>
      <c r="BT74" s="299"/>
      <c r="BU74" s="299"/>
      <c r="BV74" s="299"/>
    </row>
    <row r="75" spans="56:74" x14ac:dyDescent="0.25">
      <c r="BK75" s="299"/>
      <c r="BL75" s="299"/>
      <c r="BM75" s="299"/>
      <c r="BN75" s="299"/>
      <c r="BO75" s="299"/>
      <c r="BP75" s="299"/>
      <c r="BQ75" s="299"/>
      <c r="BR75" s="299"/>
      <c r="BS75" s="299"/>
      <c r="BT75" s="299"/>
      <c r="BU75" s="299"/>
      <c r="BV75" s="299"/>
    </row>
    <row r="76" spans="56:74" x14ac:dyDescent="0.25">
      <c r="BK76" s="299"/>
      <c r="BL76" s="299"/>
      <c r="BM76" s="299"/>
      <c r="BN76" s="299"/>
      <c r="BO76" s="299"/>
      <c r="BP76" s="299"/>
      <c r="BQ76" s="299"/>
      <c r="BR76" s="299"/>
      <c r="BS76" s="299"/>
      <c r="BT76" s="299"/>
      <c r="BU76" s="299"/>
      <c r="BV76" s="299"/>
    </row>
    <row r="77" spans="56:74" x14ac:dyDescent="0.25">
      <c r="BK77" s="299"/>
      <c r="BL77" s="299"/>
      <c r="BM77" s="299"/>
      <c r="BN77" s="299"/>
      <c r="BO77" s="299"/>
      <c r="BP77" s="299"/>
      <c r="BQ77" s="299"/>
      <c r="BR77" s="299"/>
      <c r="BS77" s="299"/>
      <c r="BT77" s="299"/>
      <c r="BU77" s="299"/>
      <c r="BV77" s="299"/>
    </row>
    <row r="78" spans="56:74" x14ac:dyDescent="0.25">
      <c r="BK78" s="299"/>
      <c r="BL78" s="299"/>
      <c r="BM78" s="299"/>
      <c r="BN78" s="299"/>
      <c r="BO78" s="299"/>
      <c r="BP78" s="299"/>
      <c r="BQ78" s="299"/>
      <c r="BR78" s="299"/>
      <c r="BS78" s="299"/>
      <c r="BT78" s="299"/>
      <c r="BU78" s="299"/>
      <c r="BV78" s="299"/>
    </row>
    <row r="79" spans="56:74" x14ac:dyDescent="0.25">
      <c r="BK79" s="299"/>
      <c r="BL79" s="299"/>
      <c r="BM79" s="299"/>
      <c r="BN79" s="299"/>
      <c r="BO79" s="299"/>
      <c r="BP79" s="299"/>
      <c r="BQ79" s="299"/>
      <c r="BR79" s="299"/>
      <c r="BS79" s="299"/>
      <c r="BT79" s="299"/>
      <c r="BU79" s="299"/>
      <c r="BV79" s="299"/>
    </row>
    <row r="80" spans="56:74" x14ac:dyDescent="0.25">
      <c r="BK80" s="299"/>
      <c r="BL80" s="299"/>
      <c r="BM80" s="299"/>
      <c r="BN80" s="299"/>
      <c r="BO80" s="299"/>
      <c r="BP80" s="299"/>
      <c r="BQ80" s="299"/>
      <c r="BR80" s="299"/>
      <c r="BS80" s="299"/>
      <c r="BT80" s="299"/>
      <c r="BU80" s="299"/>
      <c r="BV80" s="299"/>
    </row>
    <row r="81" spans="63:74" x14ac:dyDescent="0.25">
      <c r="BK81" s="299"/>
      <c r="BL81" s="299"/>
      <c r="BM81" s="299"/>
      <c r="BN81" s="299"/>
      <c r="BO81" s="299"/>
      <c r="BP81" s="299"/>
      <c r="BQ81" s="299"/>
      <c r="BR81" s="299"/>
      <c r="BS81" s="299"/>
      <c r="BT81" s="299"/>
      <c r="BU81" s="299"/>
      <c r="BV81" s="299"/>
    </row>
    <row r="82" spans="63:74" x14ac:dyDescent="0.25">
      <c r="BK82" s="299"/>
      <c r="BL82" s="299"/>
      <c r="BM82" s="299"/>
      <c r="BN82" s="299"/>
      <c r="BO82" s="299"/>
      <c r="BP82" s="299"/>
      <c r="BQ82" s="299"/>
      <c r="BR82" s="299"/>
      <c r="BS82" s="299"/>
      <c r="BT82" s="299"/>
      <c r="BU82" s="299"/>
      <c r="BV82" s="299"/>
    </row>
    <row r="83" spans="63:74" x14ac:dyDescent="0.25">
      <c r="BK83" s="299"/>
      <c r="BL83" s="299"/>
      <c r="BM83" s="299"/>
      <c r="BN83" s="299"/>
      <c r="BO83" s="299"/>
      <c r="BP83" s="299"/>
      <c r="BQ83" s="299"/>
      <c r="BR83" s="299"/>
      <c r="BS83" s="299"/>
      <c r="BT83" s="299"/>
      <c r="BU83" s="299"/>
      <c r="BV83" s="299"/>
    </row>
    <row r="84" spans="63:74" x14ac:dyDescent="0.25">
      <c r="BK84" s="299"/>
      <c r="BL84" s="299"/>
      <c r="BM84" s="299"/>
      <c r="BN84" s="299"/>
      <c r="BO84" s="299"/>
      <c r="BP84" s="299"/>
      <c r="BQ84" s="299"/>
      <c r="BR84" s="299"/>
      <c r="BS84" s="299"/>
      <c r="BT84" s="299"/>
      <c r="BU84" s="299"/>
      <c r="BV84" s="299"/>
    </row>
    <row r="85" spans="63:74" x14ac:dyDescent="0.25">
      <c r="BK85" s="299"/>
      <c r="BL85" s="299"/>
      <c r="BM85" s="299"/>
      <c r="BN85" s="299"/>
      <c r="BO85" s="299"/>
      <c r="BP85" s="299"/>
      <c r="BQ85" s="299"/>
      <c r="BR85" s="299"/>
      <c r="BS85" s="299"/>
      <c r="BT85" s="299"/>
      <c r="BU85" s="299"/>
      <c r="BV85" s="299"/>
    </row>
    <row r="86" spans="63:74" x14ac:dyDescent="0.25">
      <c r="BK86" s="299"/>
      <c r="BL86" s="299"/>
      <c r="BM86" s="299"/>
      <c r="BN86" s="299"/>
      <c r="BO86" s="299"/>
      <c r="BP86" s="299"/>
      <c r="BQ86" s="299"/>
      <c r="BR86" s="299"/>
      <c r="BS86" s="299"/>
      <c r="BT86" s="299"/>
      <c r="BU86" s="299"/>
      <c r="BV86" s="299"/>
    </row>
    <row r="87" spans="63:74" x14ac:dyDescent="0.25">
      <c r="BK87" s="299"/>
      <c r="BL87" s="299"/>
      <c r="BM87" s="299"/>
      <c r="BN87" s="299"/>
      <c r="BO87" s="299"/>
      <c r="BP87" s="299"/>
      <c r="BQ87" s="299"/>
      <c r="BR87" s="299"/>
      <c r="BS87" s="299"/>
      <c r="BT87" s="299"/>
      <c r="BU87" s="299"/>
      <c r="BV87" s="299"/>
    </row>
    <row r="88" spans="63:74" x14ac:dyDescent="0.25">
      <c r="BK88" s="299"/>
      <c r="BL88" s="299"/>
      <c r="BM88" s="299"/>
      <c r="BN88" s="299"/>
      <c r="BO88" s="299"/>
      <c r="BP88" s="299"/>
      <c r="BQ88" s="299"/>
      <c r="BR88" s="299"/>
      <c r="BS88" s="299"/>
      <c r="BT88" s="299"/>
      <c r="BU88" s="299"/>
      <c r="BV88" s="299"/>
    </row>
    <row r="89" spans="63:74" x14ac:dyDescent="0.25">
      <c r="BK89" s="299"/>
      <c r="BL89" s="299"/>
      <c r="BM89" s="299"/>
      <c r="BN89" s="299"/>
      <c r="BO89" s="299"/>
      <c r="BP89" s="299"/>
      <c r="BQ89" s="299"/>
      <c r="BR89" s="299"/>
      <c r="BS89" s="299"/>
      <c r="BT89" s="299"/>
      <c r="BU89" s="299"/>
      <c r="BV89" s="299"/>
    </row>
    <row r="90" spans="63:74" x14ac:dyDescent="0.25">
      <c r="BK90" s="299"/>
      <c r="BL90" s="299"/>
      <c r="BM90" s="299"/>
      <c r="BN90" s="299"/>
      <c r="BO90" s="299"/>
      <c r="BP90" s="299"/>
      <c r="BQ90" s="299"/>
      <c r="BR90" s="299"/>
      <c r="BS90" s="299"/>
      <c r="BT90" s="299"/>
      <c r="BU90" s="299"/>
      <c r="BV90" s="299"/>
    </row>
    <row r="91" spans="63:74" x14ac:dyDescent="0.25">
      <c r="BK91" s="299"/>
      <c r="BL91" s="299"/>
      <c r="BM91" s="299"/>
      <c r="BN91" s="299"/>
      <c r="BO91" s="299"/>
      <c r="BP91" s="299"/>
      <c r="BQ91" s="299"/>
      <c r="BR91" s="299"/>
      <c r="BS91" s="299"/>
      <c r="BT91" s="299"/>
      <c r="BU91" s="299"/>
      <c r="BV91" s="299"/>
    </row>
    <row r="92" spans="63:74" x14ac:dyDescent="0.25">
      <c r="BK92" s="299"/>
      <c r="BL92" s="299"/>
      <c r="BM92" s="299"/>
      <c r="BN92" s="299"/>
      <c r="BO92" s="299"/>
      <c r="BP92" s="299"/>
      <c r="BQ92" s="299"/>
      <c r="BR92" s="299"/>
      <c r="BS92" s="299"/>
      <c r="BT92" s="299"/>
      <c r="BU92" s="299"/>
      <c r="BV92" s="299"/>
    </row>
    <row r="93" spans="63:74" x14ac:dyDescent="0.25">
      <c r="BK93" s="299"/>
      <c r="BL93" s="299"/>
      <c r="BM93" s="299"/>
      <c r="BN93" s="299"/>
      <c r="BO93" s="299"/>
      <c r="BP93" s="299"/>
      <c r="BQ93" s="299"/>
      <c r="BR93" s="299"/>
      <c r="BS93" s="299"/>
      <c r="BT93" s="299"/>
      <c r="BU93" s="299"/>
      <c r="BV93" s="299"/>
    </row>
    <row r="94" spans="63:74" x14ac:dyDescent="0.25">
      <c r="BK94" s="299"/>
      <c r="BL94" s="299"/>
      <c r="BM94" s="299"/>
      <c r="BN94" s="299"/>
      <c r="BO94" s="299"/>
      <c r="BP94" s="299"/>
      <c r="BQ94" s="299"/>
      <c r="BR94" s="299"/>
      <c r="BS94" s="299"/>
      <c r="BT94" s="299"/>
      <c r="BU94" s="299"/>
      <c r="BV94" s="299"/>
    </row>
    <row r="95" spans="63:74" x14ac:dyDescent="0.25">
      <c r="BK95" s="299"/>
      <c r="BL95" s="299"/>
      <c r="BM95" s="299"/>
      <c r="BN95" s="299"/>
      <c r="BO95" s="299"/>
      <c r="BP95" s="299"/>
      <c r="BQ95" s="299"/>
      <c r="BR95" s="299"/>
      <c r="BS95" s="299"/>
      <c r="BT95" s="299"/>
      <c r="BU95" s="299"/>
      <c r="BV95" s="299"/>
    </row>
    <row r="96" spans="63:74" x14ac:dyDescent="0.25">
      <c r="BK96" s="299"/>
      <c r="BL96" s="299"/>
      <c r="BM96" s="299"/>
      <c r="BN96" s="299"/>
      <c r="BO96" s="299"/>
      <c r="BP96" s="299"/>
      <c r="BQ96" s="299"/>
      <c r="BR96" s="299"/>
      <c r="BS96" s="299"/>
      <c r="BT96" s="299"/>
      <c r="BU96" s="299"/>
      <c r="BV96" s="299"/>
    </row>
    <row r="97" spans="63:74" x14ac:dyDescent="0.25">
      <c r="BK97" s="299"/>
      <c r="BL97" s="299"/>
      <c r="BM97" s="299"/>
      <c r="BN97" s="299"/>
      <c r="BO97" s="299"/>
      <c r="BP97" s="299"/>
      <c r="BQ97" s="299"/>
      <c r="BR97" s="299"/>
      <c r="BS97" s="299"/>
      <c r="BT97" s="299"/>
      <c r="BU97" s="299"/>
      <c r="BV97" s="299"/>
    </row>
    <row r="98" spans="63:74" x14ac:dyDescent="0.25">
      <c r="BK98" s="299"/>
      <c r="BL98" s="299"/>
      <c r="BM98" s="299"/>
      <c r="BN98" s="299"/>
      <c r="BO98" s="299"/>
      <c r="BP98" s="299"/>
      <c r="BQ98" s="299"/>
      <c r="BR98" s="299"/>
      <c r="BS98" s="299"/>
      <c r="BT98" s="299"/>
      <c r="BU98" s="299"/>
      <c r="BV98" s="299"/>
    </row>
    <row r="99" spans="63:74" x14ac:dyDescent="0.25">
      <c r="BK99" s="299"/>
      <c r="BL99" s="299"/>
      <c r="BM99" s="299"/>
      <c r="BN99" s="299"/>
      <c r="BO99" s="299"/>
      <c r="BP99" s="299"/>
      <c r="BQ99" s="299"/>
      <c r="BR99" s="299"/>
      <c r="BS99" s="299"/>
      <c r="BT99" s="299"/>
      <c r="BU99" s="299"/>
      <c r="BV99" s="299"/>
    </row>
    <row r="100" spans="63:74" x14ac:dyDescent="0.25">
      <c r="BK100" s="299"/>
      <c r="BL100" s="299"/>
      <c r="BM100" s="299"/>
      <c r="BN100" s="299"/>
      <c r="BO100" s="299"/>
      <c r="BP100" s="299"/>
      <c r="BQ100" s="299"/>
      <c r="BR100" s="299"/>
      <c r="BS100" s="299"/>
      <c r="BT100" s="299"/>
      <c r="BU100" s="299"/>
      <c r="BV100" s="299"/>
    </row>
    <row r="101" spans="63:74" x14ac:dyDescent="0.25">
      <c r="BK101" s="299"/>
      <c r="BL101" s="299"/>
      <c r="BM101" s="299"/>
      <c r="BN101" s="299"/>
      <c r="BO101" s="299"/>
      <c r="BP101" s="299"/>
      <c r="BQ101" s="299"/>
      <c r="BR101" s="299"/>
      <c r="BS101" s="299"/>
      <c r="BT101" s="299"/>
      <c r="BU101" s="299"/>
      <c r="BV101" s="299"/>
    </row>
    <row r="102" spans="63:74" x14ac:dyDescent="0.25">
      <c r="BK102" s="299"/>
      <c r="BL102" s="299"/>
      <c r="BM102" s="299"/>
      <c r="BN102" s="299"/>
      <c r="BO102" s="299"/>
      <c r="BP102" s="299"/>
      <c r="BQ102" s="299"/>
      <c r="BR102" s="299"/>
      <c r="BS102" s="299"/>
      <c r="BT102" s="299"/>
      <c r="BU102" s="299"/>
      <c r="BV102" s="299"/>
    </row>
    <row r="103" spans="63:74" x14ac:dyDescent="0.25">
      <c r="BK103" s="299"/>
      <c r="BL103" s="299"/>
      <c r="BM103" s="299"/>
      <c r="BN103" s="299"/>
      <c r="BO103" s="299"/>
      <c r="BP103" s="299"/>
      <c r="BQ103" s="299"/>
      <c r="BR103" s="299"/>
      <c r="BS103" s="299"/>
      <c r="BT103" s="299"/>
      <c r="BU103" s="299"/>
      <c r="BV103" s="299"/>
    </row>
    <row r="104" spans="63:74" x14ac:dyDescent="0.25">
      <c r="BK104" s="299"/>
      <c r="BL104" s="299"/>
      <c r="BM104" s="299"/>
      <c r="BN104" s="299"/>
      <c r="BO104" s="299"/>
      <c r="BP104" s="299"/>
      <c r="BQ104" s="299"/>
      <c r="BR104" s="299"/>
      <c r="BS104" s="299"/>
      <c r="BT104" s="299"/>
      <c r="BU104" s="299"/>
      <c r="BV104" s="299"/>
    </row>
    <row r="105" spans="63:74" x14ac:dyDescent="0.25">
      <c r="BK105" s="299"/>
      <c r="BL105" s="299"/>
      <c r="BM105" s="299"/>
      <c r="BN105" s="299"/>
      <c r="BO105" s="299"/>
      <c r="BP105" s="299"/>
      <c r="BQ105" s="299"/>
      <c r="BR105" s="299"/>
      <c r="BS105" s="299"/>
      <c r="BT105" s="299"/>
      <c r="BU105" s="299"/>
      <c r="BV105" s="299"/>
    </row>
    <row r="106" spans="63:74" x14ac:dyDescent="0.25">
      <c r="BK106" s="299"/>
      <c r="BL106" s="299"/>
      <c r="BM106" s="299"/>
      <c r="BN106" s="299"/>
      <c r="BO106" s="299"/>
      <c r="BP106" s="299"/>
      <c r="BQ106" s="299"/>
      <c r="BR106" s="299"/>
      <c r="BS106" s="299"/>
      <c r="BT106" s="299"/>
      <c r="BU106" s="299"/>
      <c r="BV106" s="299"/>
    </row>
    <row r="107" spans="63:74" x14ac:dyDescent="0.25">
      <c r="BK107" s="299"/>
      <c r="BL107" s="299"/>
      <c r="BM107" s="299"/>
      <c r="BN107" s="299"/>
      <c r="BO107" s="299"/>
      <c r="BP107" s="299"/>
      <c r="BQ107" s="299"/>
      <c r="BR107" s="299"/>
      <c r="BS107" s="299"/>
      <c r="BT107" s="299"/>
      <c r="BU107" s="299"/>
      <c r="BV107" s="299"/>
    </row>
    <row r="108" spans="63:74" x14ac:dyDescent="0.25">
      <c r="BK108" s="299"/>
      <c r="BL108" s="299"/>
      <c r="BM108" s="299"/>
      <c r="BN108" s="299"/>
      <c r="BO108" s="299"/>
      <c r="BP108" s="299"/>
      <c r="BQ108" s="299"/>
      <c r="BR108" s="299"/>
      <c r="BS108" s="299"/>
      <c r="BT108" s="299"/>
      <c r="BU108" s="299"/>
      <c r="BV108" s="299"/>
    </row>
    <row r="109" spans="63:74" x14ac:dyDescent="0.25">
      <c r="BK109" s="299"/>
      <c r="BL109" s="299"/>
      <c r="BM109" s="299"/>
      <c r="BN109" s="299"/>
      <c r="BO109" s="299"/>
      <c r="BP109" s="299"/>
      <c r="BQ109" s="299"/>
      <c r="BR109" s="299"/>
      <c r="BS109" s="299"/>
      <c r="BT109" s="299"/>
      <c r="BU109" s="299"/>
      <c r="BV109" s="299"/>
    </row>
    <row r="110" spans="63:74" x14ac:dyDescent="0.25">
      <c r="BK110" s="299"/>
      <c r="BL110" s="299"/>
      <c r="BM110" s="299"/>
      <c r="BN110" s="299"/>
      <c r="BO110" s="299"/>
      <c r="BP110" s="299"/>
      <c r="BQ110" s="299"/>
      <c r="BR110" s="299"/>
      <c r="BS110" s="299"/>
      <c r="BT110" s="299"/>
      <c r="BU110" s="299"/>
      <c r="BV110" s="299"/>
    </row>
    <row r="111" spans="63:74" x14ac:dyDescent="0.25">
      <c r="BK111" s="299"/>
      <c r="BL111" s="299"/>
      <c r="BM111" s="299"/>
      <c r="BN111" s="299"/>
      <c r="BO111" s="299"/>
      <c r="BP111" s="299"/>
      <c r="BQ111" s="299"/>
      <c r="BR111" s="299"/>
      <c r="BS111" s="299"/>
      <c r="BT111" s="299"/>
      <c r="BU111" s="299"/>
      <c r="BV111" s="299"/>
    </row>
    <row r="112" spans="63:74" x14ac:dyDescent="0.25">
      <c r="BK112" s="299"/>
      <c r="BL112" s="299"/>
      <c r="BM112" s="299"/>
      <c r="BN112" s="299"/>
      <c r="BO112" s="299"/>
      <c r="BP112" s="299"/>
      <c r="BQ112" s="299"/>
      <c r="BR112" s="299"/>
      <c r="BS112" s="299"/>
      <c r="BT112" s="299"/>
      <c r="BU112" s="299"/>
      <c r="BV112" s="299"/>
    </row>
    <row r="113" spans="63:74" x14ac:dyDescent="0.25">
      <c r="BK113" s="299"/>
      <c r="BL113" s="299"/>
      <c r="BM113" s="299"/>
      <c r="BN113" s="299"/>
      <c r="BO113" s="299"/>
      <c r="BP113" s="299"/>
      <c r="BQ113" s="299"/>
      <c r="BR113" s="299"/>
      <c r="BS113" s="299"/>
      <c r="BT113" s="299"/>
      <c r="BU113" s="299"/>
      <c r="BV113" s="299"/>
    </row>
    <row r="114" spans="63:74" x14ac:dyDescent="0.25">
      <c r="BK114" s="299"/>
      <c r="BL114" s="299"/>
      <c r="BM114" s="299"/>
      <c r="BN114" s="299"/>
      <c r="BO114" s="299"/>
      <c r="BP114" s="299"/>
      <c r="BQ114" s="299"/>
      <c r="BR114" s="299"/>
      <c r="BS114" s="299"/>
      <c r="BT114" s="299"/>
      <c r="BU114" s="299"/>
      <c r="BV114" s="299"/>
    </row>
    <row r="115" spans="63:74" x14ac:dyDescent="0.25">
      <c r="BK115" s="299"/>
      <c r="BL115" s="299"/>
      <c r="BM115" s="299"/>
      <c r="BN115" s="299"/>
      <c r="BO115" s="299"/>
      <c r="BP115" s="299"/>
      <c r="BQ115" s="299"/>
      <c r="BR115" s="299"/>
      <c r="BS115" s="299"/>
      <c r="BT115" s="299"/>
      <c r="BU115" s="299"/>
      <c r="BV115" s="299"/>
    </row>
    <row r="116" spans="63:74" x14ac:dyDescent="0.25">
      <c r="BK116" s="299"/>
      <c r="BL116" s="299"/>
      <c r="BM116" s="299"/>
      <c r="BN116" s="299"/>
      <c r="BO116" s="299"/>
      <c r="BP116" s="299"/>
      <c r="BQ116" s="299"/>
      <c r="BR116" s="299"/>
      <c r="BS116" s="299"/>
      <c r="BT116" s="299"/>
      <c r="BU116" s="299"/>
      <c r="BV116" s="299"/>
    </row>
    <row r="117" spans="63:74" x14ac:dyDescent="0.25">
      <c r="BK117" s="299"/>
      <c r="BL117" s="299"/>
      <c r="BM117" s="299"/>
      <c r="BN117" s="299"/>
      <c r="BO117" s="299"/>
      <c r="BP117" s="299"/>
      <c r="BQ117" s="299"/>
      <c r="BR117" s="299"/>
      <c r="BS117" s="299"/>
      <c r="BT117" s="299"/>
      <c r="BU117" s="299"/>
      <c r="BV117" s="299"/>
    </row>
    <row r="118" spans="63:74" x14ac:dyDescent="0.25">
      <c r="BK118" s="299"/>
      <c r="BL118" s="299"/>
      <c r="BM118" s="299"/>
      <c r="BN118" s="299"/>
      <c r="BO118" s="299"/>
      <c r="BP118" s="299"/>
      <c r="BQ118" s="299"/>
      <c r="BR118" s="299"/>
      <c r="BS118" s="299"/>
      <c r="BT118" s="299"/>
      <c r="BU118" s="299"/>
      <c r="BV118" s="299"/>
    </row>
    <row r="119" spans="63:74" x14ac:dyDescent="0.25">
      <c r="BK119" s="299"/>
      <c r="BL119" s="299"/>
      <c r="BM119" s="299"/>
      <c r="BN119" s="299"/>
      <c r="BO119" s="299"/>
      <c r="BP119" s="299"/>
      <c r="BQ119" s="299"/>
      <c r="BR119" s="299"/>
      <c r="BS119" s="299"/>
      <c r="BT119" s="299"/>
      <c r="BU119" s="299"/>
      <c r="BV119" s="299"/>
    </row>
    <row r="120" spans="63:74" x14ac:dyDescent="0.25">
      <c r="BK120" s="299"/>
      <c r="BL120" s="299"/>
      <c r="BM120" s="299"/>
      <c r="BN120" s="299"/>
      <c r="BO120" s="299"/>
      <c r="BP120" s="299"/>
      <c r="BQ120" s="299"/>
      <c r="BR120" s="299"/>
      <c r="BS120" s="299"/>
      <c r="BT120" s="299"/>
      <c r="BU120" s="299"/>
      <c r="BV120" s="299"/>
    </row>
    <row r="121" spans="63:74" x14ac:dyDescent="0.25">
      <c r="BK121" s="299"/>
      <c r="BL121" s="299"/>
      <c r="BM121" s="299"/>
      <c r="BN121" s="299"/>
      <c r="BO121" s="299"/>
      <c r="BP121" s="299"/>
      <c r="BQ121" s="299"/>
      <c r="BR121" s="299"/>
      <c r="BS121" s="299"/>
      <c r="BT121" s="299"/>
      <c r="BU121" s="299"/>
      <c r="BV121" s="299"/>
    </row>
    <row r="122" spans="63:74" x14ac:dyDescent="0.25">
      <c r="BK122" s="299"/>
      <c r="BL122" s="299"/>
      <c r="BM122" s="299"/>
      <c r="BN122" s="299"/>
      <c r="BO122" s="299"/>
      <c r="BP122" s="299"/>
      <c r="BQ122" s="299"/>
      <c r="BR122" s="299"/>
      <c r="BS122" s="299"/>
      <c r="BT122" s="299"/>
      <c r="BU122" s="299"/>
      <c r="BV122" s="299"/>
    </row>
    <row r="123" spans="63:74" x14ac:dyDescent="0.25">
      <c r="BK123" s="299"/>
      <c r="BL123" s="299"/>
      <c r="BM123" s="299"/>
      <c r="BN123" s="299"/>
      <c r="BO123" s="299"/>
      <c r="BP123" s="299"/>
      <c r="BQ123" s="299"/>
      <c r="BR123" s="299"/>
      <c r="BS123" s="299"/>
      <c r="BT123" s="299"/>
      <c r="BU123" s="299"/>
      <c r="BV123" s="299"/>
    </row>
    <row r="124" spans="63:74" x14ac:dyDescent="0.25">
      <c r="BK124" s="299"/>
      <c r="BL124" s="299"/>
      <c r="BM124" s="299"/>
      <c r="BN124" s="299"/>
      <c r="BO124" s="299"/>
      <c r="BP124" s="299"/>
      <c r="BQ124" s="299"/>
      <c r="BR124" s="299"/>
      <c r="BS124" s="299"/>
      <c r="BT124" s="299"/>
      <c r="BU124" s="299"/>
      <c r="BV124" s="299"/>
    </row>
    <row r="125" spans="63:74" x14ac:dyDescent="0.25">
      <c r="BK125" s="299"/>
      <c r="BL125" s="299"/>
      <c r="BM125" s="299"/>
      <c r="BN125" s="299"/>
      <c r="BO125" s="299"/>
      <c r="BP125" s="299"/>
      <c r="BQ125" s="299"/>
      <c r="BR125" s="299"/>
      <c r="BS125" s="299"/>
      <c r="BT125" s="299"/>
      <c r="BU125" s="299"/>
      <c r="BV125" s="299"/>
    </row>
    <row r="126" spans="63:74" x14ac:dyDescent="0.25">
      <c r="BK126" s="299"/>
      <c r="BL126" s="299"/>
      <c r="BM126" s="299"/>
      <c r="BN126" s="299"/>
      <c r="BO126" s="299"/>
      <c r="BP126" s="299"/>
      <c r="BQ126" s="299"/>
      <c r="BR126" s="299"/>
      <c r="BS126" s="299"/>
      <c r="BT126" s="299"/>
      <c r="BU126" s="299"/>
      <c r="BV126" s="299"/>
    </row>
    <row r="127" spans="63:74" x14ac:dyDescent="0.25">
      <c r="BK127" s="299"/>
      <c r="BL127" s="299"/>
      <c r="BM127" s="299"/>
      <c r="BN127" s="299"/>
      <c r="BO127" s="299"/>
      <c r="BP127" s="299"/>
      <c r="BQ127" s="299"/>
      <c r="BR127" s="299"/>
      <c r="BS127" s="299"/>
      <c r="BT127" s="299"/>
      <c r="BU127" s="299"/>
      <c r="BV127" s="299"/>
    </row>
    <row r="128" spans="63:74" x14ac:dyDescent="0.25">
      <c r="BK128" s="299"/>
      <c r="BL128" s="299"/>
      <c r="BM128" s="299"/>
      <c r="BN128" s="299"/>
      <c r="BO128" s="299"/>
      <c r="BP128" s="299"/>
      <c r="BQ128" s="299"/>
      <c r="BR128" s="299"/>
      <c r="BS128" s="299"/>
      <c r="BT128" s="299"/>
      <c r="BU128" s="299"/>
      <c r="BV128" s="299"/>
    </row>
    <row r="129" spans="63:74" x14ac:dyDescent="0.25">
      <c r="BK129" s="299"/>
      <c r="BL129" s="299"/>
      <c r="BM129" s="299"/>
      <c r="BN129" s="299"/>
      <c r="BO129" s="299"/>
      <c r="BP129" s="299"/>
      <c r="BQ129" s="299"/>
      <c r="BR129" s="299"/>
      <c r="BS129" s="299"/>
      <c r="BT129" s="299"/>
      <c r="BU129" s="299"/>
      <c r="BV129" s="299"/>
    </row>
    <row r="130" spans="63:74" x14ac:dyDescent="0.25">
      <c r="BK130" s="299"/>
      <c r="BL130" s="299"/>
      <c r="BM130" s="299"/>
      <c r="BN130" s="299"/>
      <c r="BO130" s="299"/>
      <c r="BP130" s="299"/>
      <c r="BQ130" s="299"/>
      <c r="BR130" s="299"/>
      <c r="BS130" s="299"/>
      <c r="BT130" s="299"/>
      <c r="BU130" s="299"/>
      <c r="BV130" s="299"/>
    </row>
    <row r="131" spans="63:74" x14ac:dyDescent="0.25">
      <c r="BK131" s="299"/>
      <c r="BL131" s="299"/>
      <c r="BM131" s="299"/>
      <c r="BN131" s="299"/>
      <c r="BO131" s="299"/>
      <c r="BP131" s="299"/>
      <c r="BQ131" s="299"/>
      <c r="BR131" s="299"/>
      <c r="BS131" s="299"/>
      <c r="BT131" s="299"/>
      <c r="BU131" s="299"/>
      <c r="BV131" s="299"/>
    </row>
    <row r="132" spans="63:74" x14ac:dyDescent="0.25">
      <c r="BK132" s="299"/>
      <c r="BL132" s="299"/>
      <c r="BM132" s="299"/>
      <c r="BN132" s="299"/>
      <c r="BO132" s="299"/>
      <c r="BP132" s="299"/>
      <c r="BQ132" s="299"/>
      <c r="BR132" s="299"/>
      <c r="BS132" s="299"/>
      <c r="BT132" s="299"/>
      <c r="BU132" s="299"/>
      <c r="BV132" s="299"/>
    </row>
    <row r="133" spans="63:74" x14ac:dyDescent="0.25">
      <c r="BK133" s="299"/>
      <c r="BL133" s="299"/>
      <c r="BM133" s="299"/>
      <c r="BN133" s="299"/>
      <c r="BO133" s="299"/>
      <c r="BP133" s="299"/>
      <c r="BQ133" s="299"/>
      <c r="BR133" s="299"/>
      <c r="BS133" s="299"/>
      <c r="BT133" s="299"/>
      <c r="BU133" s="299"/>
      <c r="BV133" s="299"/>
    </row>
    <row r="134" spans="63:74" x14ac:dyDescent="0.25">
      <c r="BK134" s="299"/>
      <c r="BL134" s="299"/>
      <c r="BM134" s="299"/>
      <c r="BN134" s="299"/>
      <c r="BO134" s="299"/>
      <c r="BP134" s="299"/>
      <c r="BQ134" s="299"/>
      <c r="BR134" s="299"/>
      <c r="BS134" s="299"/>
      <c r="BT134" s="299"/>
      <c r="BU134" s="299"/>
      <c r="BV134" s="299"/>
    </row>
    <row r="135" spans="63:74" x14ac:dyDescent="0.25">
      <c r="BK135" s="299"/>
      <c r="BL135" s="299"/>
      <c r="BM135" s="299"/>
      <c r="BN135" s="299"/>
      <c r="BO135" s="299"/>
      <c r="BP135" s="299"/>
      <c r="BQ135" s="299"/>
      <c r="BR135" s="299"/>
      <c r="BS135" s="299"/>
      <c r="BT135" s="299"/>
      <c r="BU135" s="299"/>
      <c r="BV135" s="299"/>
    </row>
    <row r="136" spans="63:74" x14ac:dyDescent="0.25">
      <c r="BK136" s="299"/>
      <c r="BL136" s="299"/>
      <c r="BM136" s="299"/>
      <c r="BN136" s="299"/>
      <c r="BO136" s="299"/>
      <c r="BP136" s="299"/>
      <c r="BQ136" s="299"/>
      <c r="BR136" s="299"/>
      <c r="BS136" s="299"/>
      <c r="BT136" s="299"/>
      <c r="BU136" s="299"/>
      <c r="BV136" s="299"/>
    </row>
    <row r="137" spans="63:74" x14ac:dyDescent="0.25">
      <c r="BK137" s="299"/>
      <c r="BL137" s="299"/>
      <c r="BM137" s="299"/>
      <c r="BN137" s="299"/>
      <c r="BO137" s="299"/>
      <c r="BP137" s="299"/>
      <c r="BQ137" s="299"/>
      <c r="BR137" s="299"/>
      <c r="BS137" s="299"/>
      <c r="BT137" s="299"/>
      <c r="BU137" s="299"/>
      <c r="BV137" s="299"/>
    </row>
    <row r="138" spans="63:74" x14ac:dyDescent="0.25">
      <c r="BK138" s="299"/>
      <c r="BL138" s="299"/>
      <c r="BM138" s="299"/>
      <c r="BN138" s="299"/>
      <c r="BO138" s="299"/>
      <c r="BP138" s="299"/>
      <c r="BQ138" s="299"/>
      <c r="BR138" s="299"/>
      <c r="BS138" s="299"/>
      <c r="BT138" s="299"/>
      <c r="BU138" s="299"/>
      <c r="BV138" s="299"/>
    </row>
    <row r="139" spans="63:74" x14ac:dyDescent="0.25">
      <c r="BK139" s="299"/>
      <c r="BL139" s="299"/>
      <c r="BM139" s="299"/>
      <c r="BN139" s="299"/>
      <c r="BO139" s="299"/>
      <c r="BP139" s="299"/>
      <c r="BQ139" s="299"/>
      <c r="BR139" s="299"/>
      <c r="BS139" s="299"/>
      <c r="BT139" s="299"/>
      <c r="BU139" s="299"/>
      <c r="BV139" s="299"/>
    </row>
    <row r="140" spans="63:74" x14ac:dyDescent="0.25">
      <c r="BK140" s="299"/>
      <c r="BL140" s="299"/>
      <c r="BM140" s="299"/>
      <c r="BN140" s="299"/>
      <c r="BO140" s="299"/>
      <c r="BP140" s="299"/>
      <c r="BQ140" s="299"/>
      <c r="BR140" s="299"/>
      <c r="BS140" s="299"/>
      <c r="BT140" s="299"/>
      <c r="BU140" s="299"/>
      <c r="BV140" s="299"/>
    </row>
    <row r="141" spans="63:74" x14ac:dyDescent="0.25">
      <c r="BK141" s="299"/>
      <c r="BL141" s="299"/>
      <c r="BM141" s="299"/>
      <c r="BN141" s="299"/>
      <c r="BO141" s="299"/>
      <c r="BP141" s="299"/>
      <c r="BQ141" s="299"/>
      <c r="BR141" s="299"/>
      <c r="BS141" s="299"/>
      <c r="BT141" s="299"/>
      <c r="BU141" s="299"/>
      <c r="BV141" s="299"/>
    </row>
    <row r="142" spans="63:74" x14ac:dyDescent="0.25">
      <c r="BK142" s="299"/>
      <c r="BL142" s="299"/>
      <c r="BM142" s="299"/>
      <c r="BN142" s="299"/>
      <c r="BO142" s="299"/>
      <c r="BP142" s="299"/>
      <c r="BQ142" s="299"/>
      <c r="BR142" s="299"/>
      <c r="BS142" s="299"/>
      <c r="BT142" s="299"/>
      <c r="BU142" s="299"/>
      <c r="BV142" s="299"/>
    </row>
  </sheetData>
  <mergeCells count="18">
    <mergeCell ref="B58:Q58"/>
    <mergeCell ref="B55:Q55"/>
    <mergeCell ref="B56:Q56"/>
    <mergeCell ref="B57:Q57"/>
    <mergeCell ref="B49:Q49"/>
    <mergeCell ref="B51:Q51"/>
    <mergeCell ref="B54:Q54"/>
    <mergeCell ref="B50:R50"/>
    <mergeCell ref="B52:Q52"/>
    <mergeCell ref="B53:Q53"/>
    <mergeCell ref="A1:A2"/>
    <mergeCell ref="AM3:AX3"/>
    <mergeCell ref="AY3:BJ3"/>
    <mergeCell ref="BK3:BV3"/>
    <mergeCell ref="B1:AL1"/>
    <mergeCell ref="C3:N3"/>
    <mergeCell ref="O3:Z3"/>
    <mergeCell ref="AA3:AL3"/>
  </mergeCells>
  <phoneticPr fontId="3" type="noConversion"/>
  <hyperlinks>
    <hyperlink ref="A1:A2" location="Contents!A1" display="Table of Contents" xr:uid="{00000000-0004-0000-0500-000000000000}"/>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2">
    <pageSetUpPr fitToPage="1"/>
  </sheetPr>
  <dimension ref="A1:BW126"/>
  <sheetViews>
    <sheetView zoomScaleNormal="100" workbookViewId="0">
      <pane xSplit="2" ySplit="4" topLeftCell="AY6" activePane="bottomRight" state="frozen"/>
      <selection activeCell="BF63" sqref="BF63"/>
      <selection pane="topRight" activeCell="BF63" sqref="BF63"/>
      <selection pane="bottomLeft" activeCell="BF63" sqref="BF63"/>
      <selection pane="bottomRight" activeCell="BE6" sqref="BE6:BE35"/>
    </sheetView>
  </sheetViews>
  <sheetFormatPr defaultColWidth="8.54296875" defaultRowHeight="10.5" x14ac:dyDescent="0.25"/>
  <cols>
    <col min="1" max="1" width="12.453125" style="127" customWidth="1"/>
    <col min="2" max="2" width="32" style="120" customWidth="1"/>
    <col min="3" max="50" width="6.54296875" style="120" customWidth="1"/>
    <col min="51" max="55" width="6.54296875" style="367" customWidth="1"/>
    <col min="56" max="58" width="6.54296875" style="479" customWidth="1"/>
    <col min="59" max="62" width="6.54296875" style="367" customWidth="1"/>
    <col min="63" max="74" width="6.54296875" style="120" customWidth="1"/>
    <col min="75" max="16384" width="8.54296875" style="120"/>
  </cols>
  <sheetData>
    <row r="1" spans="1:75" ht="13.4" customHeight="1" x14ac:dyDescent="0.3">
      <c r="A1" s="633" t="s">
        <v>774</v>
      </c>
      <c r="B1" s="654" t="s">
        <v>1266</v>
      </c>
      <c r="C1" s="655"/>
      <c r="D1" s="655"/>
      <c r="E1" s="655"/>
      <c r="F1" s="655"/>
      <c r="G1" s="655"/>
      <c r="H1" s="655"/>
      <c r="I1" s="655"/>
      <c r="J1" s="655"/>
      <c r="K1" s="655"/>
      <c r="L1" s="655"/>
      <c r="M1" s="655"/>
      <c r="N1" s="655"/>
      <c r="O1" s="655"/>
      <c r="P1" s="655"/>
      <c r="Q1" s="655"/>
      <c r="R1" s="655"/>
      <c r="S1" s="655"/>
      <c r="T1" s="655"/>
      <c r="U1" s="655"/>
      <c r="V1" s="655"/>
      <c r="W1" s="655"/>
      <c r="X1" s="655"/>
      <c r="Y1" s="655"/>
      <c r="Z1" s="655"/>
      <c r="AA1" s="655"/>
      <c r="AB1" s="655"/>
      <c r="AC1" s="655"/>
      <c r="AD1" s="655"/>
      <c r="AE1" s="655"/>
      <c r="AF1" s="655"/>
      <c r="AG1" s="655"/>
      <c r="AH1" s="655"/>
      <c r="AI1" s="655"/>
      <c r="AJ1" s="655"/>
      <c r="AK1" s="655"/>
      <c r="AL1" s="655"/>
    </row>
    <row r="2" spans="1:75" ht="12.5" x14ac:dyDescent="0.25">
      <c r="A2" s="634"/>
      <c r="B2" s="554" t="str">
        <f>"U.S. Energy Information Administration  |  Short-Term Energy Outlook  - "&amp;Dates!D1</f>
        <v>U.S. Energy Information Administration  |  Short-Term Energy Outlook  - August 2023</v>
      </c>
      <c r="C2" s="555"/>
      <c r="D2" s="555"/>
      <c r="E2" s="555"/>
      <c r="F2" s="555"/>
      <c r="G2" s="555"/>
      <c r="H2" s="555"/>
      <c r="I2" s="555"/>
      <c r="J2" s="555"/>
      <c r="K2" s="555"/>
      <c r="L2" s="555"/>
      <c r="M2" s="555"/>
      <c r="N2" s="555"/>
      <c r="O2" s="555"/>
      <c r="P2" s="555"/>
      <c r="Q2" s="555"/>
      <c r="R2" s="555"/>
      <c r="S2" s="555"/>
      <c r="T2" s="555"/>
      <c r="U2" s="555"/>
      <c r="V2" s="555"/>
      <c r="W2" s="555"/>
      <c r="X2" s="555"/>
      <c r="Y2" s="555"/>
      <c r="Z2" s="555"/>
      <c r="AA2" s="555"/>
      <c r="AB2" s="555"/>
      <c r="AC2" s="555"/>
      <c r="AD2" s="555"/>
      <c r="AE2" s="555"/>
      <c r="AF2" s="555"/>
      <c r="AG2" s="555"/>
      <c r="AH2" s="555"/>
      <c r="AI2" s="555"/>
      <c r="AJ2" s="555"/>
      <c r="AK2" s="555"/>
      <c r="AL2" s="555"/>
    </row>
    <row r="3" spans="1:75" s="9" customFormat="1" ht="13" x14ac:dyDescent="0.3">
      <c r="A3" s="596" t="s">
        <v>1325</v>
      </c>
      <c r="B3" s="11"/>
      <c r="C3" s="636">
        <f>Dates!D3</f>
        <v>2019</v>
      </c>
      <c r="D3" s="627"/>
      <c r="E3" s="627"/>
      <c r="F3" s="627"/>
      <c r="G3" s="627"/>
      <c r="H3" s="627"/>
      <c r="I3" s="627"/>
      <c r="J3" s="627"/>
      <c r="K3" s="627"/>
      <c r="L3" s="627"/>
      <c r="M3" s="627"/>
      <c r="N3" s="628"/>
      <c r="O3" s="636">
        <f>C3+1</f>
        <v>2020</v>
      </c>
      <c r="P3" s="637"/>
      <c r="Q3" s="637"/>
      <c r="R3" s="637"/>
      <c r="S3" s="637"/>
      <c r="T3" s="637"/>
      <c r="U3" s="637"/>
      <c r="V3" s="637"/>
      <c r="W3" s="637"/>
      <c r="X3" s="627"/>
      <c r="Y3" s="627"/>
      <c r="Z3" s="628"/>
      <c r="AA3" s="624">
        <f>O3+1</f>
        <v>2021</v>
      </c>
      <c r="AB3" s="627"/>
      <c r="AC3" s="627"/>
      <c r="AD3" s="627"/>
      <c r="AE3" s="627"/>
      <c r="AF3" s="627"/>
      <c r="AG3" s="627"/>
      <c r="AH3" s="627"/>
      <c r="AI3" s="627"/>
      <c r="AJ3" s="627"/>
      <c r="AK3" s="627"/>
      <c r="AL3" s="628"/>
      <c r="AM3" s="624">
        <f>AA3+1</f>
        <v>2022</v>
      </c>
      <c r="AN3" s="627"/>
      <c r="AO3" s="627"/>
      <c r="AP3" s="627"/>
      <c r="AQ3" s="627"/>
      <c r="AR3" s="627"/>
      <c r="AS3" s="627"/>
      <c r="AT3" s="627"/>
      <c r="AU3" s="627"/>
      <c r="AV3" s="627"/>
      <c r="AW3" s="627"/>
      <c r="AX3" s="628"/>
      <c r="AY3" s="624">
        <f>AM3+1</f>
        <v>2023</v>
      </c>
      <c r="AZ3" s="625"/>
      <c r="BA3" s="625"/>
      <c r="BB3" s="625"/>
      <c r="BC3" s="625"/>
      <c r="BD3" s="625"/>
      <c r="BE3" s="625"/>
      <c r="BF3" s="625"/>
      <c r="BG3" s="625"/>
      <c r="BH3" s="625"/>
      <c r="BI3" s="625"/>
      <c r="BJ3" s="626"/>
      <c r="BK3" s="624">
        <f>AY3+1</f>
        <v>2024</v>
      </c>
      <c r="BL3" s="627"/>
      <c r="BM3" s="627"/>
      <c r="BN3" s="627"/>
      <c r="BO3" s="627"/>
      <c r="BP3" s="627"/>
      <c r="BQ3" s="627"/>
      <c r="BR3" s="627"/>
      <c r="BS3" s="627"/>
      <c r="BT3" s="627"/>
      <c r="BU3" s="627"/>
      <c r="BV3" s="628"/>
    </row>
    <row r="4" spans="1:75" s="9" customFormat="1" x14ac:dyDescent="0.25">
      <c r="A4" s="597" t="str">
        <f>Dates!$D$2</f>
        <v>Tuesday Augutst 3,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5" ht="11.15" customHeight="1" x14ac:dyDescent="0.25">
      <c r="B5" s="204" t="s">
        <v>303</v>
      </c>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202"/>
      <c r="AI5" s="202"/>
      <c r="AJ5" s="202"/>
      <c r="AK5" s="202"/>
      <c r="AL5" s="202"/>
      <c r="AM5" s="202"/>
      <c r="AN5" s="202"/>
      <c r="AO5" s="202"/>
      <c r="AP5" s="202"/>
      <c r="AQ5" s="202"/>
      <c r="AR5" s="202"/>
      <c r="AS5" s="202"/>
      <c r="AT5" s="202"/>
      <c r="AU5" s="202"/>
      <c r="AV5" s="202"/>
      <c r="AW5" s="202"/>
      <c r="AX5" s="202"/>
      <c r="AY5" s="537"/>
      <c r="AZ5" s="537"/>
      <c r="BA5" s="202"/>
      <c r="BB5" s="537"/>
      <c r="BC5" s="537"/>
      <c r="BD5" s="202"/>
      <c r="BE5" s="202"/>
      <c r="BF5" s="202"/>
      <c r="BG5" s="202"/>
      <c r="BH5" s="202"/>
      <c r="BI5" s="202"/>
      <c r="BJ5" s="537"/>
      <c r="BK5" s="297"/>
      <c r="BL5" s="297"/>
      <c r="BM5" s="297"/>
      <c r="BN5" s="297"/>
      <c r="BO5" s="297"/>
      <c r="BP5" s="297"/>
      <c r="BQ5" s="297"/>
      <c r="BR5" s="297"/>
      <c r="BS5" s="297"/>
      <c r="BT5" s="297"/>
      <c r="BU5" s="297"/>
      <c r="BV5" s="297"/>
    </row>
    <row r="6" spans="1:75" ht="11.15" customHeight="1" x14ac:dyDescent="0.25">
      <c r="A6" s="127" t="s">
        <v>984</v>
      </c>
      <c r="B6" s="135" t="s">
        <v>304</v>
      </c>
      <c r="C6" s="202">
        <v>0.95</v>
      </c>
      <c r="D6" s="202">
        <v>1.04</v>
      </c>
      <c r="E6" s="202">
        <v>1.05</v>
      </c>
      <c r="F6" s="202">
        <v>1.04</v>
      </c>
      <c r="G6" s="202">
        <v>1.03</v>
      </c>
      <c r="H6" s="202">
        <v>1</v>
      </c>
      <c r="I6" s="202">
        <v>1.02</v>
      </c>
      <c r="J6" s="202">
        <v>1.01</v>
      </c>
      <c r="K6" s="202">
        <v>1.02</v>
      </c>
      <c r="L6" s="202">
        <v>1.02</v>
      </c>
      <c r="M6" s="202">
        <v>1.03</v>
      </c>
      <c r="N6" s="202">
        <v>1.02</v>
      </c>
      <c r="O6" s="202">
        <v>1.01</v>
      </c>
      <c r="P6" s="202">
        <v>1.01</v>
      </c>
      <c r="Q6" s="202">
        <v>1.03</v>
      </c>
      <c r="R6" s="202">
        <v>1.03</v>
      </c>
      <c r="S6" s="202">
        <v>0.85</v>
      </c>
      <c r="T6" s="202">
        <v>0.81499999999999995</v>
      </c>
      <c r="U6" s="202">
        <v>0.81</v>
      </c>
      <c r="V6" s="202">
        <v>0.85</v>
      </c>
      <c r="W6" s="202">
        <v>0.85</v>
      </c>
      <c r="X6" s="202">
        <v>0.86</v>
      </c>
      <c r="Y6" s="202">
        <v>0.86</v>
      </c>
      <c r="Z6" s="202">
        <v>0.85</v>
      </c>
      <c r="AA6" s="202">
        <v>0.85</v>
      </c>
      <c r="AB6" s="202">
        <v>0.87</v>
      </c>
      <c r="AC6" s="202">
        <v>0.87</v>
      </c>
      <c r="AD6" s="202">
        <v>0.87</v>
      </c>
      <c r="AE6" s="202">
        <v>0.88</v>
      </c>
      <c r="AF6" s="202">
        <v>0.89500000000000002</v>
      </c>
      <c r="AG6" s="202">
        <v>0.91</v>
      </c>
      <c r="AH6" s="202">
        <v>0.92</v>
      </c>
      <c r="AI6" s="202">
        <v>0.93</v>
      </c>
      <c r="AJ6" s="202">
        <v>0.94</v>
      </c>
      <c r="AK6" s="202">
        <v>0.95</v>
      </c>
      <c r="AL6" s="202">
        <v>0.96</v>
      </c>
      <c r="AM6" s="202">
        <v>0.97</v>
      </c>
      <c r="AN6" s="202">
        <v>0.97</v>
      </c>
      <c r="AO6" s="202">
        <v>0.98</v>
      </c>
      <c r="AP6" s="202">
        <v>0.99</v>
      </c>
      <c r="AQ6" s="202">
        <v>1</v>
      </c>
      <c r="AR6" s="202">
        <v>1.01</v>
      </c>
      <c r="AS6" s="202">
        <v>1.01</v>
      </c>
      <c r="AT6" s="202">
        <v>1.02</v>
      </c>
      <c r="AU6" s="202">
        <v>1.02</v>
      </c>
      <c r="AV6" s="202">
        <v>1.03</v>
      </c>
      <c r="AW6" s="202">
        <v>1.01</v>
      </c>
      <c r="AX6" s="202">
        <v>1.01</v>
      </c>
      <c r="AY6" s="202">
        <v>1.01</v>
      </c>
      <c r="AZ6" s="202">
        <v>1.01</v>
      </c>
      <c r="BA6" s="202">
        <v>1</v>
      </c>
      <c r="BB6" s="202">
        <v>1.01</v>
      </c>
      <c r="BC6" s="202">
        <v>0.98</v>
      </c>
      <c r="BD6" s="202">
        <v>0.95</v>
      </c>
      <c r="BE6" s="202">
        <v>0.96</v>
      </c>
      <c r="BF6" s="297" t="s">
        <v>1427</v>
      </c>
      <c r="BG6" s="297" t="s">
        <v>1427</v>
      </c>
      <c r="BH6" s="297" t="s">
        <v>1427</v>
      </c>
      <c r="BI6" s="297" t="s">
        <v>1427</v>
      </c>
      <c r="BJ6" s="297" t="s">
        <v>1427</v>
      </c>
      <c r="BK6" s="297" t="s">
        <v>1427</v>
      </c>
      <c r="BL6" s="297" t="s">
        <v>1427</v>
      </c>
      <c r="BM6" s="297" t="s">
        <v>1427</v>
      </c>
      <c r="BN6" s="297" t="s">
        <v>1427</v>
      </c>
      <c r="BO6" s="297" t="s">
        <v>1427</v>
      </c>
      <c r="BP6" s="297" t="s">
        <v>1427</v>
      </c>
      <c r="BQ6" s="297" t="s">
        <v>1427</v>
      </c>
      <c r="BR6" s="297" t="s">
        <v>1427</v>
      </c>
      <c r="BS6" s="297" t="s">
        <v>1427</v>
      </c>
      <c r="BT6" s="297" t="s">
        <v>1427</v>
      </c>
      <c r="BU6" s="297" t="s">
        <v>1427</v>
      </c>
      <c r="BV6" s="297" t="s">
        <v>1427</v>
      </c>
      <c r="BW6" s="367"/>
    </row>
    <row r="7" spans="1:75" ht="11.15" customHeight="1" x14ac:dyDescent="0.25">
      <c r="A7" s="127" t="s">
        <v>321</v>
      </c>
      <c r="B7" s="135" t="s">
        <v>312</v>
      </c>
      <c r="C7" s="202">
        <v>1.57</v>
      </c>
      <c r="D7" s="202">
        <v>1.46</v>
      </c>
      <c r="E7" s="202">
        <v>1.47</v>
      </c>
      <c r="F7" s="202">
        <v>1.43</v>
      </c>
      <c r="G7" s="202">
        <v>1.45</v>
      </c>
      <c r="H7" s="202">
        <v>1.41</v>
      </c>
      <c r="I7" s="202">
        <v>1.39</v>
      </c>
      <c r="J7" s="202">
        <v>1.43</v>
      </c>
      <c r="K7" s="202">
        <v>1.38</v>
      </c>
      <c r="L7" s="202">
        <v>1.36</v>
      </c>
      <c r="M7" s="202">
        <v>1.3</v>
      </c>
      <c r="N7" s="202">
        <v>1.43</v>
      </c>
      <c r="O7" s="202">
        <v>1.35</v>
      </c>
      <c r="P7" s="202">
        <v>1.3</v>
      </c>
      <c r="Q7" s="202">
        <v>1.4</v>
      </c>
      <c r="R7" s="202">
        <v>1.32</v>
      </c>
      <c r="S7" s="202">
        <v>1.28</v>
      </c>
      <c r="T7" s="202">
        <v>1.22</v>
      </c>
      <c r="U7" s="202">
        <v>1.1499999999999999</v>
      </c>
      <c r="V7" s="202">
        <v>1.18</v>
      </c>
      <c r="W7" s="202">
        <v>1.24</v>
      </c>
      <c r="X7" s="202">
        <v>1.1299999999999999</v>
      </c>
      <c r="Y7" s="202">
        <v>1.1499999999999999</v>
      </c>
      <c r="Z7" s="202">
        <v>1.1000000000000001</v>
      </c>
      <c r="AA7" s="202">
        <v>1.1000000000000001</v>
      </c>
      <c r="AB7" s="202">
        <v>1.0900000000000001</v>
      </c>
      <c r="AC7" s="202">
        <v>1.1299999999999999</v>
      </c>
      <c r="AD7" s="202">
        <v>1.1100000000000001</v>
      </c>
      <c r="AE7" s="202">
        <v>1.07</v>
      </c>
      <c r="AF7" s="202">
        <v>1.06</v>
      </c>
      <c r="AG7" s="202">
        <v>1.1100000000000001</v>
      </c>
      <c r="AH7" s="202">
        <v>1.07</v>
      </c>
      <c r="AI7" s="202">
        <v>1.1399999999999999</v>
      </c>
      <c r="AJ7" s="202">
        <v>1.0900000000000001</v>
      </c>
      <c r="AK7" s="202">
        <v>1.1200000000000001</v>
      </c>
      <c r="AL7" s="202">
        <v>1.17</v>
      </c>
      <c r="AM7" s="202">
        <v>1.1200000000000001</v>
      </c>
      <c r="AN7" s="202">
        <v>1.18</v>
      </c>
      <c r="AO7" s="202">
        <v>1.1499999999999999</v>
      </c>
      <c r="AP7" s="202">
        <v>1.2</v>
      </c>
      <c r="AQ7" s="202">
        <v>1.1599999999999999</v>
      </c>
      <c r="AR7" s="202">
        <v>1.2</v>
      </c>
      <c r="AS7" s="202">
        <v>1.1399999999999999</v>
      </c>
      <c r="AT7" s="202">
        <v>1.18</v>
      </c>
      <c r="AU7" s="202">
        <v>1.1499999999999999</v>
      </c>
      <c r="AV7" s="202">
        <v>1.1100000000000001</v>
      </c>
      <c r="AW7" s="202">
        <v>1.07</v>
      </c>
      <c r="AX7" s="202">
        <v>1.1100000000000001</v>
      </c>
      <c r="AY7" s="202">
        <v>1.1499999999999999</v>
      </c>
      <c r="AZ7" s="202">
        <v>1.08</v>
      </c>
      <c r="BA7" s="202">
        <v>1.02</v>
      </c>
      <c r="BB7" s="202">
        <v>1.1000000000000001</v>
      </c>
      <c r="BC7" s="202">
        <v>1.18</v>
      </c>
      <c r="BD7" s="202">
        <v>1.1499999999999999</v>
      </c>
      <c r="BE7" s="202">
        <v>1.18</v>
      </c>
      <c r="BF7" s="297" t="s">
        <v>1427</v>
      </c>
      <c r="BG7" s="297" t="s">
        <v>1427</v>
      </c>
      <c r="BH7" s="297" t="s">
        <v>1427</v>
      </c>
      <c r="BI7" s="297" t="s">
        <v>1427</v>
      </c>
      <c r="BJ7" s="297" t="s">
        <v>1427</v>
      </c>
      <c r="BK7" s="297" t="s">
        <v>1427</v>
      </c>
      <c r="BL7" s="297" t="s">
        <v>1427</v>
      </c>
      <c r="BM7" s="297" t="s">
        <v>1427</v>
      </c>
      <c r="BN7" s="297" t="s">
        <v>1427</v>
      </c>
      <c r="BO7" s="297" t="s">
        <v>1427</v>
      </c>
      <c r="BP7" s="297" t="s">
        <v>1427</v>
      </c>
      <c r="BQ7" s="297" t="s">
        <v>1427</v>
      </c>
      <c r="BR7" s="297" t="s">
        <v>1427</v>
      </c>
      <c r="BS7" s="297" t="s">
        <v>1427</v>
      </c>
      <c r="BT7" s="297" t="s">
        <v>1427</v>
      </c>
      <c r="BU7" s="297" t="s">
        <v>1427</v>
      </c>
      <c r="BV7" s="297" t="s">
        <v>1427</v>
      </c>
      <c r="BW7" s="367"/>
    </row>
    <row r="8" spans="1:75" ht="11.15" customHeight="1" x14ac:dyDescent="0.25">
      <c r="A8" s="127" t="s">
        <v>1032</v>
      </c>
      <c r="B8" s="135" t="s">
        <v>1033</v>
      </c>
      <c r="C8" s="202">
        <v>0.32</v>
      </c>
      <c r="D8" s="202">
        <v>0.33500000000000002</v>
      </c>
      <c r="E8" s="202">
        <v>0.32500000000000001</v>
      </c>
      <c r="F8" s="202">
        <v>0.33500000000000002</v>
      </c>
      <c r="G8" s="202">
        <v>0.32500000000000001</v>
      </c>
      <c r="H8" s="202">
        <v>0.32500000000000001</v>
      </c>
      <c r="I8" s="202">
        <v>0.315</v>
      </c>
      <c r="J8" s="202">
        <v>0.33</v>
      </c>
      <c r="K8" s="202">
        <v>0.33500000000000002</v>
      </c>
      <c r="L8" s="202">
        <v>0.32500000000000001</v>
      </c>
      <c r="M8" s="202">
        <v>0.31458599999999998</v>
      </c>
      <c r="N8" s="202">
        <v>0.30499999999999999</v>
      </c>
      <c r="O8" s="202">
        <v>0.30499999999999999</v>
      </c>
      <c r="P8" s="202">
        <v>0.28999999999999998</v>
      </c>
      <c r="Q8" s="202">
        <v>0.28000000000000003</v>
      </c>
      <c r="R8" s="202">
        <v>0.28999999999999998</v>
      </c>
      <c r="S8" s="202">
        <v>0.28000000000000003</v>
      </c>
      <c r="T8" s="202">
        <v>0.3</v>
      </c>
      <c r="U8" s="202">
        <v>0.28000000000000003</v>
      </c>
      <c r="V8" s="202">
        <v>0.27</v>
      </c>
      <c r="W8" s="202">
        <v>0.28000000000000003</v>
      </c>
      <c r="X8" s="202">
        <v>0.26</v>
      </c>
      <c r="Y8" s="202">
        <v>0.27500000000000002</v>
      </c>
      <c r="Z8" s="202">
        <v>0.26</v>
      </c>
      <c r="AA8" s="202">
        <v>0.27</v>
      </c>
      <c r="AB8" s="202">
        <v>0.27</v>
      </c>
      <c r="AC8" s="202">
        <v>0.28999999999999998</v>
      </c>
      <c r="AD8" s="202">
        <v>0.27500000000000002</v>
      </c>
      <c r="AE8" s="202">
        <v>0.26</v>
      </c>
      <c r="AF8" s="202">
        <v>0.27</v>
      </c>
      <c r="AG8" s="202">
        <v>0.26</v>
      </c>
      <c r="AH8" s="202">
        <v>0.26</v>
      </c>
      <c r="AI8" s="202">
        <v>0.25</v>
      </c>
      <c r="AJ8" s="202">
        <v>0.26</v>
      </c>
      <c r="AK8" s="202">
        <v>0.25</v>
      </c>
      <c r="AL8" s="202">
        <v>0.26</v>
      </c>
      <c r="AM8" s="202">
        <v>0.27</v>
      </c>
      <c r="AN8" s="202">
        <v>0.28000000000000003</v>
      </c>
      <c r="AO8" s="202">
        <v>0.27</v>
      </c>
      <c r="AP8" s="202">
        <v>0.28000000000000003</v>
      </c>
      <c r="AQ8" s="202">
        <v>0.28999999999999998</v>
      </c>
      <c r="AR8" s="202">
        <v>0.28999999999999998</v>
      </c>
      <c r="AS8" s="202">
        <v>0.28000000000000003</v>
      </c>
      <c r="AT8" s="202">
        <v>0.28000000000000003</v>
      </c>
      <c r="AU8" s="202">
        <v>0.28999999999999998</v>
      </c>
      <c r="AV8" s="202">
        <v>0.27</v>
      </c>
      <c r="AW8" s="202">
        <v>0.25</v>
      </c>
      <c r="AX8" s="202">
        <v>0.25</v>
      </c>
      <c r="AY8" s="202">
        <v>0.26</v>
      </c>
      <c r="AZ8" s="202">
        <v>0.28000000000000003</v>
      </c>
      <c r="BA8" s="202">
        <v>0.26</v>
      </c>
      <c r="BB8" s="202">
        <v>0.26</v>
      </c>
      <c r="BC8" s="202">
        <v>0.25</v>
      </c>
      <c r="BD8" s="202">
        <v>0.25</v>
      </c>
      <c r="BE8" s="202">
        <v>0.26</v>
      </c>
      <c r="BF8" s="297" t="s">
        <v>1427</v>
      </c>
      <c r="BG8" s="297" t="s">
        <v>1427</v>
      </c>
      <c r="BH8" s="297" t="s">
        <v>1427</v>
      </c>
      <c r="BI8" s="297" t="s">
        <v>1427</v>
      </c>
      <c r="BJ8" s="297" t="s">
        <v>1427</v>
      </c>
      <c r="BK8" s="297" t="s">
        <v>1427</v>
      </c>
      <c r="BL8" s="297" t="s">
        <v>1427</v>
      </c>
      <c r="BM8" s="297" t="s">
        <v>1427</v>
      </c>
      <c r="BN8" s="297" t="s">
        <v>1427</v>
      </c>
      <c r="BO8" s="297" t="s">
        <v>1427</v>
      </c>
      <c r="BP8" s="297" t="s">
        <v>1427</v>
      </c>
      <c r="BQ8" s="297" t="s">
        <v>1427</v>
      </c>
      <c r="BR8" s="297" t="s">
        <v>1427</v>
      </c>
      <c r="BS8" s="297" t="s">
        <v>1427</v>
      </c>
      <c r="BT8" s="297" t="s">
        <v>1427</v>
      </c>
      <c r="BU8" s="297" t="s">
        <v>1427</v>
      </c>
      <c r="BV8" s="297" t="s">
        <v>1427</v>
      </c>
      <c r="BW8" s="367"/>
    </row>
    <row r="9" spans="1:75" ht="11.15" customHeight="1" x14ac:dyDescent="0.25">
      <c r="A9" s="127" t="s">
        <v>1019</v>
      </c>
      <c r="B9" s="135" t="s">
        <v>1020</v>
      </c>
      <c r="C9" s="202">
        <v>0.11</v>
      </c>
      <c r="D9" s="202">
        <v>0.1</v>
      </c>
      <c r="E9" s="202">
        <v>0.12</v>
      </c>
      <c r="F9" s="202">
        <v>0.12</v>
      </c>
      <c r="G9" s="202">
        <v>0.11</v>
      </c>
      <c r="H9" s="202">
        <v>0.11</v>
      </c>
      <c r="I9" s="202">
        <v>0.13500000000000001</v>
      </c>
      <c r="J9" s="202">
        <v>0.13</v>
      </c>
      <c r="K9" s="202">
        <v>0.12</v>
      </c>
      <c r="L9" s="202">
        <v>0.13</v>
      </c>
      <c r="M9" s="202">
        <v>0.12</v>
      </c>
      <c r="N9" s="202">
        <v>0.13</v>
      </c>
      <c r="O9" s="202">
        <v>0.13</v>
      </c>
      <c r="P9" s="202">
        <v>0.12</v>
      </c>
      <c r="Q9" s="202">
        <v>0.13</v>
      </c>
      <c r="R9" s="202">
        <v>0.13500000000000001</v>
      </c>
      <c r="S9" s="202">
        <v>0.1</v>
      </c>
      <c r="T9" s="202">
        <v>0.115</v>
      </c>
      <c r="U9" s="202">
        <v>0.11</v>
      </c>
      <c r="V9" s="202">
        <v>0.11</v>
      </c>
      <c r="W9" s="202">
        <v>0.105</v>
      </c>
      <c r="X9" s="202">
        <v>0.09</v>
      </c>
      <c r="Y9" s="202">
        <v>0.1</v>
      </c>
      <c r="Z9" s="202">
        <v>0.13</v>
      </c>
      <c r="AA9" s="202">
        <v>0.105</v>
      </c>
      <c r="AB9" s="202">
        <v>0.105</v>
      </c>
      <c r="AC9" s="202">
        <v>0.105</v>
      </c>
      <c r="AD9" s="202">
        <v>0.1</v>
      </c>
      <c r="AE9" s="202">
        <v>0.105</v>
      </c>
      <c r="AF9" s="202">
        <v>0.1</v>
      </c>
      <c r="AG9" s="202">
        <v>0.1</v>
      </c>
      <c r="AH9" s="202">
        <v>0.1</v>
      </c>
      <c r="AI9" s="202">
        <v>0.1</v>
      </c>
      <c r="AJ9" s="202">
        <v>8.5000000000000006E-2</v>
      </c>
      <c r="AK9" s="202">
        <v>0.09</v>
      </c>
      <c r="AL9" s="202">
        <v>0.1</v>
      </c>
      <c r="AM9" s="202">
        <v>0.1</v>
      </c>
      <c r="AN9" s="202">
        <v>0.09</v>
      </c>
      <c r="AO9" s="202">
        <v>0.09</v>
      </c>
      <c r="AP9" s="202">
        <v>0.09</v>
      </c>
      <c r="AQ9" s="202">
        <v>0.09</v>
      </c>
      <c r="AR9" s="202">
        <v>0.09</v>
      </c>
      <c r="AS9" s="202">
        <v>0.1</v>
      </c>
      <c r="AT9" s="202">
        <v>0.08</v>
      </c>
      <c r="AU9" s="202">
        <v>0.1</v>
      </c>
      <c r="AV9" s="202">
        <v>7.4999999999999997E-2</v>
      </c>
      <c r="AW9" s="202">
        <v>0.06</v>
      </c>
      <c r="AX9" s="202">
        <v>0.06</v>
      </c>
      <c r="AY9" s="202">
        <v>5.5E-2</v>
      </c>
      <c r="AZ9" s="202">
        <v>0.06</v>
      </c>
      <c r="BA9" s="202">
        <v>5.5E-2</v>
      </c>
      <c r="BB9" s="202">
        <v>0.06</v>
      </c>
      <c r="BC9" s="202">
        <v>5.5E-2</v>
      </c>
      <c r="BD9" s="202">
        <v>6.5000000000000002E-2</v>
      </c>
      <c r="BE9" s="202">
        <v>0.06</v>
      </c>
      <c r="BF9" s="297" t="s">
        <v>1427</v>
      </c>
      <c r="BG9" s="297" t="s">
        <v>1427</v>
      </c>
      <c r="BH9" s="297" t="s">
        <v>1427</v>
      </c>
      <c r="BI9" s="297" t="s">
        <v>1427</v>
      </c>
      <c r="BJ9" s="297" t="s">
        <v>1427</v>
      </c>
      <c r="BK9" s="297" t="s">
        <v>1427</v>
      </c>
      <c r="BL9" s="297" t="s">
        <v>1427</v>
      </c>
      <c r="BM9" s="297" t="s">
        <v>1427</v>
      </c>
      <c r="BN9" s="297" t="s">
        <v>1427</v>
      </c>
      <c r="BO9" s="297" t="s">
        <v>1427</v>
      </c>
      <c r="BP9" s="297" t="s">
        <v>1427</v>
      </c>
      <c r="BQ9" s="297" t="s">
        <v>1427</v>
      </c>
      <c r="BR9" s="297" t="s">
        <v>1427</v>
      </c>
      <c r="BS9" s="297" t="s">
        <v>1427</v>
      </c>
      <c r="BT9" s="297" t="s">
        <v>1427</v>
      </c>
      <c r="BU9" s="297" t="s">
        <v>1427</v>
      </c>
      <c r="BV9" s="297" t="s">
        <v>1427</v>
      </c>
      <c r="BW9" s="367"/>
    </row>
    <row r="10" spans="1:75" ht="11.15" customHeight="1" x14ac:dyDescent="0.25">
      <c r="A10" s="127" t="s">
        <v>989</v>
      </c>
      <c r="B10" s="135" t="s">
        <v>990</v>
      </c>
      <c r="C10" s="202">
        <v>0.21</v>
      </c>
      <c r="D10" s="202">
        <v>0.2</v>
      </c>
      <c r="E10" s="202">
        <v>0.2</v>
      </c>
      <c r="F10" s="202">
        <v>0.18</v>
      </c>
      <c r="G10" s="202">
        <v>0.21</v>
      </c>
      <c r="H10" s="202">
        <v>0.21</v>
      </c>
      <c r="I10" s="202">
        <v>0.2</v>
      </c>
      <c r="J10" s="202">
        <v>0.21</v>
      </c>
      <c r="K10" s="202">
        <v>0.2</v>
      </c>
      <c r="L10" s="202">
        <v>0.21</v>
      </c>
      <c r="M10" s="202">
        <v>0.18</v>
      </c>
      <c r="N10" s="202">
        <v>0.21</v>
      </c>
      <c r="O10" s="202">
        <v>0.185</v>
      </c>
      <c r="P10" s="202">
        <v>0.2</v>
      </c>
      <c r="Q10" s="202">
        <v>0.2</v>
      </c>
      <c r="R10" s="202">
        <v>0.19</v>
      </c>
      <c r="S10" s="202">
        <v>0.18</v>
      </c>
      <c r="T10" s="202">
        <v>0.18</v>
      </c>
      <c r="U10" s="202">
        <v>0.15</v>
      </c>
      <c r="V10" s="202">
        <v>0.15</v>
      </c>
      <c r="W10" s="202">
        <v>0.15</v>
      </c>
      <c r="X10" s="202">
        <v>0.17</v>
      </c>
      <c r="Y10" s="202">
        <v>0.16500000000000001</v>
      </c>
      <c r="Z10" s="202">
        <v>0.16500000000000001</v>
      </c>
      <c r="AA10" s="202">
        <v>0.16</v>
      </c>
      <c r="AB10" s="202">
        <v>0.16</v>
      </c>
      <c r="AC10" s="202">
        <v>0.15</v>
      </c>
      <c r="AD10" s="202">
        <v>0.17</v>
      </c>
      <c r="AE10" s="202">
        <v>0.17</v>
      </c>
      <c r="AF10" s="202">
        <v>0.18</v>
      </c>
      <c r="AG10" s="202">
        <v>0.18</v>
      </c>
      <c r="AH10" s="202">
        <v>0.18</v>
      </c>
      <c r="AI10" s="202">
        <v>0.19</v>
      </c>
      <c r="AJ10" s="202">
        <v>0.18</v>
      </c>
      <c r="AK10" s="202">
        <v>0.19</v>
      </c>
      <c r="AL10" s="202">
        <v>0.19</v>
      </c>
      <c r="AM10" s="202">
        <v>0.18</v>
      </c>
      <c r="AN10" s="202">
        <v>0.19</v>
      </c>
      <c r="AO10" s="202">
        <v>0.19</v>
      </c>
      <c r="AP10" s="202">
        <v>0.2</v>
      </c>
      <c r="AQ10" s="202">
        <v>0.18</v>
      </c>
      <c r="AR10" s="202">
        <v>0.19</v>
      </c>
      <c r="AS10" s="202">
        <v>0.2</v>
      </c>
      <c r="AT10" s="202">
        <v>0.19</v>
      </c>
      <c r="AU10" s="202">
        <v>0.21</v>
      </c>
      <c r="AV10" s="202">
        <v>0.22</v>
      </c>
      <c r="AW10" s="202">
        <v>0.21</v>
      </c>
      <c r="AX10" s="202">
        <v>0.19</v>
      </c>
      <c r="AY10" s="202">
        <v>0.2</v>
      </c>
      <c r="AZ10" s="202">
        <v>0.19</v>
      </c>
      <c r="BA10" s="202">
        <v>0.2</v>
      </c>
      <c r="BB10" s="202">
        <v>0.21</v>
      </c>
      <c r="BC10" s="202">
        <v>0.21</v>
      </c>
      <c r="BD10" s="202">
        <v>0.2</v>
      </c>
      <c r="BE10" s="202">
        <v>0.21</v>
      </c>
      <c r="BF10" s="297" t="s">
        <v>1427</v>
      </c>
      <c r="BG10" s="297" t="s">
        <v>1427</v>
      </c>
      <c r="BH10" s="297" t="s">
        <v>1427</v>
      </c>
      <c r="BI10" s="297" t="s">
        <v>1427</v>
      </c>
      <c r="BJ10" s="297" t="s">
        <v>1427</v>
      </c>
      <c r="BK10" s="297" t="s">
        <v>1427</v>
      </c>
      <c r="BL10" s="297" t="s">
        <v>1427</v>
      </c>
      <c r="BM10" s="297" t="s">
        <v>1427</v>
      </c>
      <c r="BN10" s="297" t="s">
        <v>1427</v>
      </c>
      <c r="BO10" s="297" t="s">
        <v>1427</v>
      </c>
      <c r="BP10" s="297" t="s">
        <v>1427</v>
      </c>
      <c r="BQ10" s="297" t="s">
        <v>1427</v>
      </c>
      <c r="BR10" s="297" t="s">
        <v>1427</v>
      </c>
      <c r="BS10" s="297" t="s">
        <v>1427</v>
      </c>
      <c r="BT10" s="297" t="s">
        <v>1427</v>
      </c>
      <c r="BU10" s="297" t="s">
        <v>1427</v>
      </c>
      <c r="BV10" s="297" t="s">
        <v>1427</v>
      </c>
      <c r="BW10" s="367"/>
    </row>
    <row r="11" spans="1:75" ht="11.15" customHeight="1" x14ac:dyDescent="0.25">
      <c r="A11" s="127" t="s">
        <v>983</v>
      </c>
      <c r="B11" s="135" t="s">
        <v>305</v>
      </c>
      <c r="C11" s="202">
        <v>2.65</v>
      </c>
      <c r="D11" s="202">
        <v>2.65</v>
      </c>
      <c r="E11" s="202">
        <v>2.6</v>
      </c>
      <c r="F11" s="202">
        <v>2.5</v>
      </c>
      <c r="G11" s="202">
        <v>2.2999999999999998</v>
      </c>
      <c r="H11" s="202">
        <v>2.2000000000000002</v>
      </c>
      <c r="I11" s="202">
        <v>2.1</v>
      </c>
      <c r="J11" s="202">
        <v>2.1</v>
      </c>
      <c r="K11" s="202">
        <v>2.1</v>
      </c>
      <c r="L11" s="202">
        <v>2.1</v>
      </c>
      <c r="M11" s="202">
        <v>2</v>
      </c>
      <c r="N11" s="202">
        <v>2</v>
      </c>
      <c r="O11" s="202">
        <v>2</v>
      </c>
      <c r="P11" s="202">
        <v>2.0499999999999998</v>
      </c>
      <c r="Q11" s="202">
        <v>2</v>
      </c>
      <c r="R11" s="202">
        <v>1.9750000000000001</v>
      </c>
      <c r="S11" s="202">
        <v>1.9750000000000001</v>
      </c>
      <c r="T11" s="202">
        <v>1.95</v>
      </c>
      <c r="U11" s="202">
        <v>1.9</v>
      </c>
      <c r="V11" s="202">
        <v>1.9</v>
      </c>
      <c r="W11" s="202">
        <v>1.9</v>
      </c>
      <c r="X11" s="202">
        <v>1.9</v>
      </c>
      <c r="Y11" s="202">
        <v>1.95</v>
      </c>
      <c r="Z11" s="202">
        <v>2</v>
      </c>
      <c r="AA11" s="202">
        <v>2.0499999999999998</v>
      </c>
      <c r="AB11" s="202">
        <v>2.2000000000000002</v>
      </c>
      <c r="AC11" s="202">
        <v>2.2999999999999998</v>
      </c>
      <c r="AD11" s="202">
        <v>2.4500000000000002</v>
      </c>
      <c r="AE11" s="202">
        <v>2.4500000000000002</v>
      </c>
      <c r="AF11" s="202">
        <v>2.5</v>
      </c>
      <c r="AG11" s="202">
        <v>2.5</v>
      </c>
      <c r="AH11" s="202">
        <v>2.4500000000000002</v>
      </c>
      <c r="AI11" s="202">
        <v>2.4500000000000002</v>
      </c>
      <c r="AJ11" s="202">
        <v>2.4500000000000002</v>
      </c>
      <c r="AK11" s="202">
        <v>2.4500000000000002</v>
      </c>
      <c r="AL11" s="202">
        <v>2.4500000000000002</v>
      </c>
      <c r="AM11" s="202">
        <v>2.5</v>
      </c>
      <c r="AN11" s="202">
        <v>2.5499999999999998</v>
      </c>
      <c r="AO11" s="202">
        <v>2.6</v>
      </c>
      <c r="AP11" s="202">
        <v>2.6</v>
      </c>
      <c r="AQ11" s="202">
        <v>2.5</v>
      </c>
      <c r="AR11" s="202">
        <v>2.5</v>
      </c>
      <c r="AS11" s="202">
        <v>2.5</v>
      </c>
      <c r="AT11" s="202">
        <v>2.5499999999999998</v>
      </c>
      <c r="AU11" s="202">
        <v>2.5299999999999998</v>
      </c>
      <c r="AV11" s="202">
        <v>2.5499999999999998</v>
      </c>
      <c r="AW11" s="202">
        <v>2.56</v>
      </c>
      <c r="AX11" s="202">
        <v>2.56</v>
      </c>
      <c r="AY11" s="202">
        <v>2.5499999999999998</v>
      </c>
      <c r="AZ11" s="202">
        <v>2.6</v>
      </c>
      <c r="BA11" s="202">
        <v>2.65</v>
      </c>
      <c r="BB11" s="202">
        <v>2.68</v>
      </c>
      <c r="BC11" s="202">
        <v>2.75</v>
      </c>
      <c r="BD11" s="202">
        <v>2.78</v>
      </c>
      <c r="BE11" s="202">
        <v>2.81</v>
      </c>
      <c r="BF11" s="297" t="s">
        <v>1427</v>
      </c>
      <c r="BG11" s="297" t="s">
        <v>1427</v>
      </c>
      <c r="BH11" s="297" t="s">
        <v>1427</v>
      </c>
      <c r="BI11" s="297" t="s">
        <v>1427</v>
      </c>
      <c r="BJ11" s="297" t="s">
        <v>1427</v>
      </c>
      <c r="BK11" s="297" t="s">
        <v>1427</v>
      </c>
      <c r="BL11" s="297" t="s">
        <v>1427</v>
      </c>
      <c r="BM11" s="297" t="s">
        <v>1427</v>
      </c>
      <c r="BN11" s="297" t="s">
        <v>1427</v>
      </c>
      <c r="BO11" s="297" t="s">
        <v>1427</v>
      </c>
      <c r="BP11" s="297" t="s">
        <v>1427</v>
      </c>
      <c r="BQ11" s="297" t="s">
        <v>1427</v>
      </c>
      <c r="BR11" s="297" t="s">
        <v>1427</v>
      </c>
      <c r="BS11" s="297" t="s">
        <v>1427</v>
      </c>
      <c r="BT11" s="297" t="s">
        <v>1427</v>
      </c>
      <c r="BU11" s="297" t="s">
        <v>1427</v>
      </c>
      <c r="BV11" s="297" t="s">
        <v>1427</v>
      </c>
      <c r="BW11" s="367"/>
    </row>
    <row r="12" spans="1:75" ht="11.15" customHeight="1" x14ac:dyDescent="0.25">
      <c r="A12" s="127" t="s">
        <v>322</v>
      </c>
      <c r="B12" s="135" t="s">
        <v>313</v>
      </c>
      <c r="C12" s="202">
        <v>4.8</v>
      </c>
      <c r="D12" s="202">
        <v>4.78</v>
      </c>
      <c r="E12" s="202">
        <v>4.62</v>
      </c>
      <c r="F12" s="202">
        <v>4.7</v>
      </c>
      <c r="G12" s="202">
        <v>4.7</v>
      </c>
      <c r="H12" s="202">
        <v>4.7</v>
      </c>
      <c r="I12" s="202">
        <v>4.7</v>
      </c>
      <c r="J12" s="202">
        <v>4.75</v>
      </c>
      <c r="K12" s="202">
        <v>4.6500000000000004</v>
      </c>
      <c r="L12" s="202">
        <v>4.75</v>
      </c>
      <c r="M12" s="202">
        <v>4.6500000000000004</v>
      </c>
      <c r="N12" s="202">
        <v>4.55</v>
      </c>
      <c r="O12" s="202">
        <v>4.55</v>
      </c>
      <c r="P12" s="202">
        <v>4.6500000000000004</v>
      </c>
      <c r="Q12" s="202">
        <v>4.5</v>
      </c>
      <c r="R12" s="202">
        <v>4.5</v>
      </c>
      <c r="S12" s="202">
        <v>4.22</v>
      </c>
      <c r="T12" s="202">
        <v>3.75</v>
      </c>
      <c r="U12" s="202">
        <v>3.7</v>
      </c>
      <c r="V12" s="202">
        <v>3.69</v>
      </c>
      <c r="W12" s="202">
        <v>3.71</v>
      </c>
      <c r="X12" s="202">
        <v>3.85</v>
      </c>
      <c r="Y12" s="202">
        <v>3.82</v>
      </c>
      <c r="Z12" s="202">
        <v>3.86</v>
      </c>
      <c r="AA12" s="202">
        <v>3.86</v>
      </c>
      <c r="AB12" s="202">
        <v>3.95</v>
      </c>
      <c r="AC12" s="202">
        <v>4</v>
      </c>
      <c r="AD12" s="202">
        <v>4</v>
      </c>
      <c r="AE12" s="202">
        <v>4</v>
      </c>
      <c r="AF12" s="202">
        <v>3.95</v>
      </c>
      <c r="AG12" s="202">
        <v>4</v>
      </c>
      <c r="AH12" s="202">
        <v>4.0750000000000002</v>
      </c>
      <c r="AI12" s="202">
        <v>4.125</v>
      </c>
      <c r="AJ12" s="202">
        <v>4.2</v>
      </c>
      <c r="AK12" s="202">
        <v>4.25</v>
      </c>
      <c r="AL12" s="202">
        <v>4.3</v>
      </c>
      <c r="AM12" s="202">
        <v>4.25</v>
      </c>
      <c r="AN12" s="202">
        <v>4.3499999999999996</v>
      </c>
      <c r="AO12" s="202">
        <v>4.3</v>
      </c>
      <c r="AP12" s="202">
        <v>4.4000000000000004</v>
      </c>
      <c r="AQ12" s="202">
        <v>4.4000000000000004</v>
      </c>
      <c r="AR12" s="202">
        <v>4.45</v>
      </c>
      <c r="AS12" s="202">
        <v>4.55</v>
      </c>
      <c r="AT12" s="202">
        <v>4.55</v>
      </c>
      <c r="AU12" s="202">
        <v>4.55</v>
      </c>
      <c r="AV12" s="202">
        <v>4.58</v>
      </c>
      <c r="AW12" s="202">
        <v>4.4800000000000004</v>
      </c>
      <c r="AX12" s="202">
        <v>4.4800000000000004</v>
      </c>
      <c r="AY12" s="202">
        <v>4.43</v>
      </c>
      <c r="AZ12" s="202">
        <v>4.43</v>
      </c>
      <c r="BA12" s="202">
        <v>4.38</v>
      </c>
      <c r="BB12" s="202">
        <v>4.17</v>
      </c>
      <c r="BC12" s="202">
        <v>4.2</v>
      </c>
      <c r="BD12" s="202">
        <v>4.21</v>
      </c>
      <c r="BE12" s="202">
        <v>4.28</v>
      </c>
      <c r="BF12" s="297" t="s">
        <v>1427</v>
      </c>
      <c r="BG12" s="297" t="s">
        <v>1427</v>
      </c>
      <c r="BH12" s="297" t="s">
        <v>1427</v>
      </c>
      <c r="BI12" s="297" t="s">
        <v>1427</v>
      </c>
      <c r="BJ12" s="297" t="s">
        <v>1427</v>
      </c>
      <c r="BK12" s="297" t="s">
        <v>1427</v>
      </c>
      <c r="BL12" s="297" t="s">
        <v>1427</v>
      </c>
      <c r="BM12" s="297" t="s">
        <v>1427</v>
      </c>
      <c r="BN12" s="297" t="s">
        <v>1427</v>
      </c>
      <c r="BO12" s="297" t="s">
        <v>1427</v>
      </c>
      <c r="BP12" s="297" t="s">
        <v>1427</v>
      </c>
      <c r="BQ12" s="297" t="s">
        <v>1427</v>
      </c>
      <c r="BR12" s="297" t="s">
        <v>1427</v>
      </c>
      <c r="BS12" s="297" t="s">
        <v>1427</v>
      </c>
      <c r="BT12" s="297" t="s">
        <v>1427</v>
      </c>
      <c r="BU12" s="297" t="s">
        <v>1427</v>
      </c>
      <c r="BV12" s="297" t="s">
        <v>1427</v>
      </c>
      <c r="BW12" s="367"/>
    </row>
    <row r="13" spans="1:75" ht="11.15" customHeight="1" x14ac:dyDescent="0.25">
      <c r="A13" s="127" t="s">
        <v>315</v>
      </c>
      <c r="B13" s="135" t="s">
        <v>306</v>
      </c>
      <c r="C13" s="202">
        <v>2.75</v>
      </c>
      <c r="D13" s="202">
        <v>2.75</v>
      </c>
      <c r="E13" s="202">
        <v>2.72</v>
      </c>
      <c r="F13" s="202">
        <v>2.72</v>
      </c>
      <c r="G13" s="202">
        <v>2.72</v>
      </c>
      <c r="H13" s="202">
        <v>2.72</v>
      </c>
      <c r="I13" s="202">
        <v>2.7</v>
      </c>
      <c r="J13" s="202">
        <v>2.7</v>
      </c>
      <c r="K13" s="202">
        <v>2.7</v>
      </c>
      <c r="L13" s="202">
        <v>2.7</v>
      </c>
      <c r="M13" s="202">
        <v>2.7</v>
      </c>
      <c r="N13" s="202">
        <v>2.71</v>
      </c>
      <c r="O13" s="202">
        <v>2.71</v>
      </c>
      <c r="P13" s="202">
        <v>2.71</v>
      </c>
      <c r="Q13" s="202">
        <v>2.9</v>
      </c>
      <c r="R13" s="202">
        <v>3</v>
      </c>
      <c r="S13" s="202">
        <v>2.2000000000000002</v>
      </c>
      <c r="T13" s="202">
        <v>2.09</v>
      </c>
      <c r="U13" s="202">
        <v>2.16</v>
      </c>
      <c r="V13" s="202">
        <v>2.29</v>
      </c>
      <c r="W13" s="202">
        <v>2.29</v>
      </c>
      <c r="X13" s="202">
        <v>2.29</v>
      </c>
      <c r="Y13" s="202">
        <v>2.2999999999999998</v>
      </c>
      <c r="Z13" s="202">
        <v>2.2999999999999998</v>
      </c>
      <c r="AA13" s="202">
        <v>2.33</v>
      </c>
      <c r="AB13" s="202">
        <v>2.33</v>
      </c>
      <c r="AC13" s="202">
        <v>2.33</v>
      </c>
      <c r="AD13" s="202">
        <v>2.33</v>
      </c>
      <c r="AE13" s="202">
        <v>2.36</v>
      </c>
      <c r="AF13" s="202">
        <v>2.383</v>
      </c>
      <c r="AG13" s="202">
        <v>2.42</v>
      </c>
      <c r="AH13" s="202">
        <v>2.4500000000000002</v>
      </c>
      <c r="AI13" s="202">
        <v>2.4700000000000002</v>
      </c>
      <c r="AJ13" s="202">
        <v>2.5</v>
      </c>
      <c r="AK13" s="202">
        <v>2.5350000000000001</v>
      </c>
      <c r="AL13" s="202">
        <v>2.5499999999999998</v>
      </c>
      <c r="AM13" s="202">
        <v>2.58</v>
      </c>
      <c r="AN13" s="202">
        <v>2.61</v>
      </c>
      <c r="AO13" s="202">
        <v>2.64</v>
      </c>
      <c r="AP13" s="202">
        <v>2.66</v>
      </c>
      <c r="AQ13" s="202">
        <v>2.6946539999999999</v>
      </c>
      <c r="AR13" s="202">
        <v>2.72</v>
      </c>
      <c r="AS13" s="202">
        <v>2.77</v>
      </c>
      <c r="AT13" s="202">
        <v>2.81</v>
      </c>
      <c r="AU13" s="202">
        <v>2.82</v>
      </c>
      <c r="AV13" s="202">
        <v>2.8</v>
      </c>
      <c r="AW13" s="202">
        <v>2.7</v>
      </c>
      <c r="AX13" s="202">
        <v>2.65</v>
      </c>
      <c r="AY13" s="202">
        <v>2.7</v>
      </c>
      <c r="AZ13" s="202">
        <v>2.68</v>
      </c>
      <c r="BA13" s="202">
        <v>2.67</v>
      </c>
      <c r="BB13" s="202">
        <v>2.63</v>
      </c>
      <c r="BC13" s="202">
        <v>2.57</v>
      </c>
      <c r="BD13" s="202">
        <v>2.5499999999999998</v>
      </c>
      <c r="BE13" s="202">
        <v>2.5499999999999998</v>
      </c>
      <c r="BF13" s="297" t="s">
        <v>1427</v>
      </c>
      <c r="BG13" s="297" t="s">
        <v>1427</v>
      </c>
      <c r="BH13" s="297" t="s">
        <v>1427</v>
      </c>
      <c r="BI13" s="297" t="s">
        <v>1427</v>
      </c>
      <c r="BJ13" s="297" t="s">
        <v>1427</v>
      </c>
      <c r="BK13" s="297" t="s">
        <v>1427</v>
      </c>
      <c r="BL13" s="297" t="s">
        <v>1427</v>
      </c>
      <c r="BM13" s="297" t="s">
        <v>1427</v>
      </c>
      <c r="BN13" s="297" t="s">
        <v>1427</v>
      </c>
      <c r="BO13" s="297" t="s">
        <v>1427</v>
      </c>
      <c r="BP13" s="297" t="s">
        <v>1427</v>
      </c>
      <c r="BQ13" s="297" t="s">
        <v>1427</v>
      </c>
      <c r="BR13" s="297" t="s">
        <v>1427</v>
      </c>
      <c r="BS13" s="297" t="s">
        <v>1427</v>
      </c>
      <c r="BT13" s="297" t="s">
        <v>1427</v>
      </c>
      <c r="BU13" s="297" t="s">
        <v>1427</v>
      </c>
      <c r="BV13" s="297" t="s">
        <v>1427</v>
      </c>
      <c r="BW13" s="367"/>
    </row>
    <row r="14" spans="1:75" ht="11.15" customHeight="1" x14ac:dyDescent="0.25">
      <c r="A14" s="127" t="s">
        <v>316</v>
      </c>
      <c r="B14" s="135" t="s">
        <v>307</v>
      </c>
      <c r="C14" s="202">
        <v>0.83</v>
      </c>
      <c r="D14" s="202">
        <v>0.86</v>
      </c>
      <c r="E14" s="202">
        <v>1.0900000000000001</v>
      </c>
      <c r="F14" s="202">
        <v>1.17</v>
      </c>
      <c r="G14" s="202">
        <v>1.1599999999999999</v>
      </c>
      <c r="H14" s="202">
        <v>1.1000000000000001</v>
      </c>
      <c r="I14" s="202">
        <v>1.125</v>
      </c>
      <c r="J14" s="202">
        <v>1.085</v>
      </c>
      <c r="K14" s="202">
        <v>1.18</v>
      </c>
      <c r="L14" s="202">
        <v>1.17</v>
      </c>
      <c r="M14" s="202">
        <v>1.19</v>
      </c>
      <c r="N14" s="202">
        <v>1.1499999999999999</v>
      </c>
      <c r="O14" s="202">
        <v>0.78</v>
      </c>
      <c r="P14" s="202">
        <v>0.15</v>
      </c>
      <c r="Q14" s="202">
        <v>0.1</v>
      </c>
      <c r="R14" s="202">
        <v>8.5000000000000006E-2</v>
      </c>
      <c r="S14" s="202">
        <v>0.08</v>
      </c>
      <c r="T14" s="202">
        <v>0.08</v>
      </c>
      <c r="U14" s="202">
        <v>0.105</v>
      </c>
      <c r="V14" s="202">
        <v>0.09</v>
      </c>
      <c r="W14" s="202">
        <v>0.13</v>
      </c>
      <c r="X14" s="202">
        <v>0.44</v>
      </c>
      <c r="Y14" s="202">
        <v>1.08</v>
      </c>
      <c r="Z14" s="202">
        <v>1.24</v>
      </c>
      <c r="AA14" s="202">
        <v>1.1499999999999999</v>
      </c>
      <c r="AB14" s="202">
        <v>1.19</v>
      </c>
      <c r="AC14" s="202">
        <v>1.21</v>
      </c>
      <c r="AD14" s="202">
        <v>1.1399999999999999</v>
      </c>
      <c r="AE14" s="202">
        <v>1.17</v>
      </c>
      <c r="AF14" s="202">
        <v>1.18</v>
      </c>
      <c r="AG14" s="202">
        <v>1.19</v>
      </c>
      <c r="AH14" s="202">
        <v>1.18</v>
      </c>
      <c r="AI14" s="202">
        <v>1.1599999999999999</v>
      </c>
      <c r="AJ14" s="202">
        <v>1.1599999999999999</v>
      </c>
      <c r="AK14" s="202">
        <v>1.1399999999999999</v>
      </c>
      <c r="AL14" s="202">
        <v>1.05</v>
      </c>
      <c r="AM14" s="202">
        <v>0.98</v>
      </c>
      <c r="AN14" s="202">
        <v>1.1299999999999999</v>
      </c>
      <c r="AO14" s="202">
        <v>1.08</v>
      </c>
      <c r="AP14" s="202">
        <v>0.91</v>
      </c>
      <c r="AQ14" s="202">
        <v>0.73</v>
      </c>
      <c r="AR14" s="202">
        <v>0.65</v>
      </c>
      <c r="AS14" s="202">
        <v>0.6</v>
      </c>
      <c r="AT14" s="202">
        <v>1.1200000000000001</v>
      </c>
      <c r="AU14" s="202">
        <v>1.1499999999999999</v>
      </c>
      <c r="AV14" s="202">
        <v>1.1599999999999999</v>
      </c>
      <c r="AW14" s="202">
        <v>1.1100000000000001</v>
      </c>
      <c r="AX14" s="202">
        <v>1.1499999999999999</v>
      </c>
      <c r="AY14" s="202">
        <v>1.1299999999999999</v>
      </c>
      <c r="AZ14" s="202">
        <v>1.1599999999999999</v>
      </c>
      <c r="BA14" s="202">
        <v>1.1399999999999999</v>
      </c>
      <c r="BB14" s="202">
        <v>1.1399999999999999</v>
      </c>
      <c r="BC14" s="202">
        <v>1.1499999999999999</v>
      </c>
      <c r="BD14" s="202">
        <v>1.1499999999999999</v>
      </c>
      <c r="BE14" s="202">
        <v>1.1299999999999999</v>
      </c>
      <c r="BF14" s="297" t="s">
        <v>1427</v>
      </c>
      <c r="BG14" s="297" t="s">
        <v>1427</v>
      </c>
      <c r="BH14" s="297" t="s">
        <v>1427</v>
      </c>
      <c r="BI14" s="297" t="s">
        <v>1427</v>
      </c>
      <c r="BJ14" s="297" t="s">
        <v>1427</v>
      </c>
      <c r="BK14" s="297" t="s">
        <v>1427</v>
      </c>
      <c r="BL14" s="297" t="s">
        <v>1427</v>
      </c>
      <c r="BM14" s="297" t="s">
        <v>1427</v>
      </c>
      <c r="BN14" s="297" t="s">
        <v>1427</v>
      </c>
      <c r="BO14" s="297" t="s">
        <v>1427</v>
      </c>
      <c r="BP14" s="297" t="s">
        <v>1427</v>
      </c>
      <c r="BQ14" s="297" t="s">
        <v>1427</v>
      </c>
      <c r="BR14" s="297" t="s">
        <v>1427</v>
      </c>
      <c r="BS14" s="297" t="s">
        <v>1427</v>
      </c>
      <c r="BT14" s="297" t="s">
        <v>1427</v>
      </c>
      <c r="BU14" s="297" t="s">
        <v>1427</v>
      </c>
      <c r="BV14" s="297" t="s">
        <v>1427</v>
      </c>
      <c r="BW14" s="367"/>
    </row>
    <row r="15" spans="1:75" ht="11.15" customHeight="1" x14ac:dyDescent="0.25">
      <c r="A15" s="127" t="s">
        <v>317</v>
      </c>
      <c r="B15" s="135" t="s">
        <v>308</v>
      </c>
      <c r="C15" s="202">
        <v>1.55</v>
      </c>
      <c r="D15" s="202">
        <v>1.58</v>
      </c>
      <c r="E15" s="202">
        <v>1.61</v>
      </c>
      <c r="F15" s="202">
        <v>1.68</v>
      </c>
      <c r="G15" s="202">
        <v>1.58</v>
      </c>
      <c r="H15" s="202">
        <v>1.7</v>
      </c>
      <c r="I15" s="202">
        <v>1.67</v>
      </c>
      <c r="J15" s="202">
        <v>1.75</v>
      </c>
      <c r="K15" s="202">
        <v>1.7</v>
      </c>
      <c r="L15" s="202">
        <v>1.68</v>
      </c>
      <c r="M15" s="202">
        <v>1.67</v>
      </c>
      <c r="N15" s="202">
        <v>1.65</v>
      </c>
      <c r="O15" s="202">
        <v>1.75</v>
      </c>
      <c r="P15" s="202">
        <v>1.72</v>
      </c>
      <c r="Q15" s="202">
        <v>1.7</v>
      </c>
      <c r="R15" s="202">
        <v>1.65</v>
      </c>
      <c r="S15" s="202">
        <v>1.57</v>
      </c>
      <c r="T15" s="202">
        <v>1.42</v>
      </c>
      <c r="U15" s="202">
        <v>1.4</v>
      </c>
      <c r="V15" s="202">
        <v>1.45</v>
      </c>
      <c r="W15" s="202">
        <v>1.47</v>
      </c>
      <c r="X15" s="202">
        <v>1.52</v>
      </c>
      <c r="Y15" s="202">
        <v>1.45</v>
      </c>
      <c r="Z15" s="202">
        <v>1.35</v>
      </c>
      <c r="AA15" s="202">
        <v>1.22</v>
      </c>
      <c r="AB15" s="202">
        <v>1.36</v>
      </c>
      <c r="AC15" s="202">
        <v>1.35</v>
      </c>
      <c r="AD15" s="202">
        <v>1.3</v>
      </c>
      <c r="AE15" s="202">
        <v>1.34</v>
      </c>
      <c r="AF15" s="202">
        <v>1.31</v>
      </c>
      <c r="AG15" s="202">
        <v>1.34</v>
      </c>
      <c r="AH15" s="202">
        <v>1.17</v>
      </c>
      <c r="AI15" s="202">
        <v>1.32</v>
      </c>
      <c r="AJ15" s="202">
        <v>1.28</v>
      </c>
      <c r="AK15" s="202">
        <v>1.35</v>
      </c>
      <c r="AL15" s="202">
        <v>1.29</v>
      </c>
      <c r="AM15" s="202">
        <v>1.28</v>
      </c>
      <c r="AN15" s="202">
        <v>1.33</v>
      </c>
      <c r="AO15" s="202">
        <v>1.22</v>
      </c>
      <c r="AP15" s="202">
        <v>1.2</v>
      </c>
      <c r="AQ15" s="202">
        <v>1.05</v>
      </c>
      <c r="AR15" s="202">
        <v>1.07</v>
      </c>
      <c r="AS15" s="202">
        <v>1.02</v>
      </c>
      <c r="AT15" s="202">
        <v>0.92</v>
      </c>
      <c r="AU15" s="202">
        <v>0.97</v>
      </c>
      <c r="AV15" s="202">
        <v>1</v>
      </c>
      <c r="AW15" s="202">
        <v>1.06</v>
      </c>
      <c r="AX15" s="202">
        <v>1.1399999999999999</v>
      </c>
      <c r="AY15" s="202">
        <v>1.2</v>
      </c>
      <c r="AZ15" s="202">
        <v>1.26</v>
      </c>
      <c r="BA15" s="202">
        <v>1.25</v>
      </c>
      <c r="BB15" s="202">
        <v>1.06</v>
      </c>
      <c r="BC15" s="202">
        <v>1.26</v>
      </c>
      <c r="BD15" s="202">
        <v>1.25</v>
      </c>
      <c r="BE15" s="202">
        <v>1.19</v>
      </c>
      <c r="BF15" s="297" t="s">
        <v>1427</v>
      </c>
      <c r="BG15" s="297" t="s">
        <v>1427</v>
      </c>
      <c r="BH15" s="297" t="s">
        <v>1427</v>
      </c>
      <c r="BI15" s="297" t="s">
        <v>1427</v>
      </c>
      <c r="BJ15" s="297" t="s">
        <v>1427</v>
      </c>
      <c r="BK15" s="297" t="s">
        <v>1427</v>
      </c>
      <c r="BL15" s="297" t="s">
        <v>1427</v>
      </c>
      <c r="BM15" s="297" t="s">
        <v>1427</v>
      </c>
      <c r="BN15" s="297" t="s">
        <v>1427</v>
      </c>
      <c r="BO15" s="297" t="s">
        <v>1427</v>
      </c>
      <c r="BP15" s="297" t="s">
        <v>1427</v>
      </c>
      <c r="BQ15" s="297" t="s">
        <v>1427</v>
      </c>
      <c r="BR15" s="297" t="s">
        <v>1427</v>
      </c>
      <c r="BS15" s="297" t="s">
        <v>1427</v>
      </c>
      <c r="BT15" s="297" t="s">
        <v>1427</v>
      </c>
      <c r="BU15" s="297" t="s">
        <v>1427</v>
      </c>
      <c r="BV15" s="297" t="s">
        <v>1427</v>
      </c>
      <c r="BW15" s="367"/>
    </row>
    <row r="16" spans="1:75" ht="11.15" customHeight="1" x14ac:dyDescent="0.25">
      <c r="A16" s="127" t="s">
        <v>318</v>
      </c>
      <c r="B16" s="135" t="s">
        <v>309</v>
      </c>
      <c r="C16" s="202">
        <v>10.050000000000001</v>
      </c>
      <c r="D16" s="202">
        <v>10.1</v>
      </c>
      <c r="E16" s="202">
        <v>9.85</v>
      </c>
      <c r="F16" s="202">
        <v>9.85</v>
      </c>
      <c r="G16" s="202">
        <v>9.9</v>
      </c>
      <c r="H16" s="202">
        <v>10</v>
      </c>
      <c r="I16" s="202">
        <v>9.75</v>
      </c>
      <c r="J16" s="202">
        <v>9.85</v>
      </c>
      <c r="K16" s="202">
        <v>8.5</v>
      </c>
      <c r="L16" s="202">
        <v>9.85</v>
      </c>
      <c r="M16" s="202">
        <v>9.9</v>
      </c>
      <c r="N16" s="202">
        <v>9.75</v>
      </c>
      <c r="O16" s="202">
        <v>9.85</v>
      </c>
      <c r="P16" s="202">
        <v>9.75</v>
      </c>
      <c r="Q16" s="202">
        <v>9.8000000000000007</v>
      </c>
      <c r="R16" s="202">
        <v>11.6</v>
      </c>
      <c r="S16" s="202">
        <v>8.5500000000000007</v>
      </c>
      <c r="T16" s="202">
        <v>7.7</v>
      </c>
      <c r="U16" s="202">
        <v>8.4</v>
      </c>
      <c r="V16" s="202">
        <v>8.9</v>
      </c>
      <c r="W16" s="202">
        <v>9.01</v>
      </c>
      <c r="X16" s="202">
        <v>9.01</v>
      </c>
      <c r="Y16" s="202">
        <v>9.01</v>
      </c>
      <c r="Z16" s="202">
        <v>9.01</v>
      </c>
      <c r="AA16" s="202">
        <v>9.1</v>
      </c>
      <c r="AB16" s="202">
        <v>8.1999999999999993</v>
      </c>
      <c r="AC16" s="202">
        <v>8.15</v>
      </c>
      <c r="AD16" s="202">
        <v>8.15</v>
      </c>
      <c r="AE16" s="202">
        <v>8.4819999999999993</v>
      </c>
      <c r="AF16" s="202">
        <v>8.9469999999999992</v>
      </c>
      <c r="AG16" s="202">
        <v>9.4499999999999993</v>
      </c>
      <c r="AH16" s="202">
        <v>9.5500000000000007</v>
      </c>
      <c r="AI16" s="202">
        <v>9.65</v>
      </c>
      <c r="AJ16" s="202">
        <v>9.8000000000000007</v>
      </c>
      <c r="AK16" s="202">
        <v>9.9</v>
      </c>
      <c r="AL16" s="202">
        <v>9.9</v>
      </c>
      <c r="AM16" s="202">
        <v>10</v>
      </c>
      <c r="AN16" s="202">
        <v>10.25</v>
      </c>
      <c r="AO16" s="202">
        <v>10</v>
      </c>
      <c r="AP16" s="202">
        <v>10.3</v>
      </c>
      <c r="AQ16" s="202">
        <v>10.25</v>
      </c>
      <c r="AR16" s="202">
        <v>10.35</v>
      </c>
      <c r="AS16" s="202">
        <v>10.6</v>
      </c>
      <c r="AT16" s="202">
        <v>10.95</v>
      </c>
      <c r="AU16" s="202">
        <v>11</v>
      </c>
      <c r="AV16" s="202">
        <v>10.5</v>
      </c>
      <c r="AW16" s="202">
        <v>10.5</v>
      </c>
      <c r="AX16" s="202">
        <v>10.5</v>
      </c>
      <c r="AY16" s="202">
        <v>9.8000000000000007</v>
      </c>
      <c r="AZ16" s="202">
        <v>10</v>
      </c>
      <c r="BA16" s="202">
        <v>10.25</v>
      </c>
      <c r="BB16" s="202">
        <v>10.6</v>
      </c>
      <c r="BC16" s="202">
        <v>9.9</v>
      </c>
      <c r="BD16" s="202">
        <v>10.050000000000001</v>
      </c>
      <c r="BE16" s="202">
        <v>9.3000000000000007</v>
      </c>
      <c r="BF16" s="297" t="s">
        <v>1427</v>
      </c>
      <c r="BG16" s="297" t="s">
        <v>1427</v>
      </c>
      <c r="BH16" s="297" t="s">
        <v>1427</v>
      </c>
      <c r="BI16" s="297" t="s">
        <v>1427</v>
      </c>
      <c r="BJ16" s="297" t="s">
        <v>1427</v>
      </c>
      <c r="BK16" s="297" t="s">
        <v>1427</v>
      </c>
      <c r="BL16" s="297" t="s">
        <v>1427</v>
      </c>
      <c r="BM16" s="297" t="s">
        <v>1427</v>
      </c>
      <c r="BN16" s="297" t="s">
        <v>1427</v>
      </c>
      <c r="BO16" s="297" t="s">
        <v>1427</v>
      </c>
      <c r="BP16" s="297" t="s">
        <v>1427</v>
      </c>
      <c r="BQ16" s="297" t="s">
        <v>1427</v>
      </c>
      <c r="BR16" s="297" t="s">
        <v>1427</v>
      </c>
      <c r="BS16" s="297" t="s">
        <v>1427</v>
      </c>
      <c r="BT16" s="297" t="s">
        <v>1427</v>
      </c>
      <c r="BU16" s="297" t="s">
        <v>1427</v>
      </c>
      <c r="BV16" s="297" t="s">
        <v>1427</v>
      </c>
      <c r="BW16" s="367"/>
    </row>
    <row r="17" spans="1:75" ht="11.15" customHeight="1" x14ac:dyDescent="0.25">
      <c r="A17" s="127" t="s">
        <v>319</v>
      </c>
      <c r="B17" s="135" t="s">
        <v>310</v>
      </c>
      <c r="C17" s="202">
        <v>3.1</v>
      </c>
      <c r="D17" s="202">
        <v>3.15</v>
      </c>
      <c r="E17" s="202">
        <v>3.1</v>
      </c>
      <c r="F17" s="202">
        <v>3.1</v>
      </c>
      <c r="G17" s="202">
        <v>3.1</v>
      </c>
      <c r="H17" s="202">
        <v>3.15</v>
      </c>
      <c r="I17" s="202">
        <v>3.1</v>
      </c>
      <c r="J17" s="202">
        <v>3.15</v>
      </c>
      <c r="K17" s="202">
        <v>3.15</v>
      </c>
      <c r="L17" s="202">
        <v>3.2</v>
      </c>
      <c r="M17" s="202">
        <v>3.25</v>
      </c>
      <c r="N17" s="202">
        <v>3.15</v>
      </c>
      <c r="O17" s="202">
        <v>3.2</v>
      </c>
      <c r="P17" s="202">
        <v>3.2</v>
      </c>
      <c r="Q17" s="202">
        <v>3.5</v>
      </c>
      <c r="R17" s="202">
        <v>3.8</v>
      </c>
      <c r="S17" s="202">
        <v>2.5</v>
      </c>
      <c r="T17" s="202">
        <v>2.35</v>
      </c>
      <c r="U17" s="202">
        <v>2.4500000000000002</v>
      </c>
      <c r="V17" s="202">
        <v>2.7</v>
      </c>
      <c r="W17" s="202">
        <v>2.5</v>
      </c>
      <c r="X17" s="202">
        <v>2.42</v>
      </c>
      <c r="Y17" s="202">
        <v>2.5099999999999998</v>
      </c>
      <c r="Z17" s="202">
        <v>2.58</v>
      </c>
      <c r="AA17" s="202">
        <v>2.61</v>
      </c>
      <c r="AB17" s="202">
        <v>2.61</v>
      </c>
      <c r="AC17" s="202">
        <v>2.61</v>
      </c>
      <c r="AD17" s="202">
        <v>2.61</v>
      </c>
      <c r="AE17" s="202">
        <v>2.64</v>
      </c>
      <c r="AF17" s="202">
        <v>2.69</v>
      </c>
      <c r="AG17" s="202">
        <v>2.72</v>
      </c>
      <c r="AH17" s="202">
        <v>2.77</v>
      </c>
      <c r="AI17" s="202">
        <v>2.79</v>
      </c>
      <c r="AJ17" s="202">
        <v>2.83</v>
      </c>
      <c r="AK17" s="202">
        <v>2.85</v>
      </c>
      <c r="AL17" s="202">
        <v>2.9</v>
      </c>
      <c r="AM17" s="202">
        <v>2.91</v>
      </c>
      <c r="AN17" s="202">
        <v>2.9449999999999998</v>
      </c>
      <c r="AO17" s="202">
        <v>2.97</v>
      </c>
      <c r="AP17" s="202">
        <v>3.01</v>
      </c>
      <c r="AQ17" s="202">
        <v>3.04</v>
      </c>
      <c r="AR17" s="202">
        <v>3.08</v>
      </c>
      <c r="AS17" s="202">
        <v>3.13</v>
      </c>
      <c r="AT17" s="202">
        <v>3.18</v>
      </c>
      <c r="AU17" s="202">
        <v>3.19</v>
      </c>
      <c r="AV17" s="202">
        <v>3.18</v>
      </c>
      <c r="AW17" s="202">
        <v>3.05</v>
      </c>
      <c r="AX17" s="202">
        <v>3.05</v>
      </c>
      <c r="AY17" s="202">
        <v>3.06</v>
      </c>
      <c r="AZ17" s="202">
        <v>3.06</v>
      </c>
      <c r="BA17" s="202">
        <v>3.06</v>
      </c>
      <c r="BB17" s="202">
        <v>3.03</v>
      </c>
      <c r="BC17" s="202">
        <v>2.9</v>
      </c>
      <c r="BD17" s="202">
        <v>2.9</v>
      </c>
      <c r="BE17" s="202">
        <v>2.9</v>
      </c>
      <c r="BF17" s="297" t="s">
        <v>1427</v>
      </c>
      <c r="BG17" s="297" t="s">
        <v>1427</v>
      </c>
      <c r="BH17" s="297" t="s">
        <v>1427</v>
      </c>
      <c r="BI17" s="297" t="s">
        <v>1427</v>
      </c>
      <c r="BJ17" s="297" t="s">
        <v>1427</v>
      </c>
      <c r="BK17" s="297" t="s">
        <v>1427</v>
      </c>
      <c r="BL17" s="297" t="s">
        <v>1427</v>
      </c>
      <c r="BM17" s="297" t="s">
        <v>1427</v>
      </c>
      <c r="BN17" s="297" t="s">
        <v>1427</v>
      </c>
      <c r="BO17" s="297" t="s">
        <v>1427</v>
      </c>
      <c r="BP17" s="297" t="s">
        <v>1427</v>
      </c>
      <c r="BQ17" s="297" t="s">
        <v>1427</v>
      </c>
      <c r="BR17" s="297" t="s">
        <v>1427</v>
      </c>
      <c r="BS17" s="297" t="s">
        <v>1427</v>
      </c>
      <c r="BT17" s="297" t="s">
        <v>1427</v>
      </c>
      <c r="BU17" s="297" t="s">
        <v>1427</v>
      </c>
      <c r="BV17" s="297" t="s">
        <v>1427</v>
      </c>
      <c r="BW17" s="367"/>
    </row>
    <row r="18" spans="1:75" ht="11.15" customHeight="1" x14ac:dyDescent="0.25">
      <c r="A18" s="127" t="s">
        <v>320</v>
      </c>
      <c r="B18" s="135" t="s">
        <v>311</v>
      </c>
      <c r="C18" s="202">
        <v>1.216</v>
      </c>
      <c r="D18" s="202">
        <v>1.0860000000000001</v>
      </c>
      <c r="E18" s="202">
        <v>0.85</v>
      </c>
      <c r="F18" s="202">
        <v>0.83</v>
      </c>
      <c r="G18" s="202">
        <v>0.75</v>
      </c>
      <c r="H18" s="202">
        <v>0.8</v>
      </c>
      <c r="I18" s="202">
        <v>0.8</v>
      </c>
      <c r="J18" s="202">
        <v>0.75</v>
      </c>
      <c r="K18" s="202">
        <v>0.65</v>
      </c>
      <c r="L18" s="202">
        <v>0.65</v>
      </c>
      <c r="M18" s="202">
        <v>0.7</v>
      </c>
      <c r="N18" s="202">
        <v>0.85</v>
      </c>
      <c r="O18" s="202">
        <v>0.85</v>
      </c>
      <c r="P18" s="202">
        <v>0.8</v>
      </c>
      <c r="Q18" s="202">
        <v>0.65</v>
      </c>
      <c r="R18" s="202">
        <v>0.6</v>
      </c>
      <c r="S18" s="202">
        <v>0.52500000000000002</v>
      </c>
      <c r="T18" s="202">
        <v>0.38</v>
      </c>
      <c r="U18" s="202">
        <v>0.36</v>
      </c>
      <c r="V18" s="202">
        <v>0.36</v>
      </c>
      <c r="W18" s="202">
        <v>0.34</v>
      </c>
      <c r="X18" s="202">
        <v>0.38</v>
      </c>
      <c r="Y18" s="202">
        <v>0.4</v>
      </c>
      <c r="Z18" s="202">
        <v>0.41</v>
      </c>
      <c r="AA18" s="202">
        <v>0.5</v>
      </c>
      <c r="AB18" s="202">
        <v>0.54</v>
      </c>
      <c r="AC18" s="202">
        <v>0.53</v>
      </c>
      <c r="AD18" s="202">
        <v>0.49</v>
      </c>
      <c r="AE18" s="202">
        <v>0.53500000000000003</v>
      </c>
      <c r="AF18" s="202">
        <v>0.55000000000000004</v>
      </c>
      <c r="AG18" s="202">
        <v>0.54</v>
      </c>
      <c r="AH18" s="202">
        <v>0.53</v>
      </c>
      <c r="AI18" s="202">
        <v>0.53</v>
      </c>
      <c r="AJ18" s="202">
        <v>0.6</v>
      </c>
      <c r="AK18" s="202">
        <v>0.68</v>
      </c>
      <c r="AL18" s="202">
        <v>0.75</v>
      </c>
      <c r="AM18" s="202">
        <v>0.68</v>
      </c>
      <c r="AN18" s="202">
        <v>0.7</v>
      </c>
      <c r="AO18" s="202">
        <v>0.72499999999999998</v>
      </c>
      <c r="AP18" s="202">
        <v>0.75</v>
      </c>
      <c r="AQ18" s="202">
        <v>0.72</v>
      </c>
      <c r="AR18" s="202">
        <v>0.7</v>
      </c>
      <c r="AS18" s="202">
        <v>0.62</v>
      </c>
      <c r="AT18" s="202">
        <v>0.7</v>
      </c>
      <c r="AU18" s="202">
        <v>0.67</v>
      </c>
      <c r="AV18" s="202">
        <v>0.72</v>
      </c>
      <c r="AW18" s="202">
        <v>0.67</v>
      </c>
      <c r="AX18" s="202">
        <v>0.67</v>
      </c>
      <c r="AY18" s="202">
        <v>0.72</v>
      </c>
      <c r="AZ18" s="202">
        <v>0.67</v>
      </c>
      <c r="BA18" s="202">
        <v>0.7</v>
      </c>
      <c r="BB18" s="202">
        <v>0.74</v>
      </c>
      <c r="BC18" s="202">
        <v>0.76</v>
      </c>
      <c r="BD18" s="202">
        <v>0.76</v>
      </c>
      <c r="BE18" s="202">
        <v>0.79</v>
      </c>
      <c r="BF18" s="297" t="s">
        <v>1427</v>
      </c>
      <c r="BG18" s="297" t="s">
        <v>1427</v>
      </c>
      <c r="BH18" s="297" t="s">
        <v>1427</v>
      </c>
      <c r="BI18" s="297" t="s">
        <v>1427</v>
      </c>
      <c r="BJ18" s="297" t="s">
        <v>1427</v>
      </c>
      <c r="BK18" s="297" t="s">
        <v>1427</v>
      </c>
      <c r="BL18" s="297" t="s">
        <v>1427</v>
      </c>
      <c r="BM18" s="297" t="s">
        <v>1427</v>
      </c>
      <c r="BN18" s="297" t="s">
        <v>1427</v>
      </c>
      <c r="BO18" s="297" t="s">
        <v>1427</v>
      </c>
      <c r="BP18" s="297" t="s">
        <v>1427</v>
      </c>
      <c r="BQ18" s="297" t="s">
        <v>1427</v>
      </c>
      <c r="BR18" s="297" t="s">
        <v>1427</v>
      </c>
      <c r="BS18" s="297" t="s">
        <v>1427</v>
      </c>
      <c r="BT18" s="297" t="s">
        <v>1427</v>
      </c>
      <c r="BU18" s="297" t="s">
        <v>1427</v>
      </c>
      <c r="BV18" s="297" t="s">
        <v>1427</v>
      </c>
      <c r="BW18" s="367"/>
    </row>
    <row r="19" spans="1:75" ht="11.15" customHeight="1" x14ac:dyDescent="0.25">
      <c r="A19" s="127" t="s">
        <v>290</v>
      </c>
      <c r="B19" s="135" t="s">
        <v>79</v>
      </c>
      <c r="C19" s="202">
        <v>30.106000000000002</v>
      </c>
      <c r="D19" s="202">
        <v>30.091000000000001</v>
      </c>
      <c r="E19" s="202">
        <v>29.605</v>
      </c>
      <c r="F19" s="202">
        <v>29.655000000000001</v>
      </c>
      <c r="G19" s="202">
        <v>29.335000000000001</v>
      </c>
      <c r="H19" s="202">
        <v>29.425000000000001</v>
      </c>
      <c r="I19" s="202">
        <v>29.004999999999999</v>
      </c>
      <c r="J19" s="202">
        <v>29.245000000000001</v>
      </c>
      <c r="K19" s="202">
        <v>27.684999999999999</v>
      </c>
      <c r="L19" s="202">
        <v>29.145</v>
      </c>
      <c r="M19" s="202">
        <v>29.004586</v>
      </c>
      <c r="N19" s="202">
        <v>28.905000000000001</v>
      </c>
      <c r="O19" s="202">
        <v>28.67</v>
      </c>
      <c r="P19" s="202">
        <v>27.95</v>
      </c>
      <c r="Q19" s="202">
        <v>28.19</v>
      </c>
      <c r="R19" s="202">
        <v>30.175000000000001</v>
      </c>
      <c r="S19" s="202">
        <v>24.31</v>
      </c>
      <c r="T19" s="202">
        <v>22.35</v>
      </c>
      <c r="U19" s="202">
        <v>22.975000000000001</v>
      </c>
      <c r="V19" s="202">
        <v>23.94</v>
      </c>
      <c r="W19" s="202">
        <v>23.975000000000001</v>
      </c>
      <c r="X19" s="202">
        <v>24.32</v>
      </c>
      <c r="Y19" s="202">
        <v>25.07</v>
      </c>
      <c r="Z19" s="202">
        <v>25.254999999999999</v>
      </c>
      <c r="AA19" s="202">
        <v>25.305</v>
      </c>
      <c r="AB19" s="202">
        <v>24.875</v>
      </c>
      <c r="AC19" s="202">
        <v>25.024999999999999</v>
      </c>
      <c r="AD19" s="202">
        <v>24.995000000000001</v>
      </c>
      <c r="AE19" s="202">
        <v>25.462</v>
      </c>
      <c r="AF19" s="202">
        <v>26.015000000000001</v>
      </c>
      <c r="AG19" s="202">
        <v>26.72</v>
      </c>
      <c r="AH19" s="202">
        <v>26.704999999999998</v>
      </c>
      <c r="AI19" s="202">
        <v>27.105</v>
      </c>
      <c r="AJ19" s="202">
        <v>27.375</v>
      </c>
      <c r="AK19" s="202">
        <v>27.754999999999999</v>
      </c>
      <c r="AL19" s="202">
        <v>27.87</v>
      </c>
      <c r="AM19" s="202">
        <v>27.82</v>
      </c>
      <c r="AN19" s="202">
        <v>28.574999999999999</v>
      </c>
      <c r="AO19" s="202">
        <v>28.215</v>
      </c>
      <c r="AP19" s="202">
        <v>28.59</v>
      </c>
      <c r="AQ19" s="202">
        <v>28.104654</v>
      </c>
      <c r="AR19" s="202">
        <v>28.3</v>
      </c>
      <c r="AS19" s="202">
        <v>28.52</v>
      </c>
      <c r="AT19" s="202">
        <v>29.53</v>
      </c>
      <c r="AU19" s="202">
        <v>29.65</v>
      </c>
      <c r="AV19" s="202">
        <v>29.195</v>
      </c>
      <c r="AW19" s="202">
        <v>28.73</v>
      </c>
      <c r="AX19" s="202">
        <v>28.82</v>
      </c>
      <c r="AY19" s="202">
        <v>28.265000000000001</v>
      </c>
      <c r="AZ19" s="202">
        <v>28.48</v>
      </c>
      <c r="BA19" s="202">
        <v>28.635000000000002</v>
      </c>
      <c r="BB19" s="202">
        <v>28.69</v>
      </c>
      <c r="BC19" s="202">
        <v>28.164999999999999</v>
      </c>
      <c r="BD19" s="202">
        <v>28.265000000000001</v>
      </c>
      <c r="BE19" s="202">
        <v>27.62</v>
      </c>
      <c r="BF19" s="297">
        <v>27.335999999999999</v>
      </c>
      <c r="BG19" s="297">
        <v>27.576000000000001</v>
      </c>
      <c r="BH19" s="297">
        <v>27.87</v>
      </c>
      <c r="BI19" s="297">
        <v>27.888999999999999</v>
      </c>
      <c r="BJ19" s="297">
        <v>27.917999999999999</v>
      </c>
      <c r="BK19" s="297">
        <v>28.41</v>
      </c>
      <c r="BL19" s="297">
        <v>28.399000000000001</v>
      </c>
      <c r="BM19" s="297">
        <v>28.489000000000001</v>
      </c>
      <c r="BN19" s="297">
        <v>28.527999999999999</v>
      </c>
      <c r="BO19" s="297">
        <v>28.567</v>
      </c>
      <c r="BP19" s="297">
        <v>28.655999999999999</v>
      </c>
      <c r="BQ19" s="297">
        <v>28.643000000000001</v>
      </c>
      <c r="BR19" s="297">
        <v>28.632000000000001</v>
      </c>
      <c r="BS19" s="297">
        <v>28.622</v>
      </c>
      <c r="BT19" s="297">
        <v>28.510999999999999</v>
      </c>
      <c r="BU19" s="297">
        <v>28.3</v>
      </c>
      <c r="BV19" s="297">
        <v>28.189</v>
      </c>
      <c r="BW19" s="367"/>
    </row>
    <row r="20" spans="1:75" ht="11.15" customHeight="1" x14ac:dyDescent="0.2">
      <c r="C20" s="360"/>
      <c r="D20" s="177"/>
      <c r="E20" s="177"/>
      <c r="F20" s="177"/>
      <c r="G20" s="177"/>
      <c r="H20" s="177"/>
      <c r="I20" s="177"/>
      <c r="J20" s="177"/>
      <c r="K20" s="177"/>
      <c r="L20" s="177"/>
      <c r="M20" s="177"/>
      <c r="N20" s="177"/>
      <c r="O20" s="177"/>
      <c r="P20" s="177"/>
      <c r="Q20" s="177"/>
      <c r="R20" s="177"/>
      <c r="S20" s="177"/>
      <c r="T20" s="177"/>
      <c r="U20" s="177"/>
      <c r="V20" s="177"/>
      <c r="W20" s="177"/>
      <c r="X20" s="177"/>
      <c r="Y20" s="177"/>
      <c r="Z20" s="177"/>
      <c r="AA20" s="177"/>
      <c r="AB20" s="177"/>
      <c r="AC20" s="177"/>
      <c r="AD20" s="177"/>
      <c r="AE20" s="177"/>
      <c r="AF20" s="177"/>
      <c r="AG20" s="177"/>
      <c r="AH20" s="177"/>
      <c r="AI20" s="177"/>
      <c r="AJ20" s="177"/>
      <c r="AK20" s="177"/>
      <c r="AL20" s="177"/>
      <c r="AM20" s="177"/>
      <c r="AN20" s="177"/>
      <c r="AO20" s="177"/>
      <c r="AP20" s="177"/>
      <c r="AQ20" s="177"/>
      <c r="AR20" s="177"/>
      <c r="AS20" s="177"/>
      <c r="AT20" s="177"/>
      <c r="AU20" s="177"/>
      <c r="AV20" s="177"/>
      <c r="AW20" s="177"/>
      <c r="AX20" s="177"/>
      <c r="AY20" s="177"/>
      <c r="AZ20" s="177"/>
      <c r="BA20" s="177"/>
      <c r="BB20" s="177"/>
      <c r="BC20" s="177"/>
      <c r="BD20" s="177"/>
      <c r="BE20" s="177"/>
      <c r="BF20" s="365"/>
      <c r="BG20" s="365"/>
      <c r="BH20" s="365"/>
      <c r="BI20" s="365"/>
      <c r="BJ20" s="365"/>
      <c r="BK20" s="365"/>
      <c r="BL20" s="365"/>
      <c r="BM20" s="365"/>
      <c r="BN20" s="365"/>
      <c r="BO20" s="365"/>
      <c r="BP20" s="365"/>
      <c r="BQ20" s="365"/>
      <c r="BR20" s="365"/>
      <c r="BS20" s="365"/>
      <c r="BT20" s="365"/>
      <c r="BU20" s="365"/>
      <c r="BV20" s="365"/>
      <c r="BW20" s="367"/>
    </row>
    <row r="21" spans="1:75" ht="11.15" customHeight="1" x14ac:dyDescent="0.25">
      <c r="A21" s="127" t="s">
        <v>360</v>
      </c>
      <c r="B21" s="134" t="s">
        <v>970</v>
      </c>
      <c r="C21" s="202">
        <v>5.338386388</v>
      </c>
      <c r="D21" s="202">
        <v>5.3449057255000003</v>
      </c>
      <c r="E21" s="202">
        <v>5.3809038984999997</v>
      </c>
      <c r="F21" s="202">
        <v>5.3902071961000004</v>
      </c>
      <c r="G21" s="202">
        <v>5.3739942280999999</v>
      </c>
      <c r="H21" s="202">
        <v>5.3726354953</v>
      </c>
      <c r="I21" s="202">
        <v>5.3658350881999999</v>
      </c>
      <c r="J21" s="202">
        <v>5.3514304044000003</v>
      </c>
      <c r="K21" s="202">
        <v>5.3124199303999999</v>
      </c>
      <c r="L21" s="202">
        <v>5.2713858673000002</v>
      </c>
      <c r="M21" s="202">
        <v>5.2796606609000003</v>
      </c>
      <c r="N21" s="202">
        <v>5.3050773374000002</v>
      </c>
      <c r="O21" s="202">
        <v>5.1282112971</v>
      </c>
      <c r="P21" s="202">
        <v>5.0986334880999999</v>
      </c>
      <c r="Q21" s="202">
        <v>5.0671861823000004</v>
      </c>
      <c r="R21" s="202">
        <v>5.0960327016000004</v>
      </c>
      <c r="S21" s="202">
        <v>5.0174187713</v>
      </c>
      <c r="T21" s="202">
        <v>5.0227210002999998</v>
      </c>
      <c r="U21" s="202">
        <v>5.0339790612000002</v>
      </c>
      <c r="V21" s="202">
        <v>5.0729653361000002</v>
      </c>
      <c r="W21" s="202">
        <v>5.1558536939000001</v>
      </c>
      <c r="X21" s="202">
        <v>5.1392828150999996</v>
      </c>
      <c r="Y21" s="202">
        <v>5.1642449644999999</v>
      </c>
      <c r="Z21" s="202">
        <v>5.1766871983999998</v>
      </c>
      <c r="AA21" s="202">
        <v>5.2945099918</v>
      </c>
      <c r="AB21" s="202">
        <v>5.2401581888999997</v>
      </c>
      <c r="AC21" s="202">
        <v>5.2569250823000004</v>
      </c>
      <c r="AD21" s="202">
        <v>5.3669592348000004</v>
      </c>
      <c r="AE21" s="202">
        <v>5.3980350282999998</v>
      </c>
      <c r="AF21" s="202">
        <v>5.3980760667999999</v>
      </c>
      <c r="AG21" s="202">
        <v>5.4340760668000003</v>
      </c>
      <c r="AH21" s="202">
        <v>5.4436923936000001</v>
      </c>
      <c r="AI21" s="202">
        <v>5.4504564310000001</v>
      </c>
      <c r="AJ21" s="202">
        <v>5.4597204684999996</v>
      </c>
      <c r="AK21" s="202">
        <v>5.3742598256000003</v>
      </c>
      <c r="AL21" s="202">
        <v>5.4797878940000002</v>
      </c>
      <c r="AM21" s="202">
        <v>5.6217995945999997</v>
      </c>
      <c r="AN21" s="202">
        <v>5.5349177997999996</v>
      </c>
      <c r="AO21" s="202">
        <v>5.5089234011999997</v>
      </c>
      <c r="AP21" s="202">
        <v>5.428289629</v>
      </c>
      <c r="AQ21" s="202">
        <v>5.4241672973000004</v>
      </c>
      <c r="AR21" s="202">
        <v>5.4438676960999999</v>
      </c>
      <c r="AS21" s="202">
        <v>5.4758851686999996</v>
      </c>
      <c r="AT21" s="202">
        <v>5.496937</v>
      </c>
      <c r="AU21" s="202">
        <v>5.4620172996000003</v>
      </c>
      <c r="AV21" s="202">
        <v>5.4490727961000003</v>
      </c>
      <c r="AW21" s="202">
        <v>5.5129665912999997</v>
      </c>
      <c r="AX21" s="202">
        <v>5.5901610000000002</v>
      </c>
      <c r="AY21" s="202">
        <v>5.5533544073999996</v>
      </c>
      <c r="AZ21" s="202">
        <v>5.4657999999999998</v>
      </c>
      <c r="BA21" s="202">
        <v>5.4398</v>
      </c>
      <c r="BB21" s="202">
        <v>5.3592000000000004</v>
      </c>
      <c r="BC21" s="202">
        <v>5.2944903671999999</v>
      </c>
      <c r="BD21" s="202">
        <v>5.3680950235999996</v>
      </c>
      <c r="BE21" s="202">
        <v>5.3951986543999997</v>
      </c>
      <c r="BF21" s="297">
        <v>5.4162879753000004</v>
      </c>
      <c r="BG21" s="297">
        <v>5.3816767087999997</v>
      </c>
      <c r="BH21" s="297">
        <v>5.3682036346000004</v>
      </c>
      <c r="BI21" s="297">
        <v>5.4325140902999998</v>
      </c>
      <c r="BJ21" s="297">
        <v>5.5102610262000002</v>
      </c>
      <c r="BK21" s="297">
        <v>5.5948645471000003</v>
      </c>
      <c r="BL21" s="297">
        <v>5.5091677126</v>
      </c>
      <c r="BM21" s="297">
        <v>5.4825727397000001</v>
      </c>
      <c r="BN21" s="297">
        <v>5.4017750138</v>
      </c>
      <c r="BO21" s="297">
        <v>5.3930408821000002</v>
      </c>
      <c r="BP21" s="297">
        <v>5.4087610385999998</v>
      </c>
      <c r="BQ21" s="297">
        <v>5.4360315139999997</v>
      </c>
      <c r="BR21" s="297">
        <v>5.4571254964999998</v>
      </c>
      <c r="BS21" s="297">
        <v>5.4223741029000001</v>
      </c>
      <c r="BT21" s="297">
        <v>5.4088603927000003</v>
      </c>
      <c r="BU21" s="297">
        <v>5.4731287399999999</v>
      </c>
      <c r="BV21" s="297">
        <v>5.5509504002999996</v>
      </c>
      <c r="BW21" s="367"/>
    </row>
    <row r="22" spans="1:75" ht="11.15" customHeight="1" x14ac:dyDescent="0.2">
      <c r="C22" s="177"/>
      <c r="D22" s="177"/>
      <c r="E22" s="177"/>
      <c r="F22" s="177"/>
      <c r="G22" s="177"/>
      <c r="H22" s="177"/>
      <c r="I22" s="177"/>
      <c r="J22" s="177"/>
      <c r="K22" s="177"/>
      <c r="L22" s="177"/>
      <c r="M22" s="177"/>
      <c r="N22" s="177"/>
      <c r="O22" s="177"/>
      <c r="P22" s="177"/>
      <c r="Q22" s="177"/>
      <c r="R22" s="177"/>
      <c r="S22" s="177"/>
      <c r="T22" s="177"/>
      <c r="U22" s="177"/>
      <c r="V22" s="177"/>
      <c r="W22" s="177"/>
      <c r="X22" s="177"/>
      <c r="Y22" s="177"/>
      <c r="Z22" s="177"/>
      <c r="AA22" s="177"/>
      <c r="AB22" s="177"/>
      <c r="AC22" s="177"/>
      <c r="AD22" s="177"/>
      <c r="AE22" s="177"/>
      <c r="AF22" s="177"/>
      <c r="AG22" s="177"/>
      <c r="AH22" s="177"/>
      <c r="AI22" s="177"/>
      <c r="AJ22" s="177"/>
      <c r="AK22" s="177"/>
      <c r="AL22" s="177"/>
      <c r="AM22" s="177"/>
      <c r="AN22" s="177"/>
      <c r="AO22" s="177"/>
      <c r="AP22" s="177"/>
      <c r="AQ22" s="177"/>
      <c r="AR22" s="177"/>
      <c r="AS22" s="177"/>
      <c r="AT22" s="177"/>
      <c r="AU22" s="177"/>
      <c r="AV22" s="177"/>
      <c r="AW22" s="177"/>
      <c r="AX22" s="177"/>
      <c r="AY22" s="177"/>
      <c r="AZ22" s="177"/>
      <c r="BA22" s="177"/>
      <c r="BB22" s="177"/>
      <c r="BC22" s="177"/>
      <c r="BD22" s="177"/>
      <c r="BE22" s="177"/>
      <c r="BF22" s="365"/>
      <c r="BG22" s="365"/>
      <c r="BH22" s="365"/>
      <c r="BI22" s="365"/>
      <c r="BJ22" s="365"/>
      <c r="BK22" s="365"/>
      <c r="BL22" s="365"/>
      <c r="BM22" s="365"/>
      <c r="BN22" s="365"/>
      <c r="BO22" s="365"/>
      <c r="BP22" s="365"/>
      <c r="BQ22" s="365"/>
      <c r="BR22" s="365"/>
      <c r="BS22" s="365"/>
      <c r="BT22" s="365"/>
      <c r="BU22" s="365"/>
      <c r="BV22" s="365"/>
      <c r="BW22" s="367"/>
    </row>
    <row r="23" spans="1:75" ht="11.15" customHeight="1" x14ac:dyDescent="0.25">
      <c r="A23" s="127" t="s">
        <v>289</v>
      </c>
      <c r="B23" s="134" t="s">
        <v>1303</v>
      </c>
      <c r="C23" s="202">
        <v>35.444386387999998</v>
      </c>
      <c r="D23" s="202">
        <v>35.435905726000001</v>
      </c>
      <c r="E23" s="202">
        <v>34.985903899</v>
      </c>
      <c r="F23" s="202">
        <v>35.045207196</v>
      </c>
      <c r="G23" s="202">
        <v>34.708994228000002</v>
      </c>
      <c r="H23" s="202">
        <v>34.797635495000002</v>
      </c>
      <c r="I23" s="202">
        <v>34.370835088</v>
      </c>
      <c r="J23" s="202">
        <v>34.596430404000003</v>
      </c>
      <c r="K23" s="202">
        <v>32.99741993</v>
      </c>
      <c r="L23" s="202">
        <v>34.416385867000002</v>
      </c>
      <c r="M23" s="202">
        <v>34.284246660999997</v>
      </c>
      <c r="N23" s="202">
        <v>34.210077337000001</v>
      </c>
      <c r="O23" s="202">
        <v>33.798211297000002</v>
      </c>
      <c r="P23" s="202">
        <v>33.048633488</v>
      </c>
      <c r="Q23" s="202">
        <v>33.257186181999998</v>
      </c>
      <c r="R23" s="202">
        <v>35.271032701999999</v>
      </c>
      <c r="S23" s="202">
        <v>29.327418771000001</v>
      </c>
      <c r="T23" s="202">
        <v>27.372720999999999</v>
      </c>
      <c r="U23" s="202">
        <v>28.008979061000002</v>
      </c>
      <c r="V23" s="202">
        <v>29.012965336000001</v>
      </c>
      <c r="W23" s="202">
        <v>29.130853693999999</v>
      </c>
      <c r="X23" s="202">
        <v>29.459282815000002</v>
      </c>
      <c r="Y23" s="202">
        <v>30.234244963999998</v>
      </c>
      <c r="Z23" s="202">
        <v>30.431687197999999</v>
      </c>
      <c r="AA23" s="202">
        <v>30.599509992000002</v>
      </c>
      <c r="AB23" s="202">
        <v>30.115158188999999</v>
      </c>
      <c r="AC23" s="202">
        <v>30.281925082000001</v>
      </c>
      <c r="AD23" s="202">
        <v>30.361959235</v>
      </c>
      <c r="AE23" s="202">
        <v>30.860035027999999</v>
      </c>
      <c r="AF23" s="202">
        <v>31.413076066999999</v>
      </c>
      <c r="AG23" s="202">
        <v>32.154076066999998</v>
      </c>
      <c r="AH23" s="202">
        <v>32.148692394000001</v>
      </c>
      <c r="AI23" s="202">
        <v>32.555456431000003</v>
      </c>
      <c r="AJ23" s="202">
        <v>32.834720468</v>
      </c>
      <c r="AK23" s="202">
        <v>33.129259826000002</v>
      </c>
      <c r="AL23" s="202">
        <v>33.349787894000002</v>
      </c>
      <c r="AM23" s="202">
        <v>33.441799594999999</v>
      </c>
      <c r="AN23" s="202">
        <v>34.109917799999998</v>
      </c>
      <c r="AO23" s="202">
        <v>33.723923401</v>
      </c>
      <c r="AP23" s="202">
        <v>34.018289629000002</v>
      </c>
      <c r="AQ23" s="202">
        <v>33.528821297</v>
      </c>
      <c r="AR23" s="202">
        <v>33.743867696000002</v>
      </c>
      <c r="AS23" s="202">
        <v>33.995885168999997</v>
      </c>
      <c r="AT23" s="202">
        <v>35.026936999999997</v>
      </c>
      <c r="AU23" s="202">
        <v>35.112017299999998</v>
      </c>
      <c r="AV23" s="202">
        <v>34.644072796000003</v>
      </c>
      <c r="AW23" s="202">
        <v>34.242966590999998</v>
      </c>
      <c r="AX23" s="202">
        <v>34.410161000000002</v>
      </c>
      <c r="AY23" s="202">
        <v>33.818354407000001</v>
      </c>
      <c r="AZ23" s="202">
        <v>33.945799999999998</v>
      </c>
      <c r="BA23" s="202">
        <v>34.074800000000003</v>
      </c>
      <c r="BB23" s="202">
        <v>34.049199999999999</v>
      </c>
      <c r="BC23" s="202">
        <v>33.459490367000001</v>
      </c>
      <c r="BD23" s="202">
        <v>33.633095023999999</v>
      </c>
      <c r="BE23" s="202">
        <v>33.015198654000002</v>
      </c>
      <c r="BF23" s="297">
        <v>32.752287975000002</v>
      </c>
      <c r="BG23" s="297">
        <v>32.957676708999998</v>
      </c>
      <c r="BH23" s="297">
        <v>33.238203634999998</v>
      </c>
      <c r="BI23" s="297">
        <v>33.321514090000001</v>
      </c>
      <c r="BJ23" s="297">
        <v>33.428261026000001</v>
      </c>
      <c r="BK23" s="297">
        <v>34.004864546999997</v>
      </c>
      <c r="BL23" s="297">
        <v>33.908167712999997</v>
      </c>
      <c r="BM23" s="297">
        <v>33.971572739999999</v>
      </c>
      <c r="BN23" s="297">
        <v>33.929775014000001</v>
      </c>
      <c r="BO23" s="297">
        <v>33.960040882000001</v>
      </c>
      <c r="BP23" s="297">
        <v>34.064761038999997</v>
      </c>
      <c r="BQ23" s="297">
        <v>34.079031514</v>
      </c>
      <c r="BR23" s="297">
        <v>34.089125496000001</v>
      </c>
      <c r="BS23" s="297">
        <v>34.044374103000003</v>
      </c>
      <c r="BT23" s="297">
        <v>33.919860393</v>
      </c>
      <c r="BU23" s="297">
        <v>33.773128739999997</v>
      </c>
      <c r="BV23" s="297">
        <v>33.739950399999998</v>
      </c>
      <c r="BW23" s="367"/>
    </row>
    <row r="24" spans="1:75" ht="11.15" customHeight="1" x14ac:dyDescent="0.2">
      <c r="C24" s="177"/>
      <c r="D24" s="177"/>
      <c r="E24" s="177"/>
      <c r="F24" s="177"/>
      <c r="G24" s="177"/>
      <c r="H24" s="177"/>
      <c r="I24" s="177"/>
      <c r="J24" s="177"/>
      <c r="K24" s="177"/>
      <c r="L24" s="177"/>
      <c r="M24" s="177"/>
      <c r="N24" s="177"/>
      <c r="O24" s="177"/>
      <c r="P24" s="177"/>
      <c r="Q24" s="177"/>
      <c r="R24" s="177"/>
      <c r="S24" s="177"/>
      <c r="T24" s="177"/>
      <c r="U24" s="177"/>
      <c r="V24" s="177"/>
      <c r="W24" s="177"/>
      <c r="X24" s="177"/>
      <c r="Y24" s="177"/>
      <c r="Z24" s="177"/>
      <c r="AA24" s="177"/>
      <c r="AB24" s="177"/>
      <c r="AC24" s="177"/>
      <c r="AD24" s="177"/>
      <c r="AE24" s="177"/>
      <c r="AF24" s="177"/>
      <c r="AG24" s="177"/>
      <c r="AH24" s="177"/>
      <c r="AI24" s="177"/>
      <c r="AJ24" s="177"/>
      <c r="AK24" s="177"/>
      <c r="AL24" s="177"/>
      <c r="AM24" s="177"/>
      <c r="AN24" s="177"/>
      <c r="AO24" s="177"/>
      <c r="AP24" s="177"/>
      <c r="AQ24" s="177"/>
      <c r="AR24" s="177"/>
      <c r="AS24" s="177"/>
      <c r="AT24" s="177"/>
      <c r="AU24" s="177"/>
      <c r="AV24" s="177"/>
      <c r="AW24" s="177"/>
      <c r="AX24" s="177"/>
      <c r="AY24" s="177"/>
      <c r="AZ24" s="177"/>
      <c r="BA24" s="177"/>
      <c r="BB24" s="177"/>
      <c r="BC24" s="177"/>
      <c r="BD24" s="177"/>
      <c r="BE24" s="177"/>
      <c r="BF24" s="365"/>
      <c r="BG24" s="365"/>
      <c r="BH24" s="365"/>
      <c r="BI24" s="365"/>
      <c r="BJ24" s="365"/>
      <c r="BK24" s="365"/>
      <c r="BL24" s="365"/>
      <c r="BM24" s="365"/>
      <c r="BN24" s="365"/>
      <c r="BO24" s="365"/>
      <c r="BP24" s="365"/>
      <c r="BQ24" s="365"/>
      <c r="BR24" s="365"/>
      <c r="BS24" s="365"/>
      <c r="BT24" s="365"/>
      <c r="BU24" s="365"/>
      <c r="BV24" s="365"/>
      <c r="BW24" s="367"/>
    </row>
    <row r="25" spans="1:75" ht="11.15" customHeight="1" x14ac:dyDescent="0.25">
      <c r="B25" s="204" t="s">
        <v>314</v>
      </c>
      <c r="C25" s="202"/>
      <c r="D25" s="202"/>
      <c r="E25" s="202"/>
      <c r="F25" s="202"/>
      <c r="G25" s="202"/>
      <c r="H25" s="202"/>
      <c r="I25" s="202"/>
      <c r="J25" s="202"/>
      <c r="K25" s="202"/>
      <c r="L25" s="202"/>
      <c r="M25" s="202"/>
      <c r="N25" s="202"/>
      <c r="O25" s="202"/>
      <c r="P25" s="202"/>
      <c r="Q25" s="202"/>
      <c r="R25" s="202"/>
      <c r="S25" s="202"/>
      <c r="T25" s="202"/>
      <c r="U25" s="202"/>
      <c r="V25" s="202"/>
      <c r="W25" s="202"/>
      <c r="X25" s="202"/>
      <c r="Y25" s="202"/>
      <c r="Z25" s="202"/>
      <c r="AA25" s="202"/>
      <c r="AB25" s="202"/>
      <c r="AC25" s="202"/>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97"/>
      <c r="BG25" s="297"/>
      <c r="BH25" s="297"/>
      <c r="BI25" s="297"/>
      <c r="BJ25" s="297"/>
      <c r="BK25" s="297"/>
      <c r="BL25" s="297"/>
      <c r="BM25" s="297"/>
      <c r="BN25" s="297"/>
      <c r="BO25" s="297"/>
      <c r="BP25" s="297"/>
      <c r="BQ25" s="297"/>
      <c r="BR25" s="297"/>
      <c r="BS25" s="297"/>
      <c r="BT25" s="297"/>
      <c r="BU25" s="297"/>
      <c r="BV25" s="297"/>
      <c r="BW25" s="367"/>
    </row>
    <row r="26" spans="1:75" ht="11.15" customHeight="1" x14ac:dyDescent="0.25">
      <c r="A26" s="127" t="s">
        <v>531</v>
      </c>
      <c r="B26" s="135" t="s">
        <v>532</v>
      </c>
      <c r="C26" s="202">
        <v>25.37</v>
      </c>
      <c r="D26" s="202">
        <v>25.42</v>
      </c>
      <c r="E26" s="202">
        <v>25.42</v>
      </c>
      <c r="F26" s="202">
        <v>25.37</v>
      </c>
      <c r="G26" s="202">
        <v>25.22</v>
      </c>
      <c r="H26" s="202">
        <v>25.16</v>
      </c>
      <c r="I26" s="202">
        <v>25.06</v>
      </c>
      <c r="J26" s="202">
        <v>25.06</v>
      </c>
      <c r="K26" s="202">
        <v>22.71</v>
      </c>
      <c r="L26" s="202">
        <v>24.31</v>
      </c>
      <c r="M26" s="202">
        <v>24.46</v>
      </c>
      <c r="N26" s="202">
        <v>24.71</v>
      </c>
      <c r="O26" s="202">
        <v>25.13</v>
      </c>
      <c r="P26" s="202">
        <v>25.18</v>
      </c>
      <c r="Q26" s="202">
        <v>25.414999999999999</v>
      </c>
      <c r="R26" s="202">
        <v>25.425000000000001</v>
      </c>
      <c r="S26" s="202">
        <v>25.442917000000001</v>
      </c>
      <c r="T26" s="202">
        <v>25.43</v>
      </c>
      <c r="U26" s="202">
        <v>25.32</v>
      </c>
      <c r="V26" s="202">
        <v>25.26</v>
      </c>
      <c r="W26" s="202">
        <v>25.2</v>
      </c>
      <c r="X26" s="202">
        <v>25.14</v>
      </c>
      <c r="Y26" s="202">
        <v>25.13</v>
      </c>
      <c r="Z26" s="202">
        <v>25.12</v>
      </c>
      <c r="AA26" s="202">
        <v>25.08</v>
      </c>
      <c r="AB26" s="202">
        <v>25.23</v>
      </c>
      <c r="AC26" s="202">
        <v>25.33</v>
      </c>
      <c r="AD26" s="202">
        <v>25.48</v>
      </c>
      <c r="AE26" s="202">
        <v>25.48</v>
      </c>
      <c r="AF26" s="202">
        <v>25.53</v>
      </c>
      <c r="AG26" s="202">
        <v>25.53</v>
      </c>
      <c r="AH26" s="202">
        <v>25.48</v>
      </c>
      <c r="AI26" s="202">
        <v>25.48</v>
      </c>
      <c r="AJ26" s="202">
        <v>25.48</v>
      </c>
      <c r="AK26" s="202">
        <v>25.48</v>
      </c>
      <c r="AL26" s="202">
        <v>25.48</v>
      </c>
      <c r="AM26" s="202">
        <v>25.43</v>
      </c>
      <c r="AN26" s="202">
        <v>25.48</v>
      </c>
      <c r="AO26" s="202">
        <v>25.53</v>
      </c>
      <c r="AP26" s="202">
        <v>25.53</v>
      </c>
      <c r="AQ26" s="202">
        <v>25.43</v>
      </c>
      <c r="AR26" s="202">
        <v>25.43</v>
      </c>
      <c r="AS26" s="202">
        <v>25.52</v>
      </c>
      <c r="AT26" s="202">
        <v>25.57</v>
      </c>
      <c r="AU26" s="202">
        <v>25.55</v>
      </c>
      <c r="AV26" s="202">
        <v>25.65</v>
      </c>
      <c r="AW26" s="202">
        <v>25.66</v>
      </c>
      <c r="AX26" s="202">
        <v>25.66</v>
      </c>
      <c r="AY26" s="202">
        <v>25.85</v>
      </c>
      <c r="AZ26" s="202">
        <v>25.9</v>
      </c>
      <c r="BA26" s="202">
        <v>25.95</v>
      </c>
      <c r="BB26" s="202">
        <v>26.11</v>
      </c>
      <c r="BC26" s="202">
        <v>26.18</v>
      </c>
      <c r="BD26" s="202">
        <v>26.21</v>
      </c>
      <c r="BE26" s="202">
        <v>26.24</v>
      </c>
      <c r="BF26" s="297">
        <v>26.24</v>
      </c>
      <c r="BG26" s="297">
        <v>26.26</v>
      </c>
      <c r="BH26" s="297">
        <v>26.28</v>
      </c>
      <c r="BI26" s="297">
        <v>26.3</v>
      </c>
      <c r="BJ26" s="366">
        <v>26.33</v>
      </c>
      <c r="BK26" s="366">
        <v>26.780999999999999</v>
      </c>
      <c r="BL26" s="366">
        <v>26.780999999999999</v>
      </c>
      <c r="BM26" s="366">
        <v>26.780999999999999</v>
      </c>
      <c r="BN26" s="366">
        <v>26.780999999999999</v>
      </c>
      <c r="BO26" s="366">
        <v>26.931000000000001</v>
      </c>
      <c r="BP26" s="366">
        <v>26.931000000000001</v>
      </c>
      <c r="BQ26" s="366">
        <v>26.931000000000001</v>
      </c>
      <c r="BR26" s="366">
        <v>26.931000000000001</v>
      </c>
      <c r="BS26" s="366">
        <v>26.931000000000001</v>
      </c>
      <c r="BT26" s="366">
        <v>26.931000000000001</v>
      </c>
      <c r="BU26" s="366">
        <v>26.931000000000001</v>
      </c>
      <c r="BV26" s="366">
        <v>26.931000000000001</v>
      </c>
      <c r="BW26" s="367"/>
    </row>
    <row r="27" spans="1:75" ht="11.15" customHeight="1" x14ac:dyDescent="0.25">
      <c r="A27" s="127" t="s">
        <v>992</v>
      </c>
      <c r="B27" s="135" t="s">
        <v>1259</v>
      </c>
      <c r="C27" s="202">
        <v>6.7560000000000002</v>
      </c>
      <c r="D27" s="202">
        <v>6.6609999999999996</v>
      </c>
      <c r="E27" s="202">
        <v>6.7149999999999999</v>
      </c>
      <c r="F27" s="202">
        <v>6.7850000000000001</v>
      </c>
      <c r="G27" s="202">
        <v>6.6150000000000002</v>
      </c>
      <c r="H27" s="202">
        <v>6.6550000000000002</v>
      </c>
      <c r="I27" s="202">
        <v>6.6550000000000002</v>
      </c>
      <c r="J27" s="202">
        <v>6.6950000000000003</v>
      </c>
      <c r="K27" s="202">
        <v>6.585</v>
      </c>
      <c r="L27" s="202">
        <v>6.5449999999999999</v>
      </c>
      <c r="M27" s="202">
        <v>6.5045859999999998</v>
      </c>
      <c r="N27" s="202">
        <v>6.7450000000000001</v>
      </c>
      <c r="O27" s="202">
        <v>6.36</v>
      </c>
      <c r="P27" s="202">
        <v>5.59</v>
      </c>
      <c r="Q27" s="202">
        <v>5.49</v>
      </c>
      <c r="R27" s="202">
        <v>5.8250000000000002</v>
      </c>
      <c r="S27" s="202">
        <v>5.6849999999999996</v>
      </c>
      <c r="T27" s="202">
        <v>5.44</v>
      </c>
      <c r="U27" s="202">
        <v>5.3849999999999998</v>
      </c>
      <c r="V27" s="202">
        <v>5.33</v>
      </c>
      <c r="W27" s="202">
        <v>5.31</v>
      </c>
      <c r="X27" s="202">
        <v>5.6</v>
      </c>
      <c r="Y27" s="202">
        <v>6.16</v>
      </c>
      <c r="Z27" s="202">
        <v>6.16</v>
      </c>
      <c r="AA27" s="202">
        <v>5.91</v>
      </c>
      <c r="AB27" s="202">
        <v>6.23</v>
      </c>
      <c r="AC27" s="202">
        <v>6.22</v>
      </c>
      <c r="AD27" s="202">
        <v>6.05</v>
      </c>
      <c r="AE27" s="202">
        <v>6.125</v>
      </c>
      <c r="AF27" s="202">
        <v>6.11</v>
      </c>
      <c r="AG27" s="202">
        <v>6.05</v>
      </c>
      <c r="AH27" s="202">
        <v>5.86</v>
      </c>
      <c r="AI27" s="202">
        <v>5.96</v>
      </c>
      <c r="AJ27" s="202">
        <v>5.9749999999999996</v>
      </c>
      <c r="AK27" s="202">
        <v>5.98</v>
      </c>
      <c r="AL27" s="202">
        <v>5.99</v>
      </c>
      <c r="AM27" s="202">
        <v>5.76</v>
      </c>
      <c r="AN27" s="202">
        <v>6</v>
      </c>
      <c r="AO27" s="202">
        <v>5.75</v>
      </c>
      <c r="AP27" s="202">
        <v>5.67</v>
      </c>
      <c r="AQ27" s="202">
        <v>5.35</v>
      </c>
      <c r="AR27" s="202">
        <v>5.32</v>
      </c>
      <c r="AS27" s="202">
        <v>4.9800000000000004</v>
      </c>
      <c r="AT27" s="202">
        <v>5.5</v>
      </c>
      <c r="AU27" s="202">
        <v>5.57</v>
      </c>
      <c r="AV27" s="202">
        <v>5.585</v>
      </c>
      <c r="AW27" s="202">
        <v>5.46</v>
      </c>
      <c r="AX27" s="202">
        <v>5.6</v>
      </c>
      <c r="AY27" s="202">
        <v>5.7450000000000001</v>
      </c>
      <c r="AZ27" s="202">
        <v>5.73</v>
      </c>
      <c r="BA27" s="202">
        <v>5.6550000000000002</v>
      </c>
      <c r="BB27" s="202">
        <v>5.6</v>
      </c>
      <c r="BC27" s="202">
        <v>5.8949999999999996</v>
      </c>
      <c r="BD27" s="202">
        <v>5.8550000000000004</v>
      </c>
      <c r="BE27" s="202">
        <v>5.85</v>
      </c>
      <c r="BF27" s="297">
        <v>5.9160000000000004</v>
      </c>
      <c r="BG27" s="297">
        <v>5.9160000000000004</v>
      </c>
      <c r="BH27" s="297">
        <v>5.79</v>
      </c>
      <c r="BI27" s="297">
        <v>5.7889999999999997</v>
      </c>
      <c r="BJ27" s="366">
        <v>5.7880000000000003</v>
      </c>
      <c r="BK27" s="366">
        <v>5.867083</v>
      </c>
      <c r="BL27" s="366">
        <v>5.8090000000000002</v>
      </c>
      <c r="BM27" s="366">
        <v>5.7990000000000004</v>
      </c>
      <c r="BN27" s="366">
        <v>5.7880000000000003</v>
      </c>
      <c r="BO27" s="366">
        <v>5.7770000000000001</v>
      </c>
      <c r="BP27" s="366">
        <v>5.766</v>
      </c>
      <c r="BQ27" s="366">
        <v>5.7530000000000001</v>
      </c>
      <c r="BR27" s="366">
        <v>5.742</v>
      </c>
      <c r="BS27" s="366">
        <v>5.7320000000000002</v>
      </c>
      <c r="BT27" s="366">
        <v>5.7210000000000001</v>
      </c>
      <c r="BU27" s="366">
        <v>5.71</v>
      </c>
      <c r="BV27" s="366">
        <v>5.6989999999999998</v>
      </c>
      <c r="BW27" s="367"/>
    </row>
    <row r="28" spans="1:75" ht="11.15" customHeight="1" x14ac:dyDescent="0.25">
      <c r="A28" s="127" t="s">
        <v>544</v>
      </c>
      <c r="B28" s="135" t="s">
        <v>79</v>
      </c>
      <c r="C28" s="202">
        <v>32.125999999999998</v>
      </c>
      <c r="D28" s="202">
        <v>32.081000000000003</v>
      </c>
      <c r="E28" s="202">
        <v>32.134999999999998</v>
      </c>
      <c r="F28" s="202">
        <v>32.155000000000001</v>
      </c>
      <c r="G28" s="202">
        <v>31.835000000000001</v>
      </c>
      <c r="H28" s="202">
        <v>31.815000000000001</v>
      </c>
      <c r="I28" s="202">
        <v>31.715</v>
      </c>
      <c r="J28" s="202">
        <v>31.754999999999999</v>
      </c>
      <c r="K28" s="202">
        <v>29.295000000000002</v>
      </c>
      <c r="L28" s="202">
        <v>30.855</v>
      </c>
      <c r="M28" s="202">
        <v>30.964586000000001</v>
      </c>
      <c r="N28" s="202">
        <v>31.454999999999998</v>
      </c>
      <c r="O28" s="202">
        <v>31.49</v>
      </c>
      <c r="P28" s="202">
        <v>30.77</v>
      </c>
      <c r="Q28" s="202">
        <v>30.905000000000001</v>
      </c>
      <c r="R28" s="202">
        <v>31.25</v>
      </c>
      <c r="S28" s="202">
        <v>31.127917</v>
      </c>
      <c r="T28" s="202">
        <v>30.87</v>
      </c>
      <c r="U28" s="202">
        <v>30.704999999999998</v>
      </c>
      <c r="V28" s="202">
        <v>30.59</v>
      </c>
      <c r="W28" s="202">
        <v>30.51</v>
      </c>
      <c r="X28" s="202">
        <v>30.74</v>
      </c>
      <c r="Y28" s="202">
        <v>31.29</v>
      </c>
      <c r="Z28" s="202">
        <v>31.28</v>
      </c>
      <c r="AA28" s="202">
        <v>30.99</v>
      </c>
      <c r="AB28" s="202">
        <v>31.46</v>
      </c>
      <c r="AC28" s="202">
        <v>31.55</v>
      </c>
      <c r="AD28" s="202">
        <v>31.53</v>
      </c>
      <c r="AE28" s="202">
        <v>31.605</v>
      </c>
      <c r="AF28" s="202">
        <v>31.64</v>
      </c>
      <c r="AG28" s="202">
        <v>31.58</v>
      </c>
      <c r="AH28" s="202">
        <v>31.34</v>
      </c>
      <c r="AI28" s="202">
        <v>31.44</v>
      </c>
      <c r="AJ28" s="202">
        <v>31.454999999999998</v>
      </c>
      <c r="AK28" s="202">
        <v>31.46</v>
      </c>
      <c r="AL28" s="202">
        <v>31.47</v>
      </c>
      <c r="AM28" s="202">
        <v>31.19</v>
      </c>
      <c r="AN28" s="202">
        <v>31.48</v>
      </c>
      <c r="AO28" s="202">
        <v>31.28</v>
      </c>
      <c r="AP28" s="202">
        <v>31.2</v>
      </c>
      <c r="AQ28" s="202">
        <v>30.78</v>
      </c>
      <c r="AR28" s="202">
        <v>30.75</v>
      </c>
      <c r="AS28" s="202">
        <v>30.5</v>
      </c>
      <c r="AT28" s="202">
        <v>31.07</v>
      </c>
      <c r="AU28" s="202">
        <v>31.12</v>
      </c>
      <c r="AV28" s="202">
        <v>31.234999999999999</v>
      </c>
      <c r="AW28" s="202">
        <v>31.12</v>
      </c>
      <c r="AX28" s="202">
        <v>31.26</v>
      </c>
      <c r="AY28" s="202">
        <v>31.594999999999999</v>
      </c>
      <c r="AZ28" s="202">
        <v>31.63</v>
      </c>
      <c r="BA28" s="202">
        <v>31.605</v>
      </c>
      <c r="BB28" s="202">
        <v>31.71</v>
      </c>
      <c r="BC28" s="202">
        <v>32.075000000000003</v>
      </c>
      <c r="BD28" s="202">
        <v>32.064999999999998</v>
      </c>
      <c r="BE28" s="202">
        <v>32.090000000000003</v>
      </c>
      <c r="BF28" s="297">
        <v>32.155999999999999</v>
      </c>
      <c r="BG28" s="297">
        <v>32.176000000000002</v>
      </c>
      <c r="BH28" s="297">
        <v>32.07</v>
      </c>
      <c r="BI28" s="297">
        <v>32.088999999999999</v>
      </c>
      <c r="BJ28" s="297">
        <v>32.118000000000002</v>
      </c>
      <c r="BK28" s="297">
        <v>32.648083</v>
      </c>
      <c r="BL28" s="297">
        <v>32.590000000000003</v>
      </c>
      <c r="BM28" s="297">
        <v>32.58</v>
      </c>
      <c r="BN28" s="297">
        <v>32.569000000000003</v>
      </c>
      <c r="BO28" s="297">
        <v>32.707999999999998</v>
      </c>
      <c r="BP28" s="297">
        <v>32.697000000000003</v>
      </c>
      <c r="BQ28" s="297">
        <v>32.683999999999997</v>
      </c>
      <c r="BR28" s="297">
        <v>32.673000000000002</v>
      </c>
      <c r="BS28" s="297">
        <v>32.662999999999997</v>
      </c>
      <c r="BT28" s="297">
        <v>32.652000000000001</v>
      </c>
      <c r="BU28" s="297">
        <v>32.640999999999998</v>
      </c>
      <c r="BV28" s="297">
        <v>32.630000000000003</v>
      </c>
      <c r="BW28" s="367"/>
    </row>
    <row r="29" spans="1:75" ht="11.15" customHeight="1" x14ac:dyDescent="0.25">
      <c r="B29" s="134"/>
      <c r="C29" s="202"/>
      <c r="D29" s="202"/>
      <c r="E29" s="202"/>
      <c r="F29" s="202"/>
      <c r="G29" s="202"/>
      <c r="H29" s="202"/>
      <c r="I29" s="202"/>
      <c r="J29" s="202"/>
      <c r="K29" s="202"/>
      <c r="L29" s="202"/>
      <c r="M29" s="202"/>
      <c r="N29" s="202"/>
      <c r="O29" s="202"/>
      <c r="P29" s="202"/>
      <c r="Q29" s="202"/>
      <c r="R29" s="202"/>
      <c r="S29" s="202"/>
      <c r="T29" s="202"/>
      <c r="U29" s="202"/>
      <c r="V29" s="202"/>
      <c r="W29" s="202"/>
      <c r="X29" s="202"/>
      <c r="Y29" s="202"/>
      <c r="Z29" s="202"/>
      <c r="AA29" s="202"/>
      <c r="AB29" s="202"/>
      <c r="AC29" s="20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02"/>
      <c r="BE29" s="202"/>
      <c r="BF29" s="297"/>
      <c r="BG29" s="297"/>
      <c r="BH29" s="297"/>
      <c r="BI29" s="297"/>
      <c r="BJ29" s="297"/>
      <c r="BK29" s="297"/>
      <c r="BL29" s="297"/>
      <c r="BM29" s="297"/>
      <c r="BN29" s="297"/>
      <c r="BO29" s="297"/>
      <c r="BP29" s="297"/>
      <c r="BQ29" s="297"/>
      <c r="BR29" s="297"/>
      <c r="BS29" s="297"/>
      <c r="BT29" s="297"/>
      <c r="BU29" s="297"/>
      <c r="BV29" s="297"/>
      <c r="BW29" s="367"/>
    </row>
    <row r="30" spans="1:75" ht="11.15" customHeight="1" x14ac:dyDescent="0.25">
      <c r="B30" s="204" t="s">
        <v>14</v>
      </c>
      <c r="C30" s="202"/>
      <c r="D30" s="202"/>
      <c r="E30" s="202"/>
      <c r="F30" s="202"/>
      <c r="G30" s="202"/>
      <c r="H30" s="202"/>
      <c r="I30" s="202"/>
      <c r="J30" s="202"/>
      <c r="K30" s="202"/>
      <c r="L30" s="202"/>
      <c r="M30" s="202"/>
      <c r="N30" s="202"/>
      <c r="O30" s="202"/>
      <c r="P30" s="202"/>
      <c r="Q30" s="202"/>
      <c r="R30" s="202"/>
      <c r="S30" s="202"/>
      <c r="T30" s="202"/>
      <c r="U30" s="202"/>
      <c r="V30" s="202"/>
      <c r="W30" s="202"/>
      <c r="X30" s="202"/>
      <c r="Y30" s="202"/>
      <c r="Z30" s="202"/>
      <c r="AA30" s="202"/>
      <c r="AB30" s="202"/>
      <c r="AC30" s="202"/>
      <c r="AD30" s="202"/>
      <c r="AE30" s="202"/>
      <c r="AF30" s="202"/>
      <c r="AG30" s="202"/>
      <c r="AH30" s="202"/>
      <c r="AI30" s="202"/>
      <c r="AJ30" s="202"/>
      <c r="AK30" s="202"/>
      <c r="AL30" s="202"/>
      <c r="AM30" s="202"/>
      <c r="AN30" s="202"/>
      <c r="AO30" s="202"/>
      <c r="AP30" s="202"/>
      <c r="AQ30" s="202"/>
      <c r="AR30" s="202"/>
      <c r="AS30" s="202"/>
      <c r="AT30" s="202"/>
      <c r="AU30" s="202"/>
      <c r="AV30" s="202"/>
      <c r="AW30" s="202"/>
      <c r="AX30" s="202"/>
      <c r="AY30" s="202"/>
      <c r="AZ30" s="202"/>
      <c r="BA30" s="202"/>
      <c r="BB30" s="202"/>
      <c r="BC30" s="202"/>
      <c r="BD30" s="202"/>
      <c r="BE30" s="202"/>
      <c r="BF30" s="297"/>
      <c r="BG30" s="297"/>
      <c r="BH30" s="297"/>
      <c r="BI30" s="297"/>
      <c r="BJ30" s="297"/>
      <c r="BK30" s="297"/>
      <c r="BL30" s="297"/>
      <c r="BM30" s="297"/>
      <c r="BN30" s="297"/>
      <c r="BO30" s="297"/>
      <c r="BP30" s="297"/>
      <c r="BQ30" s="297"/>
      <c r="BR30" s="297"/>
      <c r="BS30" s="297"/>
      <c r="BT30" s="297"/>
      <c r="BU30" s="297"/>
      <c r="BV30" s="297"/>
      <c r="BW30" s="367"/>
    </row>
    <row r="31" spans="1:75" ht="11.15" customHeight="1" x14ac:dyDescent="0.25">
      <c r="A31" s="127" t="s">
        <v>533</v>
      </c>
      <c r="B31" s="135" t="s">
        <v>532</v>
      </c>
      <c r="C31" s="202">
        <v>2.02</v>
      </c>
      <c r="D31" s="202">
        <v>1.99</v>
      </c>
      <c r="E31" s="202">
        <v>2.5299999999999998</v>
      </c>
      <c r="F31" s="202">
        <v>2.5</v>
      </c>
      <c r="G31" s="202">
        <v>2.5</v>
      </c>
      <c r="H31" s="202">
        <v>2.39</v>
      </c>
      <c r="I31" s="202">
        <v>2.71</v>
      </c>
      <c r="J31" s="202">
        <v>2.5099999999999998</v>
      </c>
      <c r="K31" s="202">
        <v>1.61</v>
      </c>
      <c r="L31" s="202">
        <v>1.71</v>
      </c>
      <c r="M31" s="202">
        <v>1.96</v>
      </c>
      <c r="N31" s="202">
        <v>2.5499999999999998</v>
      </c>
      <c r="O31" s="202">
        <v>2.82</v>
      </c>
      <c r="P31" s="202">
        <v>2.82</v>
      </c>
      <c r="Q31" s="202">
        <v>2.7149999999999999</v>
      </c>
      <c r="R31" s="202">
        <v>0.63918918919000001</v>
      </c>
      <c r="S31" s="202">
        <v>5.9979170000000002</v>
      </c>
      <c r="T31" s="202">
        <v>7.59</v>
      </c>
      <c r="U31" s="202">
        <v>6.71</v>
      </c>
      <c r="V31" s="202">
        <v>5.78</v>
      </c>
      <c r="W31" s="202">
        <v>5.79</v>
      </c>
      <c r="X31" s="202">
        <v>5.67</v>
      </c>
      <c r="Y31" s="202">
        <v>5.54</v>
      </c>
      <c r="Z31" s="202">
        <v>5.37</v>
      </c>
      <c r="AA31" s="202">
        <v>5.13</v>
      </c>
      <c r="AB31" s="202">
        <v>5.94</v>
      </c>
      <c r="AC31" s="202">
        <v>5.94</v>
      </c>
      <c r="AD31" s="202">
        <v>5.94</v>
      </c>
      <c r="AE31" s="202">
        <v>5.548</v>
      </c>
      <c r="AF31" s="202">
        <v>5.0599999999999996</v>
      </c>
      <c r="AG31" s="202">
        <v>4.4400000000000004</v>
      </c>
      <c r="AH31" s="202">
        <v>4.1849999999999996</v>
      </c>
      <c r="AI31" s="202">
        <v>3.9950000000000001</v>
      </c>
      <c r="AJ31" s="202">
        <v>3.7</v>
      </c>
      <c r="AK31" s="202">
        <v>3.4950000000000001</v>
      </c>
      <c r="AL31" s="202">
        <v>3.38</v>
      </c>
      <c r="AM31" s="202">
        <v>3.19</v>
      </c>
      <c r="AN31" s="202">
        <v>2.7749999999999999</v>
      </c>
      <c r="AO31" s="202">
        <v>3.0101788618</v>
      </c>
      <c r="AP31" s="202">
        <v>2.5502290076</v>
      </c>
      <c r="AQ31" s="202">
        <v>2.5358673481</v>
      </c>
      <c r="AR31" s="202">
        <v>2.33</v>
      </c>
      <c r="AS31" s="202">
        <v>1.9601005025</v>
      </c>
      <c r="AT31" s="202">
        <v>1.53</v>
      </c>
      <c r="AU31" s="202">
        <v>1.46</v>
      </c>
      <c r="AV31" s="202">
        <v>2.04</v>
      </c>
      <c r="AW31" s="202">
        <v>2.37</v>
      </c>
      <c r="AX31" s="202">
        <v>2.42</v>
      </c>
      <c r="AY31" s="202">
        <v>3.31</v>
      </c>
      <c r="AZ31" s="202">
        <v>3.13</v>
      </c>
      <c r="BA31" s="202">
        <v>2.94</v>
      </c>
      <c r="BB31" s="202">
        <v>3</v>
      </c>
      <c r="BC31" s="202">
        <v>3.86</v>
      </c>
      <c r="BD31" s="202">
        <v>3.72</v>
      </c>
      <c r="BE31" s="202">
        <v>4.4000000000000004</v>
      </c>
      <c r="BF31" s="297">
        <v>4.7300000000000004</v>
      </c>
      <c r="BG31" s="297">
        <v>4.53</v>
      </c>
      <c r="BH31" s="297">
        <v>4.13</v>
      </c>
      <c r="BI31" s="297">
        <v>4.13</v>
      </c>
      <c r="BJ31" s="366">
        <v>4.13</v>
      </c>
      <c r="BK31" s="366">
        <v>4.1310000000000002</v>
      </c>
      <c r="BL31" s="366">
        <v>4.1310000000000002</v>
      </c>
      <c r="BM31" s="366">
        <v>4.0309999999999997</v>
      </c>
      <c r="BN31" s="366">
        <v>3.9809999999999999</v>
      </c>
      <c r="BO31" s="366">
        <v>4.0810000000000004</v>
      </c>
      <c r="BP31" s="366">
        <v>3.9809999999999999</v>
      </c>
      <c r="BQ31" s="366">
        <v>3.9809999999999999</v>
      </c>
      <c r="BR31" s="366">
        <v>3.9809999999999999</v>
      </c>
      <c r="BS31" s="366">
        <v>3.9809999999999999</v>
      </c>
      <c r="BT31" s="366">
        <v>4.0810000000000004</v>
      </c>
      <c r="BU31" s="366">
        <v>4.2809999999999997</v>
      </c>
      <c r="BV31" s="366">
        <v>4.3810000000000002</v>
      </c>
      <c r="BW31" s="367"/>
    </row>
    <row r="32" spans="1:75" ht="11.15" customHeight="1" x14ac:dyDescent="0.25">
      <c r="A32" s="127" t="s">
        <v>993</v>
      </c>
      <c r="B32" s="135" t="s">
        <v>1259</v>
      </c>
      <c r="C32" s="202">
        <v>0</v>
      </c>
      <c r="D32" s="202">
        <v>0</v>
      </c>
      <c r="E32" s="202">
        <v>0</v>
      </c>
      <c r="F32" s="202">
        <v>0</v>
      </c>
      <c r="G32" s="202">
        <v>0</v>
      </c>
      <c r="H32" s="202">
        <v>0</v>
      </c>
      <c r="I32" s="202">
        <v>0</v>
      </c>
      <c r="J32" s="202">
        <v>0</v>
      </c>
      <c r="K32" s="202">
        <v>0</v>
      </c>
      <c r="L32" s="202">
        <v>0</v>
      </c>
      <c r="M32" s="202">
        <v>0</v>
      </c>
      <c r="N32" s="202">
        <v>0</v>
      </c>
      <c r="O32" s="202">
        <v>0</v>
      </c>
      <c r="P32" s="202">
        <v>0</v>
      </c>
      <c r="Q32" s="202">
        <v>0</v>
      </c>
      <c r="R32" s="202">
        <v>0.43581081081</v>
      </c>
      <c r="S32" s="202">
        <v>0.82</v>
      </c>
      <c r="T32" s="202">
        <v>0.93</v>
      </c>
      <c r="U32" s="202">
        <v>1.02</v>
      </c>
      <c r="V32" s="202">
        <v>0.87</v>
      </c>
      <c r="W32" s="202">
        <v>0.745</v>
      </c>
      <c r="X32" s="202">
        <v>0.75</v>
      </c>
      <c r="Y32" s="202">
        <v>0.68</v>
      </c>
      <c r="Z32" s="202">
        <v>0.65500000000000003</v>
      </c>
      <c r="AA32" s="202">
        <v>0.55500000000000005</v>
      </c>
      <c r="AB32" s="202">
        <v>0.64500000000000002</v>
      </c>
      <c r="AC32" s="202">
        <v>0.58499999999999996</v>
      </c>
      <c r="AD32" s="202">
        <v>0.59499999999999997</v>
      </c>
      <c r="AE32" s="202">
        <v>0.59499999999999997</v>
      </c>
      <c r="AF32" s="202">
        <v>0.56499999999999995</v>
      </c>
      <c r="AG32" s="202">
        <v>0.42</v>
      </c>
      <c r="AH32" s="202">
        <v>0.45</v>
      </c>
      <c r="AI32" s="202">
        <v>0.34</v>
      </c>
      <c r="AJ32" s="202">
        <v>0.38</v>
      </c>
      <c r="AK32" s="202">
        <v>0.21</v>
      </c>
      <c r="AL32" s="202">
        <v>0.22</v>
      </c>
      <c r="AM32" s="202">
        <v>0.18</v>
      </c>
      <c r="AN32" s="202">
        <v>0.13</v>
      </c>
      <c r="AO32" s="202">
        <v>5.4821138211000001E-2</v>
      </c>
      <c r="AP32" s="202">
        <v>5.9770992366000003E-2</v>
      </c>
      <c r="AQ32" s="202">
        <v>0.13947865191</v>
      </c>
      <c r="AR32" s="202">
        <v>0.12</v>
      </c>
      <c r="AS32" s="202">
        <v>1.9899497487000001E-2</v>
      </c>
      <c r="AT32" s="202">
        <v>0.01</v>
      </c>
      <c r="AU32" s="202">
        <v>0.01</v>
      </c>
      <c r="AV32" s="202">
        <v>0</v>
      </c>
      <c r="AW32" s="202">
        <v>0.02</v>
      </c>
      <c r="AX32" s="202">
        <v>0.02</v>
      </c>
      <c r="AY32" s="202">
        <v>0.02</v>
      </c>
      <c r="AZ32" s="202">
        <v>0.02</v>
      </c>
      <c r="BA32" s="202">
        <v>0.03</v>
      </c>
      <c r="BB32" s="202">
        <v>0.02</v>
      </c>
      <c r="BC32" s="202">
        <v>0.05</v>
      </c>
      <c r="BD32" s="202">
        <v>0.08</v>
      </c>
      <c r="BE32" s="202">
        <v>7.0000000000000007E-2</v>
      </c>
      <c r="BF32" s="297">
        <v>0.09</v>
      </c>
      <c r="BG32" s="297">
        <v>7.0000000000000007E-2</v>
      </c>
      <c r="BH32" s="297">
        <v>7.0000000000000007E-2</v>
      </c>
      <c r="BI32" s="297">
        <v>7.0000000000000007E-2</v>
      </c>
      <c r="BJ32" s="366">
        <v>7.0000000000000007E-2</v>
      </c>
      <c r="BK32" s="366">
        <v>0.107083</v>
      </c>
      <c r="BL32" s="366">
        <v>0.06</v>
      </c>
      <c r="BM32" s="366">
        <v>0.06</v>
      </c>
      <c r="BN32" s="366">
        <v>0.06</v>
      </c>
      <c r="BO32" s="366">
        <v>0.06</v>
      </c>
      <c r="BP32" s="366">
        <v>0.06</v>
      </c>
      <c r="BQ32" s="366">
        <v>0.06</v>
      </c>
      <c r="BR32" s="366">
        <v>0.06</v>
      </c>
      <c r="BS32" s="366">
        <v>0.06</v>
      </c>
      <c r="BT32" s="366">
        <v>0.06</v>
      </c>
      <c r="BU32" s="366">
        <v>0.06</v>
      </c>
      <c r="BV32" s="366">
        <v>0.06</v>
      </c>
      <c r="BW32" s="367"/>
    </row>
    <row r="33" spans="1:75" ht="11.15" customHeight="1" x14ac:dyDescent="0.25">
      <c r="A33" s="127" t="s">
        <v>788</v>
      </c>
      <c r="B33" s="135" t="s">
        <v>79</v>
      </c>
      <c r="C33" s="202">
        <v>2.02</v>
      </c>
      <c r="D33" s="202">
        <v>1.99</v>
      </c>
      <c r="E33" s="202">
        <v>2.5299999999999998</v>
      </c>
      <c r="F33" s="202">
        <v>2.5</v>
      </c>
      <c r="G33" s="202">
        <v>2.5</v>
      </c>
      <c r="H33" s="202">
        <v>2.39</v>
      </c>
      <c r="I33" s="202">
        <v>2.71</v>
      </c>
      <c r="J33" s="202">
        <v>2.5099999999999998</v>
      </c>
      <c r="K33" s="202">
        <v>1.61</v>
      </c>
      <c r="L33" s="202">
        <v>1.71</v>
      </c>
      <c r="M33" s="202">
        <v>1.96</v>
      </c>
      <c r="N33" s="202">
        <v>2.5499999999999998</v>
      </c>
      <c r="O33" s="202">
        <v>2.82</v>
      </c>
      <c r="P33" s="202">
        <v>2.82</v>
      </c>
      <c r="Q33" s="202">
        <v>2.7149999999999999</v>
      </c>
      <c r="R33" s="202">
        <v>1.075</v>
      </c>
      <c r="S33" s="202">
        <v>6.8179169999999996</v>
      </c>
      <c r="T33" s="202">
        <v>8.52</v>
      </c>
      <c r="U33" s="202">
        <v>7.73</v>
      </c>
      <c r="V33" s="202">
        <v>6.65</v>
      </c>
      <c r="W33" s="202">
        <v>6.5350000000000001</v>
      </c>
      <c r="X33" s="202">
        <v>6.42</v>
      </c>
      <c r="Y33" s="202">
        <v>6.22</v>
      </c>
      <c r="Z33" s="202">
        <v>6.0250000000000004</v>
      </c>
      <c r="AA33" s="202">
        <v>5.6849999999999996</v>
      </c>
      <c r="AB33" s="202">
        <v>6.585</v>
      </c>
      <c r="AC33" s="202">
        <v>6.5250000000000004</v>
      </c>
      <c r="AD33" s="202">
        <v>6.5350000000000001</v>
      </c>
      <c r="AE33" s="202">
        <v>6.1429999999999998</v>
      </c>
      <c r="AF33" s="202">
        <v>5.625</v>
      </c>
      <c r="AG33" s="202">
        <v>4.8600000000000003</v>
      </c>
      <c r="AH33" s="202">
        <v>4.6349999999999998</v>
      </c>
      <c r="AI33" s="202">
        <v>4.335</v>
      </c>
      <c r="AJ33" s="202">
        <v>4.08</v>
      </c>
      <c r="AK33" s="202">
        <v>3.7050000000000001</v>
      </c>
      <c r="AL33" s="202">
        <v>3.6</v>
      </c>
      <c r="AM33" s="202">
        <v>3.37</v>
      </c>
      <c r="AN33" s="202">
        <v>2.9049999999999998</v>
      </c>
      <c r="AO33" s="202">
        <v>3.0649999999999999</v>
      </c>
      <c r="AP33" s="202">
        <v>2.61</v>
      </c>
      <c r="AQ33" s="202">
        <v>2.6753459999999998</v>
      </c>
      <c r="AR33" s="202">
        <v>2.4500000000000002</v>
      </c>
      <c r="AS33" s="202">
        <v>1.98</v>
      </c>
      <c r="AT33" s="202">
        <v>1.54</v>
      </c>
      <c r="AU33" s="202">
        <v>1.47</v>
      </c>
      <c r="AV33" s="202">
        <v>2.04</v>
      </c>
      <c r="AW33" s="202">
        <v>2.39</v>
      </c>
      <c r="AX33" s="202">
        <v>2.44</v>
      </c>
      <c r="AY33" s="202">
        <v>3.33</v>
      </c>
      <c r="AZ33" s="202">
        <v>3.15</v>
      </c>
      <c r="BA33" s="202">
        <v>2.97</v>
      </c>
      <c r="BB33" s="202">
        <v>3.02</v>
      </c>
      <c r="BC33" s="202">
        <v>3.91</v>
      </c>
      <c r="BD33" s="202">
        <v>3.8</v>
      </c>
      <c r="BE33" s="202">
        <v>4.47</v>
      </c>
      <c r="BF33" s="297">
        <v>4.82</v>
      </c>
      <c r="BG33" s="297">
        <v>4.5999999999999996</v>
      </c>
      <c r="BH33" s="297">
        <v>4.2</v>
      </c>
      <c r="BI33" s="297">
        <v>4.2</v>
      </c>
      <c r="BJ33" s="297">
        <v>4.2</v>
      </c>
      <c r="BK33" s="297">
        <v>4.2380829999999996</v>
      </c>
      <c r="BL33" s="297">
        <v>4.1909999999999998</v>
      </c>
      <c r="BM33" s="297">
        <v>4.0910000000000002</v>
      </c>
      <c r="BN33" s="297">
        <v>4.0410000000000004</v>
      </c>
      <c r="BO33" s="297">
        <v>4.141</v>
      </c>
      <c r="BP33" s="297">
        <v>4.0410000000000004</v>
      </c>
      <c r="BQ33" s="297">
        <v>4.0410000000000004</v>
      </c>
      <c r="BR33" s="297">
        <v>4.0410000000000004</v>
      </c>
      <c r="BS33" s="297">
        <v>4.0410000000000004</v>
      </c>
      <c r="BT33" s="297">
        <v>4.141</v>
      </c>
      <c r="BU33" s="297">
        <v>4.3410000000000002</v>
      </c>
      <c r="BV33" s="297">
        <v>4.4409999999999998</v>
      </c>
      <c r="BW33" s="367"/>
    </row>
    <row r="34" spans="1:75" ht="11.15" customHeight="1" x14ac:dyDescent="0.25">
      <c r="B34" s="135"/>
      <c r="C34" s="202"/>
      <c r="D34" s="202"/>
      <c r="E34" s="202"/>
      <c r="F34" s="202"/>
      <c r="G34" s="202"/>
      <c r="H34" s="202"/>
      <c r="I34" s="202"/>
      <c r="J34" s="202"/>
      <c r="K34" s="202"/>
      <c r="L34" s="202"/>
      <c r="M34" s="202"/>
      <c r="N34" s="202"/>
      <c r="O34" s="202"/>
      <c r="P34" s="202"/>
      <c r="Q34" s="202"/>
      <c r="R34" s="202"/>
      <c r="S34" s="202"/>
      <c r="T34" s="202"/>
      <c r="U34" s="202"/>
      <c r="V34" s="202"/>
      <c r="W34" s="202"/>
      <c r="X34" s="202"/>
      <c r="Y34" s="202"/>
      <c r="Z34" s="202"/>
      <c r="AA34" s="202"/>
      <c r="AB34" s="202"/>
      <c r="AC34" s="202"/>
      <c r="AD34" s="202"/>
      <c r="AE34" s="202"/>
      <c r="AF34" s="202"/>
      <c r="AG34" s="202"/>
      <c r="AH34" s="202"/>
      <c r="AI34" s="202"/>
      <c r="AJ34" s="202"/>
      <c r="AK34" s="202"/>
      <c r="AL34" s="202"/>
      <c r="AM34" s="202"/>
      <c r="AN34" s="202"/>
      <c r="AO34" s="202"/>
      <c r="AP34" s="202"/>
      <c r="AQ34" s="202"/>
      <c r="AR34" s="202"/>
      <c r="AS34" s="202"/>
      <c r="AT34" s="202"/>
      <c r="AU34" s="202"/>
      <c r="AV34" s="202"/>
      <c r="AW34" s="202"/>
      <c r="AX34" s="202"/>
      <c r="AY34" s="202"/>
      <c r="AZ34" s="202"/>
      <c r="BA34" s="202"/>
      <c r="BB34" s="202"/>
      <c r="BC34" s="202"/>
      <c r="BD34" s="202"/>
      <c r="BE34" s="202"/>
      <c r="BF34" s="297"/>
      <c r="BG34" s="297"/>
      <c r="BH34" s="297"/>
      <c r="BI34" s="297"/>
      <c r="BJ34" s="297"/>
      <c r="BK34" s="297"/>
      <c r="BL34" s="297"/>
      <c r="BM34" s="297"/>
      <c r="BN34" s="297"/>
      <c r="BO34" s="297"/>
      <c r="BP34" s="297"/>
      <c r="BQ34" s="297"/>
      <c r="BR34" s="297"/>
      <c r="BS34" s="297"/>
      <c r="BT34" s="297"/>
      <c r="BU34" s="297"/>
      <c r="BV34" s="297"/>
      <c r="BW34" s="367"/>
    </row>
    <row r="35" spans="1:75" ht="11.15" customHeight="1" x14ac:dyDescent="0.25">
      <c r="A35" s="127" t="s">
        <v>877</v>
      </c>
      <c r="B35" s="136" t="s">
        <v>878</v>
      </c>
      <c r="C35" s="203">
        <v>2.4987419355</v>
      </c>
      <c r="D35" s="203">
        <v>2.6718571429</v>
      </c>
      <c r="E35" s="203">
        <v>2.1960000000000002</v>
      </c>
      <c r="F35" s="203">
        <v>2.202</v>
      </c>
      <c r="G35" s="203">
        <v>2.5979999999999999</v>
      </c>
      <c r="H35" s="203">
        <v>2.6040000000000001</v>
      </c>
      <c r="I35" s="203">
        <v>2.6960000000000002</v>
      </c>
      <c r="J35" s="203">
        <v>2.746</v>
      </c>
      <c r="K35" s="203">
        <v>4.1609999999999996</v>
      </c>
      <c r="L35" s="203">
        <v>2.85</v>
      </c>
      <c r="M35" s="203">
        <v>2.83</v>
      </c>
      <c r="N35" s="203">
        <v>3.0019999999999998</v>
      </c>
      <c r="O35" s="203">
        <v>3.1160000000000001</v>
      </c>
      <c r="P35" s="203">
        <v>3.77</v>
      </c>
      <c r="Q35" s="203">
        <v>3.972</v>
      </c>
      <c r="R35" s="203">
        <v>3.8490000000000002</v>
      </c>
      <c r="S35" s="203">
        <v>3.9390000000000001</v>
      </c>
      <c r="T35" s="203">
        <v>4.1589999999999998</v>
      </c>
      <c r="U35" s="203">
        <v>4.1749999999999998</v>
      </c>
      <c r="V35" s="203">
        <v>4.1100000000000003</v>
      </c>
      <c r="W35" s="203">
        <v>4.0599999999999996</v>
      </c>
      <c r="X35" s="203">
        <v>3.68</v>
      </c>
      <c r="Y35" s="203">
        <v>2.97</v>
      </c>
      <c r="Z35" s="203">
        <v>2.8675000000000002</v>
      </c>
      <c r="AA35" s="203">
        <v>2.8639999999999999</v>
      </c>
      <c r="AB35" s="203">
        <v>2.3540000000000001</v>
      </c>
      <c r="AC35" s="203">
        <v>2.23</v>
      </c>
      <c r="AD35" s="203">
        <v>2.2155</v>
      </c>
      <c r="AE35" s="203">
        <v>2.105</v>
      </c>
      <c r="AF35" s="203">
        <v>2.0499999999999998</v>
      </c>
      <c r="AG35" s="203">
        <v>2.0459999999999998</v>
      </c>
      <c r="AH35" s="203">
        <v>2.266</v>
      </c>
      <c r="AI35" s="203">
        <v>2.14</v>
      </c>
      <c r="AJ35" s="203">
        <v>2.0459999999999998</v>
      </c>
      <c r="AK35" s="203">
        <v>2.0259999999999998</v>
      </c>
      <c r="AL35" s="203">
        <v>2.016</v>
      </c>
      <c r="AM35" s="203">
        <v>2.0840000000000001</v>
      </c>
      <c r="AN35" s="203">
        <v>1.8640000000000001</v>
      </c>
      <c r="AO35" s="203">
        <v>1.994</v>
      </c>
      <c r="AP35" s="203">
        <v>2.1040000000000001</v>
      </c>
      <c r="AQ35" s="203">
        <v>2.5640000000000001</v>
      </c>
      <c r="AR35" s="203">
        <v>2.5939999999999999</v>
      </c>
      <c r="AS35" s="203">
        <v>2.8919999999999999</v>
      </c>
      <c r="AT35" s="203">
        <v>2.31</v>
      </c>
      <c r="AU35" s="203">
        <v>2.2999999999999998</v>
      </c>
      <c r="AV35" s="203">
        <v>2.1419999999999999</v>
      </c>
      <c r="AW35" s="203">
        <v>2.1579999999999999</v>
      </c>
      <c r="AX35" s="203">
        <v>2.1059999999999999</v>
      </c>
      <c r="AY35" s="203">
        <v>2.0099999999999998</v>
      </c>
      <c r="AZ35" s="203">
        <v>1.8979999999999999</v>
      </c>
      <c r="BA35" s="203">
        <v>1.9113599999999999</v>
      </c>
      <c r="BB35" s="203">
        <v>2.3377500000000002</v>
      </c>
      <c r="BC35" s="203">
        <v>2.0297499999999999</v>
      </c>
      <c r="BD35" s="203">
        <v>2.0277500000000002</v>
      </c>
      <c r="BE35" s="203">
        <v>2.0997499999999998</v>
      </c>
      <c r="BF35" s="468" t="s">
        <v>1426</v>
      </c>
      <c r="BG35" s="468" t="s">
        <v>1426</v>
      </c>
      <c r="BH35" s="468" t="s">
        <v>1426</v>
      </c>
      <c r="BI35" s="468" t="s">
        <v>1426</v>
      </c>
      <c r="BJ35" s="468" t="s">
        <v>1426</v>
      </c>
      <c r="BK35" s="468" t="s">
        <v>1426</v>
      </c>
      <c r="BL35" s="468" t="s">
        <v>1426</v>
      </c>
      <c r="BM35" s="468" t="s">
        <v>1426</v>
      </c>
      <c r="BN35" s="468" t="s">
        <v>1426</v>
      </c>
      <c r="BO35" s="468" t="s">
        <v>1426</v>
      </c>
      <c r="BP35" s="468" t="s">
        <v>1426</v>
      </c>
      <c r="BQ35" s="468" t="s">
        <v>1426</v>
      </c>
      <c r="BR35" s="468" t="s">
        <v>1426</v>
      </c>
      <c r="BS35" s="468" t="s">
        <v>1426</v>
      </c>
      <c r="BT35" s="468" t="s">
        <v>1426</v>
      </c>
      <c r="BU35" s="468" t="s">
        <v>1426</v>
      </c>
      <c r="BV35" s="468" t="s">
        <v>1426</v>
      </c>
      <c r="BW35" s="367"/>
    </row>
    <row r="36" spans="1:75" ht="12" customHeight="1" x14ac:dyDescent="0.25">
      <c r="B36" s="651" t="s">
        <v>991</v>
      </c>
      <c r="C36" s="608"/>
      <c r="D36" s="608"/>
      <c r="E36" s="608"/>
      <c r="F36" s="608"/>
      <c r="G36" s="608"/>
      <c r="H36" s="608"/>
      <c r="I36" s="608"/>
      <c r="J36" s="608"/>
      <c r="K36" s="608"/>
      <c r="L36" s="608"/>
      <c r="M36" s="608"/>
      <c r="N36" s="608"/>
      <c r="O36" s="608"/>
      <c r="P36" s="608"/>
      <c r="Q36" s="608"/>
      <c r="R36" s="202"/>
      <c r="S36" s="202"/>
      <c r="T36" s="202"/>
      <c r="U36" s="202"/>
      <c r="V36" s="202"/>
      <c r="W36" s="202"/>
      <c r="X36" s="202"/>
      <c r="Y36" s="202"/>
      <c r="Z36" s="202"/>
      <c r="AA36" s="202"/>
      <c r="AB36" s="202"/>
      <c r="AC36" s="202"/>
      <c r="AD36" s="202"/>
      <c r="AE36" s="202"/>
      <c r="AF36" s="202"/>
      <c r="AG36" s="202"/>
      <c r="AH36" s="202"/>
      <c r="AI36" s="202"/>
      <c r="AJ36" s="202"/>
      <c r="AK36" s="202"/>
      <c r="AL36" s="202"/>
      <c r="AM36" s="202"/>
      <c r="AN36" s="202"/>
      <c r="AO36" s="202"/>
      <c r="AP36" s="202"/>
      <c r="AQ36" s="202"/>
      <c r="AR36" s="202"/>
      <c r="AS36" s="202"/>
      <c r="AT36" s="202"/>
      <c r="AU36" s="202"/>
      <c r="AV36" s="202"/>
      <c r="AW36" s="202"/>
      <c r="AX36" s="202"/>
      <c r="AY36" s="297"/>
      <c r="AZ36" s="297"/>
      <c r="BA36" s="297"/>
      <c r="BB36" s="297"/>
      <c r="BC36" s="297"/>
      <c r="BD36" s="297"/>
      <c r="BE36" s="297"/>
      <c r="BF36" s="297"/>
      <c r="BG36" s="297"/>
      <c r="BH36" s="297"/>
      <c r="BI36" s="297"/>
      <c r="BJ36" s="297"/>
      <c r="BK36" s="297"/>
      <c r="BL36" s="297"/>
      <c r="BM36" s="297"/>
      <c r="BN36" s="297"/>
      <c r="BO36" s="297"/>
      <c r="BP36" s="297"/>
      <c r="BQ36" s="297"/>
      <c r="BR36" s="297"/>
      <c r="BS36" s="297"/>
      <c r="BT36" s="297"/>
      <c r="BU36" s="297"/>
      <c r="BV36" s="297"/>
      <c r="BW36" s="367"/>
    </row>
    <row r="37" spans="1:75" ht="12" customHeight="1" x14ac:dyDescent="0.2">
      <c r="B37" s="646" t="s">
        <v>1261</v>
      </c>
      <c r="C37" s="614"/>
      <c r="D37" s="614"/>
      <c r="E37" s="614"/>
      <c r="F37" s="614"/>
      <c r="G37" s="614"/>
      <c r="H37" s="614"/>
      <c r="I37" s="614"/>
      <c r="J37" s="614"/>
      <c r="K37" s="614"/>
      <c r="L37" s="614"/>
      <c r="M37" s="614"/>
      <c r="N37" s="614"/>
      <c r="O37" s="614"/>
      <c r="P37" s="614"/>
      <c r="Q37" s="608"/>
      <c r="BD37" s="367"/>
      <c r="BE37" s="367"/>
      <c r="BF37" s="367"/>
      <c r="BK37" s="367"/>
      <c r="BL37" s="367"/>
      <c r="BM37" s="367"/>
      <c r="BN37" s="367"/>
      <c r="BO37" s="367"/>
      <c r="BP37" s="367"/>
      <c r="BQ37" s="367"/>
      <c r="BR37" s="367"/>
      <c r="BS37" s="367"/>
      <c r="BT37" s="367"/>
      <c r="BU37" s="367"/>
      <c r="BV37" s="367"/>
      <c r="BW37" s="367"/>
    </row>
    <row r="38" spans="1:75" ht="12" customHeight="1" x14ac:dyDescent="0.2">
      <c r="B38" s="652" t="s">
        <v>1262</v>
      </c>
      <c r="C38" s="652"/>
      <c r="D38" s="652"/>
      <c r="E38" s="652"/>
      <c r="F38" s="652"/>
      <c r="G38" s="652"/>
      <c r="H38" s="652"/>
      <c r="I38" s="652"/>
      <c r="J38" s="652"/>
      <c r="K38" s="652"/>
      <c r="L38" s="652"/>
      <c r="M38" s="652"/>
      <c r="N38" s="652"/>
      <c r="O38" s="652"/>
      <c r="P38" s="652"/>
      <c r="Q38" s="578"/>
      <c r="BD38" s="367"/>
      <c r="BE38" s="367"/>
      <c r="BF38" s="367"/>
      <c r="BK38" s="367"/>
      <c r="BL38" s="367"/>
      <c r="BM38" s="367"/>
      <c r="BN38" s="367"/>
      <c r="BO38" s="367"/>
      <c r="BP38" s="367"/>
      <c r="BQ38" s="367"/>
      <c r="BR38" s="367"/>
      <c r="BS38" s="367"/>
      <c r="BT38" s="367"/>
      <c r="BU38" s="367"/>
      <c r="BV38" s="367"/>
      <c r="BW38" s="367"/>
    </row>
    <row r="39" spans="1:75" s="326" customFormat="1" ht="12" customHeight="1" x14ac:dyDescent="0.25">
      <c r="A39" s="327"/>
      <c r="B39" s="622" t="str">
        <f>"Notes: "&amp;"EIA completed modeling and analysis for this report on " &amp;Dates!D2&amp;"."</f>
        <v>Notes: EIA completed modeling and analysis for this report on Tuesday Augutst 3, 2023.</v>
      </c>
      <c r="C39" s="621"/>
      <c r="D39" s="621"/>
      <c r="E39" s="621"/>
      <c r="F39" s="621"/>
      <c r="G39" s="621"/>
      <c r="H39" s="621"/>
      <c r="I39" s="621"/>
      <c r="J39" s="621"/>
      <c r="K39" s="621"/>
      <c r="L39" s="621"/>
      <c r="M39" s="621"/>
      <c r="N39" s="621"/>
      <c r="O39" s="621"/>
      <c r="P39" s="621"/>
      <c r="Q39" s="621"/>
      <c r="AY39" s="399"/>
      <c r="AZ39" s="399"/>
      <c r="BA39" s="399"/>
      <c r="BB39" s="399"/>
      <c r="BC39" s="399"/>
      <c r="BD39" s="399"/>
      <c r="BE39" s="399"/>
      <c r="BF39" s="399"/>
      <c r="BG39" s="399"/>
      <c r="BH39" s="399"/>
      <c r="BI39" s="399"/>
      <c r="BJ39" s="399"/>
      <c r="BK39" s="399"/>
      <c r="BL39" s="399"/>
      <c r="BM39" s="399"/>
      <c r="BN39" s="399"/>
      <c r="BO39" s="399"/>
      <c r="BP39" s="399"/>
      <c r="BQ39" s="399"/>
      <c r="BR39" s="399"/>
      <c r="BS39" s="399"/>
      <c r="BT39" s="399"/>
      <c r="BU39" s="399"/>
      <c r="BV39" s="399"/>
      <c r="BW39" s="399"/>
    </row>
    <row r="40" spans="1:75" s="326" customFormat="1" ht="12" customHeight="1" x14ac:dyDescent="0.25">
      <c r="A40" s="327"/>
      <c r="B40" s="622" t="s">
        <v>338</v>
      </c>
      <c r="C40" s="621"/>
      <c r="D40" s="621"/>
      <c r="E40" s="621"/>
      <c r="F40" s="621"/>
      <c r="G40" s="621"/>
      <c r="H40" s="621"/>
      <c r="I40" s="621"/>
      <c r="J40" s="621"/>
      <c r="K40" s="621"/>
      <c r="L40" s="621"/>
      <c r="M40" s="621"/>
      <c r="N40" s="621"/>
      <c r="O40" s="621"/>
      <c r="P40" s="621"/>
      <c r="Q40" s="621"/>
      <c r="AY40" s="399"/>
      <c r="AZ40" s="399"/>
      <c r="BA40" s="399"/>
      <c r="BB40" s="399"/>
      <c r="BC40" s="399"/>
      <c r="BD40" s="484"/>
      <c r="BE40" s="484"/>
      <c r="BF40" s="484"/>
      <c r="BG40" s="399"/>
      <c r="BH40" s="399"/>
      <c r="BI40" s="399"/>
      <c r="BJ40" s="399"/>
    </row>
    <row r="41" spans="1:75" s="326" customFormat="1" ht="12" customHeight="1" x14ac:dyDescent="0.25">
      <c r="A41" s="327"/>
      <c r="B41" s="642" t="s">
        <v>860</v>
      </c>
      <c r="C41" s="630"/>
      <c r="D41" s="630"/>
      <c r="E41" s="630"/>
      <c r="F41" s="630"/>
      <c r="G41" s="630"/>
      <c r="H41" s="630"/>
      <c r="I41" s="630"/>
      <c r="J41" s="630"/>
      <c r="K41" s="630"/>
      <c r="L41" s="630"/>
      <c r="M41" s="630"/>
      <c r="N41" s="630"/>
      <c r="O41" s="630"/>
      <c r="P41" s="630"/>
      <c r="Q41" s="630"/>
      <c r="AY41" s="399"/>
      <c r="AZ41" s="399"/>
      <c r="BA41" s="399"/>
      <c r="BB41" s="399"/>
      <c r="BC41" s="399"/>
      <c r="BD41" s="484"/>
      <c r="BE41" s="484"/>
      <c r="BF41" s="484"/>
      <c r="BG41" s="399"/>
      <c r="BH41" s="399"/>
      <c r="BI41" s="399"/>
      <c r="BJ41" s="399"/>
    </row>
    <row r="42" spans="1:75" s="326" customFormat="1" ht="12" customHeight="1" x14ac:dyDescent="0.25">
      <c r="A42" s="327"/>
      <c r="B42" s="648" t="s">
        <v>829</v>
      </c>
      <c r="C42" s="608"/>
      <c r="D42" s="608"/>
      <c r="E42" s="608"/>
      <c r="F42" s="608"/>
      <c r="G42" s="608"/>
      <c r="H42" s="608"/>
      <c r="I42" s="608"/>
      <c r="J42" s="608"/>
      <c r="K42" s="608"/>
      <c r="L42" s="608"/>
      <c r="M42" s="608"/>
      <c r="N42" s="608"/>
      <c r="O42" s="608"/>
      <c r="P42" s="608"/>
      <c r="Q42" s="608"/>
      <c r="AY42" s="399"/>
      <c r="AZ42" s="399"/>
      <c r="BA42" s="399"/>
      <c r="BB42" s="399"/>
      <c r="BC42" s="399"/>
      <c r="BD42" s="484"/>
      <c r="BE42" s="484"/>
      <c r="BF42" s="484"/>
      <c r="BG42" s="399"/>
      <c r="BH42" s="399"/>
      <c r="BI42" s="399"/>
      <c r="BJ42" s="399"/>
    </row>
    <row r="43" spans="1:75" s="326" customFormat="1" ht="12" customHeight="1" x14ac:dyDescent="0.25">
      <c r="A43" s="327"/>
      <c r="B43" s="617" t="s">
        <v>813</v>
      </c>
      <c r="C43" s="618"/>
      <c r="D43" s="618"/>
      <c r="E43" s="618"/>
      <c r="F43" s="618"/>
      <c r="G43" s="618"/>
      <c r="H43" s="618"/>
      <c r="I43" s="618"/>
      <c r="J43" s="618"/>
      <c r="K43" s="618"/>
      <c r="L43" s="618"/>
      <c r="M43" s="618"/>
      <c r="N43" s="618"/>
      <c r="O43" s="618"/>
      <c r="P43" s="618"/>
      <c r="Q43" s="608"/>
      <c r="AY43" s="399"/>
      <c r="AZ43" s="399"/>
      <c r="BA43" s="399"/>
      <c r="BB43" s="399"/>
      <c r="BC43" s="399"/>
      <c r="BD43" s="484"/>
      <c r="BE43" s="484"/>
      <c r="BF43" s="484"/>
      <c r="BG43" s="399"/>
      <c r="BH43" s="399"/>
      <c r="BI43" s="399"/>
      <c r="BJ43" s="399"/>
    </row>
    <row r="44" spans="1:75" s="326" customFormat="1" ht="12" customHeight="1" x14ac:dyDescent="0.25">
      <c r="A44" s="322"/>
      <c r="B44" s="638" t="s">
        <v>1282</v>
      </c>
      <c r="C44" s="608"/>
      <c r="D44" s="608"/>
      <c r="E44" s="608"/>
      <c r="F44" s="608"/>
      <c r="G44" s="608"/>
      <c r="H44" s="608"/>
      <c r="I44" s="608"/>
      <c r="J44" s="608"/>
      <c r="K44" s="608"/>
      <c r="L44" s="608"/>
      <c r="M44" s="608"/>
      <c r="N44" s="608"/>
      <c r="O44" s="608"/>
      <c r="P44" s="608"/>
      <c r="Q44" s="608"/>
      <c r="AY44" s="399"/>
      <c r="AZ44" s="399"/>
      <c r="BA44" s="399"/>
      <c r="BB44" s="399"/>
      <c r="BC44" s="399"/>
      <c r="BD44" s="484"/>
      <c r="BE44" s="484"/>
      <c r="BF44" s="484"/>
      <c r="BG44" s="399"/>
      <c r="BH44" s="399"/>
      <c r="BI44" s="399"/>
      <c r="BJ44" s="399"/>
    </row>
    <row r="45" spans="1:75" x14ac:dyDescent="0.25">
      <c r="BK45" s="299"/>
      <c r="BL45" s="299"/>
      <c r="BM45" s="299"/>
      <c r="BN45" s="299"/>
      <c r="BO45" s="299"/>
      <c r="BP45" s="299"/>
      <c r="BQ45" s="299"/>
      <c r="BR45" s="299"/>
      <c r="BS45" s="299"/>
      <c r="BT45" s="299"/>
      <c r="BU45" s="299"/>
      <c r="BV45" s="299"/>
    </row>
    <row r="46" spans="1:75" x14ac:dyDescent="0.25">
      <c r="BK46" s="299"/>
      <c r="BL46" s="299"/>
      <c r="BM46" s="299"/>
      <c r="BN46" s="299"/>
      <c r="BO46" s="299"/>
      <c r="BP46" s="299"/>
      <c r="BQ46" s="299"/>
      <c r="BR46" s="299"/>
      <c r="BS46" s="299"/>
      <c r="BT46" s="299"/>
      <c r="BU46" s="299"/>
      <c r="BV46" s="299"/>
    </row>
    <row r="47" spans="1:75" x14ac:dyDescent="0.25">
      <c r="BK47" s="299"/>
      <c r="BL47" s="299"/>
      <c r="BM47" s="299"/>
      <c r="BN47" s="299"/>
      <c r="BO47" s="299"/>
      <c r="BP47" s="299"/>
      <c r="BQ47" s="299"/>
      <c r="BR47" s="299"/>
      <c r="BS47" s="299"/>
      <c r="BT47" s="299"/>
      <c r="BU47" s="299"/>
      <c r="BV47" s="299"/>
    </row>
    <row r="48" spans="1:75" x14ac:dyDescent="0.25">
      <c r="BK48" s="299"/>
      <c r="BL48" s="299"/>
      <c r="BM48" s="299"/>
      <c r="BN48" s="299"/>
      <c r="BO48" s="299"/>
      <c r="BP48" s="299"/>
      <c r="BQ48" s="299"/>
      <c r="BR48" s="299"/>
      <c r="BS48" s="299"/>
      <c r="BT48" s="299"/>
      <c r="BU48" s="299"/>
      <c r="BV48" s="299"/>
    </row>
    <row r="49" spans="63:74" x14ac:dyDescent="0.25">
      <c r="BK49" s="299"/>
      <c r="BL49" s="299"/>
      <c r="BM49" s="299"/>
      <c r="BN49" s="299"/>
      <c r="BO49" s="299"/>
      <c r="BP49" s="299"/>
      <c r="BQ49" s="299"/>
      <c r="BR49" s="299"/>
      <c r="BS49" s="299"/>
      <c r="BT49" s="299"/>
      <c r="BU49" s="299"/>
      <c r="BV49" s="299"/>
    </row>
    <row r="50" spans="63:74" x14ac:dyDescent="0.25">
      <c r="BK50" s="299"/>
      <c r="BL50" s="299"/>
      <c r="BM50" s="299"/>
      <c r="BN50" s="299"/>
      <c r="BO50" s="299"/>
      <c r="BP50" s="299"/>
      <c r="BQ50" s="299"/>
      <c r="BR50" s="299"/>
      <c r="BS50" s="299"/>
      <c r="BT50" s="299"/>
      <c r="BU50" s="299"/>
      <c r="BV50" s="299"/>
    </row>
    <row r="51" spans="63:74" x14ac:dyDescent="0.25">
      <c r="BK51" s="299"/>
      <c r="BL51" s="299"/>
      <c r="BM51" s="299"/>
      <c r="BN51" s="299"/>
      <c r="BO51" s="299"/>
      <c r="BP51" s="299"/>
      <c r="BQ51" s="299"/>
      <c r="BR51" s="299"/>
      <c r="BS51" s="299"/>
      <c r="BT51" s="299"/>
      <c r="BU51" s="299"/>
      <c r="BV51" s="299"/>
    </row>
    <row r="52" spans="63:74" x14ac:dyDescent="0.25">
      <c r="BK52" s="299"/>
      <c r="BL52" s="299"/>
      <c r="BM52" s="299"/>
      <c r="BN52" s="299"/>
      <c r="BO52" s="299"/>
      <c r="BP52" s="299"/>
      <c r="BQ52" s="299"/>
      <c r="BR52" s="299"/>
      <c r="BS52" s="299"/>
      <c r="BT52" s="299"/>
      <c r="BU52" s="299"/>
      <c r="BV52" s="299"/>
    </row>
    <row r="53" spans="63:74" x14ac:dyDescent="0.25">
      <c r="BK53" s="299"/>
      <c r="BL53" s="299"/>
      <c r="BM53" s="299"/>
      <c r="BN53" s="299"/>
      <c r="BO53" s="299"/>
      <c r="BP53" s="299"/>
      <c r="BQ53" s="299"/>
      <c r="BR53" s="299"/>
      <c r="BS53" s="299"/>
      <c r="BT53" s="299"/>
      <c r="BU53" s="299"/>
      <c r="BV53" s="299"/>
    </row>
    <row r="54" spans="63:74" x14ac:dyDescent="0.25">
      <c r="BK54" s="299"/>
      <c r="BL54" s="299"/>
      <c r="BM54" s="299"/>
      <c r="BN54" s="299"/>
      <c r="BO54" s="299"/>
      <c r="BP54" s="299"/>
      <c r="BQ54" s="299"/>
      <c r="BR54" s="299"/>
      <c r="BS54" s="299"/>
      <c r="BT54" s="299"/>
      <c r="BU54" s="299"/>
      <c r="BV54" s="299"/>
    </row>
    <row r="55" spans="63:74" x14ac:dyDescent="0.25">
      <c r="BK55" s="299"/>
      <c r="BL55" s="299"/>
      <c r="BM55" s="299"/>
      <c r="BN55" s="299"/>
      <c r="BO55" s="299"/>
      <c r="BP55" s="299"/>
      <c r="BQ55" s="299"/>
      <c r="BR55" s="299"/>
      <c r="BS55" s="299"/>
      <c r="BT55" s="299"/>
      <c r="BU55" s="299"/>
      <c r="BV55" s="299"/>
    </row>
    <row r="56" spans="63:74" x14ac:dyDescent="0.25">
      <c r="BK56" s="299"/>
      <c r="BL56" s="299"/>
      <c r="BM56" s="299"/>
      <c r="BN56" s="299"/>
      <c r="BO56" s="299"/>
      <c r="BP56" s="299"/>
      <c r="BQ56" s="299"/>
      <c r="BR56" s="299"/>
      <c r="BS56" s="299"/>
      <c r="BT56" s="299"/>
      <c r="BU56" s="299"/>
      <c r="BV56" s="299"/>
    </row>
    <row r="57" spans="63:74" x14ac:dyDescent="0.25">
      <c r="BK57" s="299"/>
      <c r="BL57" s="299"/>
      <c r="BM57" s="299"/>
      <c r="BN57" s="299"/>
      <c r="BO57" s="299"/>
      <c r="BP57" s="299"/>
      <c r="BQ57" s="299"/>
      <c r="BR57" s="299"/>
      <c r="BS57" s="299"/>
      <c r="BT57" s="299"/>
      <c r="BU57" s="299"/>
      <c r="BV57" s="299"/>
    </row>
    <row r="58" spans="63:74" x14ac:dyDescent="0.25">
      <c r="BK58" s="299"/>
      <c r="BL58" s="299"/>
      <c r="BM58" s="299"/>
      <c r="BN58" s="299"/>
      <c r="BO58" s="299"/>
      <c r="BP58" s="299"/>
      <c r="BQ58" s="299"/>
      <c r="BR58" s="299"/>
      <c r="BS58" s="299"/>
      <c r="BT58" s="299"/>
      <c r="BU58" s="299"/>
      <c r="BV58" s="299"/>
    </row>
    <row r="59" spans="63:74" x14ac:dyDescent="0.25">
      <c r="BK59" s="299"/>
      <c r="BL59" s="299"/>
      <c r="BM59" s="299"/>
      <c r="BN59" s="299"/>
      <c r="BO59" s="299"/>
      <c r="BP59" s="299"/>
      <c r="BQ59" s="299"/>
      <c r="BR59" s="299"/>
      <c r="BS59" s="299"/>
      <c r="BT59" s="299"/>
      <c r="BU59" s="299"/>
      <c r="BV59" s="299"/>
    </row>
    <row r="60" spans="63:74" x14ac:dyDescent="0.25">
      <c r="BK60" s="299"/>
      <c r="BL60" s="299"/>
      <c r="BM60" s="299"/>
      <c r="BN60" s="299"/>
      <c r="BO60" s="299"/>
      <c r="BP60" s="299"/>
      <c r="BQ60" s="299"/>
      <c r="BR60" s="299"/>
      <c r="BS60" s="299"/>
      <c r="BT60" s="299"/>
      <c r="BU60" s="299"/>
      <c r="BV60" s="299"/>
    </row>
    <row r="61" spans="63:74" x14ac:dyDescent="0.25">
      <c r="BK61" s="299"/>
      <c r="BL61" s="299"/>
      <c r="BM61" s="299"/>
      <c r="BN61" s="299"/>
      <c r="BO61" s="299"/>
      <c r="BP61" s="299"/>
      <c r="BQ61" s="299"/>
      <c r="BR61" s="299"/>
      <c r="BS61" s="299"/>
      <c r="BT61" s="299"/>
      <c r="BU61" s="299"/>
      <c r="BV61" s="299"/>
    </row>
    <row r="62" spans="63:74" x14ac:dyDescent="0.25">
      <c r="BK62" s="299"/>
      <c r="BL62" s="299"/>
      <c r="BM62" s="299"/>
      <c r="BN62" s="299"/>
      <c r="BO62" s="299"/>
      <c r="BP62" s="299"/>
      <c r="BQ62" s="299"/>
      <c r="BR62" s="299"/>
      <c r="BS62" s="299"/>
      <c r="BT62" s="299"/>
      <c r="BU62" s="299"/>
      <c r="BV62" s="299"/>
    </row>
    <row r="63" spans="63:74" x14ac:dyDescent="0.25">
      <c r="BK63" s="299"/>
      <c r="BL63" s="299"/>
      <c r="BM63" s="299"/>
      <c r="BN63" s="299"/>
      <c r="BO63" s="299"/>
      <c r="BP63" s="299"/>
      <c r="BQ63" s="299"/>
      <c r="BR63" s="299"/>
      <c r="BS63" s="299"/>
      <c r="BT63" s="299"/>
      <c r="BU63" s="299"/>
      <c r="BV63" s="299"/>
    </row>
    <row r="64" spans="63:74" x14ac:dyDescent="0.25">
      <c r="BK64" s="299"/>
      <c r="BL64" s="299"/>
      <c r="BM64" s="299"/>
      <c r="BN64" s="299"/>
      <c r="BO64" s="299"/>
      <c r="BP64" s="299"/>
      <c r="BQ64" s="299"/>
      <c r="BR64" s="299"/>
      <c r="BS64" s="299"/>
      <c r="BT64" s="299"/>
      <c r="BU64" s="299"/>
      <c r="BV64" s="299"/>
    </row>
    <row r="65" spans="63:74" x14ac:dyDescent="0.25">
      <c r="BK65" s="299"/>
      <c r="BL65" s="299"/>
      <c r="BM65" s="299"/>
      <c r="BN65" s="299"/>
      <c r="BO65" s="299"/>
      <c r="BP65" s="299"/>
      <c r="BQ65" s="299"/>
      <c r="BR65" s="299"/>
      <c r="BS65" s="299"/>
      <c r="BT65" s="299"/>
      <c r="BU65" s="299"/>
      <c r="BV65" s="299"/>
    </row>
    <row r="66" spans="63:74" x14ac:dyDescent="0.25">
      <c r="BK66" s="299"/>
      <c r="BL66" s="299"/>
      <c r="BM66" s="299"/>
      <c r="BN66" s="299"/>
      <c r="BO66" s="299"/>
      <c r="BP66" s="299"/>
      <c r="BQ66" s="299"/>
      <c r="BR66" s="299"/>
      <c r="BS66" s="299"/>
      <c r="BT66" s="299"/>
      <c r="BU66" s="299"/>
      <c r="BV66" s="299"/>
    </row>
    <row r="67" spans="63:74" x14ac:dyDescent="0.25">
      <c r="BK67" s="299"/>
      <c r="BL67" s="299"/>
      <c r="BM67" s="299"/>
      <c r="BN67" s="299"/>
      <c r="BO67" s="299"/>
      <c r="BP67" s="299"/>
      <c r="BQ67" s="299"/>
      <c r="BR67" s="299"/>
      <c r="BS67" s="299"/>
      <c r="BT67" s="299"/>
      <c r="BU67" s="299"/>
      <c r="BV67" s="299"/>
    </row>
    <row r="68" spans="63:74" x14ac:dyDescent="0.25">
      <c r="BK68" s="299"/>
      <c r="BL68" s="299"/>
      <c r="BM68" s="299"/>
      <c r="BN68" s="299"/>
      <c r="BO68" s="299"/>
      <c r="BP68" s="299"/>
      <c r="BQ68" s="299"/>
      <c r="BR68" s="299"/>
      <c r="BS68" s="299"/>
      <c r="BT68" s="299"/>
      <c r="BU68" s="299"/>
      <c r="BV68" s="299"/>
    </row>
    <row r="69" spans="63:74" x14ac:dyDescent="0.25">
      <c r="BK69" s="299"/>
      <c r="BL69" s="299"/>
      <c r="BM69" s="299"/>
      <c r="BN69" s="299"/>
      <c r="BO69" s="299"/>
      <c r="BP69" s="299"/>
      <c r="BQ69" s="299"/>
      <c r="BR69" s="299"/>
      <c r="BS69" s="299"/>
      <c r="BT69" s="299"/>
      <c r="BU69" s="299"/>
      <c r="BV69" s="299"/>
    </row>
    <row r="70" spans="63:74" x14ac:dyDescent="0.25">
      <c r="BK70" s="299"/>
      <c r="BL70" s="299"/>
      <c r="BM70" s="299"/>
      <c r="BN70" s="299"/>
      <c r="BO70" s="299"/>
      <c r="BP70" s="299"/>
      <c r="BQ70" s="299"/>
      <c r="BR70" s="299"/>
      <c r="BS70" s="299"/>
      <c r="BT70" s="299"/>
      <c r="BU70" s="299"/>
      <c r="BV70" s="299"/>
    </row>
    <row r="71" spans="63:74" x14ac:dyDescent="0.25">
      <c r="BK71" s="299"/>
      <c r="BL71" s="299"/>
      <c r="BM71" s="299"/>
      <c r="BN71" s="299"/>
      <c r="BO71" s="299"/>
      <c r="BP71" s="299"/>
      <c r="BQ71" s="299"/>
      <c r="BR71" s="299"/>
      <c r="BS71" s="299"/>
      <c r="BT71" s="299"/>
      <c r="BU71" s="299"/>
      <c r="BV71" s="299"/>
    </row>
    <row r="72" spans="63:74" x14ac:dyDescent="0.25">
      <c r="BK72" s="299"/>
      <c r="BL72" s="299"/>
      <c r="BM72" s="299"/>
      <c r="BN72" s="299"/>
      <c r="BO72" s="299"/>
      <c r="BP72" s="299"/>
      <c r="BQ72" s="299"/>
      <c r="BR72" s="299"/>
      <c r="BS72" s="299"/>
      <c r="BT72" s="299"/>
      <c r="BU72" s="299"/>
      <c r="BV72" s="299"/>
    </row>
    <row r="73" spans="63:74" x14ac:dyDescent="0.25">
      <c r="BK73" s="299"/>
      <c r="BL73" s="299"/>
      <c r="BM73" s="299"/>
      <c r="BN73" s="299"/>
      <c r="BO73" s="299"/>
      <c r="BP73" s="299"/>
      <c r="BQ73" s="299"/>
      <c r="BR73" s="299"/>
      <c r="BS73" s="299"/>
      <c r="BT73" s="299"/>
      <c r="BU73" s="299"/>
      <c r="BV73" s="299"/>
    </row>
    <row r="74" spans="63:74" x14ac:dyDescent="0.25">
      <c r="BK74" s="299"/>
      <c r="BL74" s="299"/>
      <c r="BM74" s="299"/>
      <c r="BN74" s="299"/>
      <c r="BO74" s="299"/>
      <c r="BP74" s="299"/>
      <c r="BQ74" s="299"/>
      <c r="BR74" s="299"/>
      <c r="BS74" s="299"/>
      <c r="BT74" s="299"/>
      <c r="BU74" s="299"/>
      <c r="BV74" s="299"/>
    </row>
    <row r="75" spans="63:74" x14ac:dyDescent="0.25">
      <c r="BK75" s="299"/>
      <c r="BL75" s="299"/>
      <c r="BM75" s="299"/>
      <c r="BN75" s="299"/>
      <c r="BO75" s="299"/>
      <c r="BP75" s="299"/>
      <c r="BQ75" s="299"/>
      <c r="BR75" s="299"/>
      <c r="BS75" s="299"/>
      <c r="BT75" s="299"/>
      <c r="BU75" s="299"/>
      <c r="BV75" s="299"/>
    </row>
    <row r="76" spans="63:74" x14ac:dyDescent="0.25">
      <c r="BK76" s="299"/>
      <c r="BL76" s="299"/>
      <c r="BM76" s="299"/>
      <c r="BN76" s="299"/>
      <c r="BO76" s="299"/>
      <c r="BP76" s="299"/>
      <c r="BQ76" s="299"/>
      <c r="BR76" s="299"/>
      <c r="BS76" s="299"/>
      <c r="BT76" s="299"/>
      <c r="BU76" s="299"/>
      <c r="BV76" s="299"/>
    </row>
    <row r="77" spans="63:74" x14ac:dyDescent="0.25">
      <c r="BK77" s="299"/>
      <c r="BL77" s="299"/>
      <c r="BM77" s="299"/>
      <c r="BN77" s="299"/>
      <c r="BO77" s="299"/>
      <c r="BP77" s="299"/>
      <c r="BQ77" s="299"/>
      <c r="BR77" s="299"/>
      <c r="BS77" s="299"/>
      <c r="BT77" s="299"/>
      <c r="BU77" s="299"/>
      <c r="BV77" s="299"/>
    </row>
    <row r="78" spans="63:74" x14ac:dyDescent="0.25">
      <c r="BK78" s="299"/>
      <c r="BL78" s="299"/>
      <c r="BM78" s="299"/>
      <c r="BN78" s="299"/>
      <c r="BO78" s="299"/>
      <c r="BP78" s="299"/>
      <c r="BQ78" s="299"/>
      <c r="BR78" s="299"/>
      <c r="BS78" s="299"/>
      <c r="BT78" s="299"/>
      <c r="BU78" s="299"/>
      <c r="BV78" s="299"/>
    </row>
    <row r="79" spans="63:74" x14ac:dyDescent="0.25">
      <c r="BK79" s="299"/>
      <c r="BL79" s="299"/>
      <c r="BM79" s="299"/>
      <c r="BN79" s="299"/>
      <c r="BO79" s="299"/>
      <c r="BP79" s="299"/>
      <c r="BQ79" s="299"/>
      <c r="BR79" s="299"/>
      <c r="BS79" s="299"/>
      <c r="BT79" s="299"/>
      <c r="BU79" s="299"/>
      <c r="BV79" s="299"/>
    </row>
    <row r="80" spans="63:74" x14ac:dyDescent="0.25">
      <c r="BK80" s="299"/>
      <c r="BL80" s="299"/>
      <c r="BM80" s="299"/>
      <c r="BN80" s="299"/>
      <c r="BO80" s="299"/>
      <c r="BP80" s="299"/>
      <c r="BQ80" s="299"/>
      <c r="BR80" s="299"/>
      <c r="BS80" s="299"/>
      <c r="BT80" s="299"/>
      <c r="BU80" s="299"/>
      <c r="BV80" s="299"/>
    </row>
    <row r="81" spans="63:74" x14ac:dyDescent="0.25">
      <c r="BK81" s="299"/>
      <c r="BL81" s="299"/>
      <c r="BM81" s="299"/>
      <c r="BN81" s="299"/>
      <c r="BO81" s="299"/>
      <c r="BP81" s="299"/>
      <c r="BQ81" s="299"/>
      <c r="BR81" s="299"/>
      <c r="BS81" s="299"/>
      <c r="BT81" s="299"/>
      <c r="BU81" s="299"/>
      <c r="BV81" s="299"/>
    </row>
    <row r="82" spans="63:74" x14ac:dyDescent="0.25">
      <c r="BK82" s="299"/>
      <c r="BL82" s="299"/>
      <c r="BM82" s="299"/>
      <c r="BN82" s="299"/>
      <c r="BO82" s="299"/>
      <c r="BP82" s="299"/>
      <c r="BQ82" s="299"/>
      <c r="BR82" s="299"/>
      <c r="BS82" s="299"/>
      <c r="BT82" s="299"/>
      <c r="BU82" s="299"/>
      <c r="BV82" s="299"/>
    </row>
    <row r="83" spans="63:74" x14ac:dyDescent="0.25">
      <c r="BK83" s="299"/>
      <c r="BL83" s="299"/>
      <c r="BM83" s="299"/>
      <c r="BN83" s="299"/>
      <c r="BO83" s="299"/>
      <c r="BP83" s="299"/>
      <c r="BQ83" s="299"/>
      <c r="BR83" s="299"/>
      <c r="BS83" s="299"/>
      <c r="BT83" s="299"/>
      <c r="BU83" s="299"/>
      <c r="BV83" s="299"/>
    </row>
    <row r="84" spans="63:74" x14ac:dyDescent="0.25">
      <c r="BK84" s="299"/>
      <c r="BL84" s="299"/>
      <c r="BM84" s="299"/>
      <c r="BN84" s="299"/>
      <c r="BO84" s="299"/>
      <c r="BP84" s="299"/>
      <c r="BQ84" s="299"/>
      <c r="BR84" s="299"/>
      <c r="BS84" s="299"/>
      <c r="BT84" s="299"/>
      <c r="BU84" s="299"/>
      <c r="BV84" s="299"/>
    </row>
    <row r="85" spans="63:74" x14ac:dyDescent="0.25">
      <c r="BK85" s="299"/>
      <c r="BL85" s="299"/>
      <c r="BM85" s="299"/>
      <c r="BN85" s="299"/>
      <c r="BO85" s="299"/>
      <c r="BP85" s="299"/>
      <c r="BQ85" s="299"/>
      <c r="BR85" s="299"/>
      <c r="BS85" s="299"/>
      <c r="BT85" s="299"/>
      <c r="BU85" s="299"/>
      <c r="BV85" s="299"/>
    </row>
    <row r="86" spans="63:74" x14ac:dyDescent="0.25">
      <c r="BK86" s="299"/>
      <c r="BL86" s="299"/>
      <c r="BM86" s="299"/>
      <c r="BN86" s="299"/>
      <c r="BO86" s="299"/>
      <c r="BP86" s="299"/>
      <c r="BQ86" s="299"/>
      <c r="BR86" s="299"/>
      <c r="BS86" s="299"/>
      <c r="BT86" s="299"/>
      <c r="BU86" s="299"/>
      <c r="BV86" s="299"/>
    </row>
    <row r="87" spans="63:74" x14ac:dyDescent="0.25">
      <c r="BK87" s="299"/>
      <c r="BL87" s="299"/>
      <c r="BM87" s="299"/>
      <c r="BN87" s="299"/>
      <c r="BO87" s="299"/>
      <c r="BP87" s="299"/>
      <c r="BQ87" s="299"/>
      <c r="BR87" s="299"/>
      <c r="BS87" s="299"/>
      <c r="BT87" s="299"/>
      <c r="BU87" s="299"/>
      <c r="BV87" s="299"/>
    </row>
    <row r="88" spans="63:74" x14ac:dyDescent="0.25">
      <c r="BK88" s="299"/>
      <c r="BL88" s="299"/>
      <c r="BM88" s="299"/>
      <c r="BN88" s="299"/>
      <c r="BO88" s="299"/>
      <c r="BP88" s="299"/>
      <c r="BQ88" s="299"/>
      <c r="BR88" s="299"/>
      <c r="BS88" s="299"/>
      <c r="BT88" s="299"/>
      <c r="BU88" s="299"/>
      <c r="BV88" s="299"/>
    </row>
    <row r="89" spans="63:74" x14ac:dyDescent="0.25">
      <c r="BK89" s="299"/>
      <c r="BL89" s="299"/>
      <c r="BM89" s="299"/>
      <c r="BN89" s="299"/>
      <c r="BO89" s="299"/>
      <c r="BP89" s="299"/>
      <c r="BQ89" s="299"/>
      <c r="BR89" s="299"/>
      <c r="BS89" s="299"/>
      <c r="BT89" s="299"/>
      <c r="BU89" s="299"/>
      <c r="BV89" s="299"/>
    </row>
    <row r="90" spans="63:74" x14ac:dyDescent="0.25">
      <c r="BK90" s="299"/>
      <c r="BL90" s="299"/>
      <c r="BM90" s="299"/>
      <c r="BN90" s="299"/>
      <c r="BO90" s="299"/>
      <c r="BP90" s="299"/>
      <c r="BQ90" s="299"/>
      <c r="BR90" s="299"/>
      <c r="BS90" s="299"/>
      <c r="BT90" s="299"/>
      <c r="BU90" s="299"/>
      <c r="BV90" s="299"/>
    </row>
    <row r="91" spans="63:74" x14ac:dyDescent="0.25">
      <c r="BK91" s="299"/>
      <c r="BL91" s="299"/>
      <c r="BM91" s="299"/>
      <c r="BN91" s="299"/>
      <c r="BO91" s="299"/>
      <c r="BP91" s="299"/>
      <c r="BQ91" s="299"/>
      <c r="BR91" s="299"/>
      <c r="BS91" s="299"/>
      <c r="BT91" s="299"/>
      <c r="BU91" s="299"/>
      <c r="BV91" s="299"/>
    </row>
    <row r="92" spans="63:74" x14ac:dyDescent="0.25">
      <c r="BK92" s="299"/>
      <c r="BL92" s="299"/>
      <c r="BM92" s="299"/>
      <c r="BN92" s="299"/>
      <c r="BO92" s="299"/>
      <c r="BP92" s="299"/>
      <c r="BQ92" s="299"/>
      <c r="BR92" s="299"/>
      <c r="BS92" s="299"/>
      <c r="BT92" s="299"/>
      <c r="BU92" s="299"/>
      <c r="BV92" s="299"/>
    </row>
    <row r="93" spans="63:74" x14ac:dyDescent="0.25">
      <c r="BK93" s="299"/>
      <c r="BL93" s="299"/>
      <c r="BM93" s="299"/>
      <c r="BN93" s="299"/>
      <c r="BO93" s="299"/>
      <c r="BP93" s="299"/>
      <c r="BQ93" s="299"/>
      <c r="BR93" s="299"/>
      <c r="BS93" s="299"/>
      <c r="BT93" s="299"/>
      <c r="BU93" s="299"/>
      <c r="BV93" s="299"/>
    </row>
    <row r="94" spans="63:74" x14ac:dyDescent="0.25">
      <c r="BK94" s="299"/>
      <c r="BL94" s="299"/>
      <c r="BM94" s="299"/>
      <c r="BN94" s="299"/>
      <c r="BO94" s="299"/>
      <c r="BP94" s="299"/>
      <c r="BQ94" s="299"/>
      <c r="BR94" s="299"/>
      <c r="BS94" s="299"/>
      <c r="BT94" s="299"/>
      <c r="BU94" s="299"/>
      <c r="BV94" s="299"/>
    </row>
    <row r="95" spans="63:74" x14ac:dyDescent="0.25">
      <c r="BK95" s="299"/>
      <c r="BL95" s="299"/>
      <c r="BM95" s="299"/>
      <c r="BN95" s="299"/>
      <c r="BO95" s="299"/>
      <c r="BP95" s="299"/>
      <c r="BQ95" s="299"/>
      <c r="BR95" s="299"/>
      <c r="BS95" s="299"/>
      <c r="BT95" s="299"/>
      <c r="BU95" s="299"/>
      <c r="BV95" s="299"/>
    </row>
    <row r="96" spans="63:74" x14ac:dyDescent="0.25">
      <c r="BK96" s="299"/>
      <c r="BL96" s="299"/>
      <c r="BM96" s="299"/>
      <c r="BN96" s="299"/>
      <c r="BO96" s="299"/>
      <c r="BP96" s="299"/>
      <c r="BQ96" s="299"/>
      <c r="BR96" s="299"/>
      <c r="BS96" s="299"/>
      <c r="BT96" s="299"/>
      <c r="BU96" s="299"/>
      <c r="BV96" s="299"/>
    </row>
    <row r="97" spans="63:74" x14ac:dyDescent="0.25">
      <c r="BK97" s="299"/>
      <c r="BL97" s="299"/>
      <c r="BM97" s="299"/>
      <c r="BN97" s="299"/>
      <c r="BO97" s="299"/>
      <c r="BP97" s="299"/>
      <c r="BQ97" s="299"/>
      <c r="BR97" s="299"/>
      <c r="BS97" s="299"/>
      <c r="BT97" s="299"/>
      <c r="BU97" s="299"/>
      <c r="BV97" s="299"/>
    </row>
    <row r="98" spans="63:74" x14ac:dyDescent="0.25">
      <c r="BK98" s="299"/>
      <c r="BL98" s="299"/>
      <c r="BM98" s="299"/>
      <c r="BN98" s="299"/>
      <c r="BO98" s="299"/>
      <c r="BP98" s="299"/>
      <c r="BQ98" s="299"/>
      <c r="BR98" s="299"/>
      <c r="BS98" s="299"/>
      <c r="BT98" s="299"/>
      <c r="BU98" s="299"/>
      <c r="BV98" s="299"/>
    </row>
    <row r="99" spans="63:74" x14ac:dyDescent="0.25">
      <c r="BK99" s="299"/>
      <c r="BL99" s="299"/>
      <c r="BM99" s="299"/>
      <c r="BN99" s="299"/>
      <c r="BO99" s="299"/>
      <c r="BP99" s="299"/>
      <c r="BQ99" s="299"/>
      <c r="BR99" s="299"/>
      <c r="BS99" s="299"/>
      <c r="BT99" s="299"/>
      <c r="BU99" s="299"/>
      <c r="BV99" s="299"/>
    </row>
    <row r="100" spans="63:74" x14ac:dyDescent="0.25">
      <c r="BK100" s="299"/>
      <c r="BL100" s="299"/>
      <c r="BM100" s="299"/>
      <c r="BN100" s="299"/>
      <c r="BO100" s="299"/>
      <c r="BP100" s="299"/>
      <c r="BQ100" s="299"/>
      <c r="BR100" s="299"/>
      <c r="BS100" s="299"/>
      <c r="BT100" s="299"/>
      <c r="BU100" s="299"/>
      <c r="BV100" s="299"/>
    </row>
    <row r="101" spans="63:74" x14ac:dyDescent="0.25">
      <c r="BK101" s="299"/>
      <c r="BL101" s="299"/>
      <c r="BM101" s="299"/>
      <c r="BN101" s="299"/>
      <c r="BO101" s="299"/>
      <c r="BP101" s="299"/>
      <c r="BQ101" s="299"/>
      <c r="BR101" s="299"/>
      <c r="BS101" s="299"/>
      <c r="BT101" s="299"/>
      <c r="BU101" s="299"/>
      <c r="BV101" s="299"/>
    </row>
    <row r="102" spans="63:74" x14ac:dyDescent="0.25">
      <c r="BK102" s="299"/>
      <c r="BL102" s="299"/>
      <c r="BM102" s="299"/>
      <c r="BN102" s="299"/>
      <c r="BO102" s="299"/>
      <c r="BP102" s="299"/>
      <c r="BQ102" s="299"/>
      <c r="BR102" s="299"/>
      <c r="BS102" s="299"/>
      <c r="BT102" s="299"/>
      <c r="BU102" s="299"/>
      <c r="BV102" s="299"/>
    </row>
    <row r="103" spans="63:74" x14ac:dyDescent="0.25">
      <c r="BK103" s="299"/>
      <c r="BL103" s="299"/>
      <c r="BM103" s="299"/>
      <c r="BN103" s="299"/>
      <c r="BO103" s="299"/>
      <c r="BP103" s="299"/>
      <c r="BQ103" s="299"/>
      <c r="BR103" s="299"/>
      <c r="BS103" s="299"/>
      <c r="BT103" s="299"/>
      <c r="BU103" s="299"/>
      <c r="BV103" s="299"/>
    </row>
    <row r="104" spans="63:74" x14ac:dyDescent="0.25">
      <c r="BK104" s="299"/>
      <c r="BL104" s="299"/>
      <c r="BM104" s="299"/>
      <c r="BN104" s="299"/>
      <c r="BO104" s="299"/>
      <c r="BP104" s="299"/>
      <c r="BQ104" s="299"/>
      <c r="BR104" s="299"/>
      <c r="BS104" s="299"/>
      <c r="BT104" s="299"/>
      <c r="BU104" s="299"/>
      <c r="BV104" s="299"/>
    </row>
    <row r="105" spans="63:74" x14ac:dyDescent="0.25">
      <c r="BK105" s="299"/>
      <c r="BL105" s="299"/>
      <c r="BM105" s="299"/>
      <c r="BN105" s="299"/>
      <c r="BO105" s="299"/>
      <c r="BP105" s="299"/>
      <c r="BQ105" s="299"/>
      <c r="BR105" s="299"/>
      <c r="BS105" s="299"/>
      <c r="BT105" s="299"/>
      <c r="BU105" s="299"/>
      <c r="BV105" s="299"/>
    </row>
    <row r="106" spans="63:74" x14ac:dyDescent="0.25">
      <c r="BK106" s="299"/>
      <c r="BL106" s="299"/>
      <c r="BM106" s="299"/>
      <c r="BN106" s="299"/>
      <c r="BO106" s="299"/>
      <c r="BP106" s="299"/>
      <c r="BQ106" s="299"/>
      <c r="BR106" s="299"/>
      <c r="BS106" s="299"/>
      <c r="BT106" s="299"/>
      <c r="BU106" s="299"/>
      <c r="BV106" s="299"/>
    </row>
    <row r="107" spans="63:74" x14ac:dyDescent="0.25">
      <c r="BK107" s="299"/>
      <c r="BL107" s="299"/>
      <c r="BM107" s="299"/>
      <c r="BN107" s="299"/>
      <c r="BO107" s="299"/>
      <c r="BP107" s="299"/>
      <c r="BQ107" s="299"/>
      <c r="BR107" s="299"/>
      <c r="BS107" s="299"/>
      <c r="BT107" s="299"/>
      <c r="BU107" s="299"/>
      <c r="BV107" s="299"/>
    </row>
    <row r="108" spans="63:74" x14ac:dyDescent="0.25">
      <c r="BK108" s="299"/>
      <c r="BL108" s="299"/>
      <c r="BM108" s="299"/>
      <c r="BN108" s="299"/>
      <c r="BO108" s="299"/>
      <c r="BP108" s="299"/>
      <c r="BQ108" s="299"/>
      <c r="BR108" s="299"/>
      <c r="BS108" s="299"/>
      <c r="BT108" s="299"/>
      <c r="BU108" s="299"/>
      <c r="BV108" s="299"/>
    </row>
    <row r="109" spans="63:74" x14ac:dyDescent="0.25">
      <c r="BK109" s="299"/>
      <c r="BL109" s="299"/>
      <c r="BM109" s="299"/>
      <c r="BN109" s="299"/>
      <c r="BO109" s="299"/>
      <c r="BP109" s="299"/>
      <c r="BQ109" s="299"/>
      <c r="BR109" s="299"/>
      <c r="BS109" s="299"/>
      <c r="BT109" s="299"/>
      <c r="BU109" s="299"/>
      <c r="BV109" s="299"/>
    </row>
    <row r="110" spans="63:74" x14ac:dyDescent="0.25">
      <c r="BK110" s="299"/>
      <c r="BL110" s="299"/>
      <c r="BM110" s="299"/>
      <c r="BN110" s="299"/>
      <c r="BO110" s="299"/>
      <c r="BP110" s="299"/>
      <c r="BQ110" s="299"/>
      <c r="BR110" s="299"/>
      <c r="BS110" s="299"/>
      <c r="BT110" s="299"/>
      <c r="BU110" s="299"/>
      <c r="BV110" s="299"/>
    </row>
    <row r="111" spans="63:74" x14ac:dyDescent="0.25">
      <c r="BK111" s="299"/>
      <c r="BL111" s="299"/>
      <c r="BM111" s="299"/>
      <c r="BN111" s="299"/>
      <c r="BO111" s="299"/>
      <c r="BP111" s="299"/>
      <c r="BQ111" s="299"/>
      <c r="BR111" s="299"/>
      <c r="BS111" s="299"/>
      <c r="BT111" s="299"/>
      <c r="BU111" s="299"/>
      <c r="BV111" s="299"/>
    </row>
    <row r="112" spans="63:74" x14ac:dyDescent="0.25">
      <c r="BK112" s="299"/>
      <c r="BL112" s="299"/>
      <c r="BM112" s="299"/>
      <c r="BN112" s="299"/>
      <c r="BO112" s="299"/>
      <c r="BP112" s="299"/>
      <c r="BQ112" s="299"/>
      <c r="BR112" s="299"/>
      <c r="BS112" s="299"/>
      <c r="BT112" s="299"/>
      <c r="BU112" s="299"/>
      <c r="BV112" s="299"/>
    </row>
    <row r="113" spans="63:74" x14ac:dyDescent="0.25">
      <c r="BK113" s="299"/>
      <c r="BL113" s="299"/>
      <c r="BM113" s="299"/>
      <c r="BN113" s="299"/>
      <c r="BO113" s="299"/>
      <c r="BP113" s="299"/>
      <c r="BQ113" s="299"/>
      <c r="BR113" s="299"/>
      <c r="BS113" s="299"/>
      <c r="BT113" s="299"/>
      <c r="BU113" s="299"/>
      <c r="BV113" s="299"/>
    </row>
    <row r="114" spans="63:74" x14ac:dyDescent="0.25">
      <c r="BK114" s="299"/>
      <c r="BL114" s="299"/>
      <c r="BM114" s="299"/>
      <c r="BN114" s="299"/>
      <c r="BO114" s="299"/>
      <c r="BP114" s="299"/>
      <c r="BQ114" s="299"/>
      <c r="BR114" s="299"/>
      <c r="BS114" s="299"/>
      <c r="BT114" s="299"/>
      <c r="BU114" s="299"/>
      <c r="BV114" s="299"/>
    </row>
    <row r="115" spans="63:74" x14ac:dyDescent="0.25">
      <c r="BK115" s="299"/>
      <c r="BL115" s="299"/>
      <c r="BM115" s="299"/>
      <c r="BN115" s="299"/>
      <c r="BO115" s="299"/>
      <c r="BP115" s="299"/>
      <c r="BQ115" s="299"/>
      <c r="BR115" s="299"/>
      <c r="BS115" s="299"/>
      <c r="BT115" s="299"/>
      <c r="BU115" s="299"/>
      <c r="BV115" s="299"/>
    </row>
    <row r="116" spans="63:74" x14ac:dyDescent="0.25">
      <c r="BK116" s="299"/>
      <c r="BL116" s="299"/>
      <c r="BM116" s="299"/>
      <c r="BN116" s="299"/>
      <c r="BO116" s="299"/>
      <c r="BP116" s="299"/>
      <c r="BQ116" s="299"/>
      <c r="BR116" s="299"/>
      <c r="BS116" s="299"/>
      <c r="BT116" s="299"/>
      <c r="BU116" s="299"/>
      <c r="BV116" s="299"/>
    </row>
    <row r="117" spans="63:74" x14ac:dyDescent="0.25">
      <c r="BK117" s="299"/>
      <c r="BL117" s="299"/>
      <c r="BM117" s="299"/>
      <c r="BN117" s="299"/>
      <c r="BO117" s="299"/>
      <c r="BP117" s="299"/>
      <c r="BQ117" s="299"/>
      <c r="BR117" s="299"/>
      <c r="BS117" s="299"/>
      <c r="BT117" s="299"/>
      <c r="BU117" s="299"/>
      <c r="BV117" s="299"/>
    </row>
    <row r="118" spans="63:74" x14ac:dyDescent="0.25">
      <c r="BK118" s="299"/>
      <c r="BL118" s="299"/>
      <c r="BM118" s="299"/>
      <c r="BN118" s="299"/>
      <c r="BO118" s="299"/>
      <c r="BP118" s="299"/>
      <c r="BQ118" s="299"/>
      <c r="BR118" s="299"/>
      <c r="BS118" s="299"/>
      <c r="BT118" s="299"/>
      <c r="BU118" s="299"/>
      <c r="BV118" s="299"/>
    </row>
    <row r="119" spans="63:74" x14ac:dyDescent="0.25">
      <c r="BK119" s="299"/>
      <c r="BL119" s="299"/>
      <c r="BM119" s="299"/>
      <c r="BN119" s="299"/>
      <c r="BO119" s="299"/>
      <c r="BP119" s="299"/>
      <c r="BQ119" s="299"/>
      <c r="BR119" s="299"/>
      <c r="BS119" s="299"/>
      <c r="BT119" s="299"/>
      <c r="BU119" s="299"/>
      <c r="BV119" s="299"/>
    </row>
    <row r="120" spans="63:74" x14ac:dyDescent="0.25">
      <c r="BK120" s="299"/>
      <c r="BL120" s="299"/>
      <c r="BM120" s="299"/>
      <c r="BN120" s="299"/>
      <c r="BO120" s="299"/>
      <c r="BP120" s="299"/>
      <c r="BQ120" s="299"/>
      <c r="BR120" s="299"/>
      <c r="BS120" s="299"/>
      <c r="BT120" s="299"/>
      <c r="BU120" s="299"/>
      <c r="BV120" s="299"/>
    </row>
    <row r="121" spans="63:74" x14ac:dyDescent="0.25">
      <c r="BK121" s="299"/>
      <c r="BL121" s="299"/>
      <c r="BM121" s="299"/>
      <c r="BN121" s="299"/>
      <c r="BO121" s="299"/>
      <c r="BP121" s="299"/>
      <c r="BQ121" s="299"/>
      <c r="BR121" s="299"/>
      <c r="BS121" s="299"/>
      <c r="BT121" s="299"/>
      <c r="BU121" s="299"/>
      <c r="BV121" s="299"/>
    </row>
    <row r="122" spans="63:74" x14ac:dyDescent="0.25">
      <c r="BK122" s="299"/>
      <c r="BL122" s="299"/>
      <c r="BM122" s="299"/>
      <c r="BN122" s="299"/>
      <c r="BO122" s="299"/>
      <c r="BP122" s="299"/>
      <c r="BQ122" s="299"/>
      <c r="BR122" s="299"/>
      <c r="BS122" s="299"/>
      <c r="BT122" s="299"/>
      <c r="BU122" s="299"/>
      <c r="BV122" s="299"/>
    </row>
    <row r="123" spans="63:74" x14ac:dyDescent="0.25">
      <c r="BK123" s="299"/>
      <c r="BL123" s="299"/>
      <c r="BM123" s="299"/>
      <c r="BN123" s="299"/>
      <c r="BO123" s="299"/>
      <c r="BP123" s="299"/>
      <c r="BQ123" s="299"/>
      <c r="BR123" s="299"/>
      <c r="BS123" s="299"/>
      <c r="BT123" s="299"/>
      <c r="BU123" s="299"/>
      <c r="BV123" s="299"/>
    </row>
    <row r="124" spans="63:74" x14ac:dyDescent="0.25">
      <c r="BK124" s="299"/>
      <c r="BL124" s="299"/>
      <c r="BM124" s="299"/>
      <c r="BN124" s="299"/>
      <c r="BO124" s="299"/>
      <c r="BP124" s="299"/>
      <c r="BQ124" s="299"/>
      <c r="BR124" s="299"/>
      <c r="BS124" s="299"/>
      <c r="BT124" s="299"/>
      <c r="BU124" s="299"/>
      <c r="BV124" s="299"/>
    </row>
    <row r="125" spans="63:74" x14ac:dyDescent="0.25">
      <c r="BK125" s="299"/>
      <c r="BL125" s="299"/>
      <c r="BM125" s="299"/>
      <c r="BN125" s="299"/>
      <c r="BO125" s="299"/>
      <c r="BP125" s="299"/>
      <c r="BQ125" s="299"/>
      <c r="BR125" s="299"/>
      <c r="BS125" s="299"/>
      <c r="BT125" s="299"/>
      <c r="BU125" s="299"/>
      <c r="BV125" s="299"/>
    </row>
    <row r="126" spans="63:74" x14ac:dyDescent="0.25">
      <c r="BK126" s="299"/>
      <c r="BL126" s="299"/>
      <c r="BM126" s="299"/>
      <c r="BN126" s="299"/>
      <c r="BO126" s="299"/>
      <c r="BP126" s="299"/>
      <c r="BQ126" s="299"/>
      <c r="BR126" s="299"/>
      <c r="BS126" s="299"/>
      <c r="BT126" s="299"/>
      <c r="BU126" s="299"/>
      <c r="BV126" s="299"/>
    </row>
  </sheetData>
  <mergeCells count="17">
    <mergeCell ref="B44:Q44"/>
    <mergeCell ref="B41:Q41"/>
    <mergeCell ref="B39:Q39"/>
    <mergeCell ref="B42:Q42"/>
    <mergeCell ref="B43:Q43"/>
    <mergeCell ref="B37:Q37"/>
    <mergeCell ref="B36:Q36"/>
    <mergeCell ref="B38:P38"/>
    <mergeCell ref="B40:Q40"/>
    <mergeCell ref="A1:A2"/>
    <mergeCell ref="AM3:AX3"/>
    <mergeCell ref="AY3:BJ3"/>
    <mergeCell ref="BK3:BV3"/>
    <mergeCell ref="B1:AL1"/>
    <mergeCell ref="C3:N3"/>
    <mergeCell ref="O3:Z3"/>
    <mergeCell ref="AA3:AL3"/>
  </mergeCells>
  <phoneticPr fontId="3" type="noConversion"/>
  <hyperlinks>
    <hyperlink ref="A1:A2" location="Contents!A1" display="Table of Contents" xr:uid="{00000000-0004-0000-0600-000000000000}"/>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V40"/>
  <sheetViews>
    <sheetView workbookViewId="0">
      <pane xSplit="2" ySplit="4" topLeftCell="AZ5" activePane="bottomRight" state="frozen"/>
      <selection activeCell="BF63" sqref="BF63"/>
      <selection pane="topRight" activeCell="BF63" sqref="BF63"/>
      <selection pane="bottomLeft" activeCell="BF63" sqref="BF63"/>
      <selection pane="bottomRight" activeCell="BE6" sqref="BE6:BE31"/>
    </sheetView>
  </sheetViews>
  <sheetFormatPr defaultColWidth="8.54296875" defaultRowHeight="10.5" x14ac:dyDescent="0.25"/>
  <cols>
    <col min="1" max="1" width="11.54296875" style="127" customWidth="1"/>
    <col min="2" max="2" width="35.81640625" style="120" customWidth="1"/>
    <col min="3" max="50" width="6.54296875" style="120" customWidth="1"/>
    <col min="51" max="55" width="6.54296875" style="367" customWidth="1"/>
    <col min="56" max="58" width="6.54296875" style="479" customWidth="1"/>
    <col min="59" max="62" width="6.54296875" style="367" customWidth="1"/>
    <col min="63" max="74" width="6.54296875" style="120" customWidth="1"/>
    <col min="75" max="16384" width="8.54296875" style="120"/>
  </cols>
  <sheetData>
    <row r="1" spans="1:74" ht="12.75" customHeight="1" x14ac:dyDescent="0.3">
      <c r="A1" s="633" t="s">
        <v>774</v>
      </c>
      <c r="B1" s="656" t="s">
        <v>1267</v>
      </c>
      <c r="C1" s="656"/>
      <c r="D1" s="656"/>
      <c r="E1" s="656"/>
      <c r="F1" s="656"/>
      <c r="G1" s="656"/>
      <c r="H1" s="656"/>
      <c r="I1" s="656"/>
      <c r="J1" s="656"/>
      <c r="K1" s="656"/>
      <c r="L1" s="656"/>
      <c r="M1" s="656"/>
      <c r="N1" s="656"/>
      <c r="O1" s="656"/>
      <c r="P1" s="656"/>
      <c r="Q1" s="656"/>
      <c r="R1" s="656"/>
      <c r="S1" s="656"/>
      <c r="T1" s="656"/>
      <c r="U1" s="656"/>
      <c r="V1" s="656"/>
      <c r="W1" s="656"/>
      <c r="X1" s="656"/>
      <c r="Y1" s="656"/>
      <c r="Z1" s="656"/>
      <c r="AA1" s="656"/>
      <c r="AB1" s="656"/>
      <c r="AC1" s="656"/>
      <c r="AD1" s="656"/>
      <c r="AE1" s="656"/>
      <c r="AF1" s="656"/>
      <c r="AG1" s="656"/>
      <c r="AH1" s="656"/>
      <c r="AI1" s="656"/>
      <c r="AJ1" s="656"/>
      <c r="AK1" s="656"/>
      <c r="AL1" s="656"/>
      <c r="AM1" s="656"/>
      <c r="AN1" s="656"/>
      <c r="AO1" s="656"/>
      <c r="AP1" s="656"/>
      <c r="AQ1" s="656"/>
      <c r="AR1" s="656"/>
      <c r="AS1" s="656"/>
      <c r="AT1" s="656"/>
      <c r="AU1" s="656"/>
      <c r="AV1" s="656"/>
      <c r="AW1" s="656"/>
      <c r="AX1" s="656"/>
      <c r="AY1" s="656"/>
      <c r="AZ1" s="656"/>
      <c r="BA1" s="656"/>
      <c r="BB1" s="656"/>
      <c r="BC1" s="656"/>
      <c r="BD1" s="656"/>
      <c r="BE1" s="656"/>
      <c r="BF1" s="656"/>
      <c r="BG1" s="656"/>
      <c r="BH1" s="656"/>
      <c r="BI1" s="656"/>
      <c r="BJ1" s="656"/>
      <c r="BK1" s="656"/>
      <c r="BL1" s="656"/>
      <c r="BM1" s="656"/>
      <c r="BN1" s="656"/>
      <c r="BO1" s="656"/>
      <c r="BP1" s="656"/>
      <c r="BQ1" s="656"/>
      <c r="BR1" s="656"/>
      <c r="BS1" s="656"/>
      <c r="BT1" s="656"/>
      <c r="BU1" s="656"/>
      <c r="BV1" s="656"/>
    </row>
    <row r="2" spans="1:74" ht="12.75" customHeight="1" x14ac:dyDescent="0.25">
      <c r="A2" s="634"/>
      <c r="B2" s="402" t="str">
        <f>"U.S. Energy Information Administration  |  Short-Term Energy Outlook  - "&amp;Dates!D1</f>
        <v>U.S. Energy Information Administration  |  Short-Term Energy Outlook  - August 2023</v>
      </c>
      <c r="C2" s="403"/>
      <c r="D2" s="403"/>
      <c r="E2" s="403"/>
      <c r="F2" s="403"/>
      <c r="G2" s="403"/>
      <c r="H2" s="456"/>
      <c r="I2" s="456"/>
      <c r="J2" s="457"/>
      <c r="K2" s="457"/>
      <c r="L2" s="457"/>
      <c r="M2" s="457"/>
      <c r="N2" s="457"/>
      <c r="O2" s="457"/>
      <c r="P2" s="457"/>
      <c r="Q2" s="457"/>
      <c r="R2" s="457"/>
      <c r="S2" s="457"/>
      <c r="T2" s="457"/>
      <c r="U2" s="457"/>
      <c r="V2" s="457"/>
      <c r="W2" s="457"/>
      <c r="X2" s="457"/>
      <c r="Y2" s="457"/>
      <c r="Z2" s="457"/>
      <c r="AA2" s="457"/>
      <c r="AB2" s="457"/>
      <c r="AC2" s="457"/>
      <c r="AD2" s="457"/>
      <c r="AE2" s="457"/>
      <c r="AF2" s="457"/>
      <c r="AG2" s="457"/>
      <c r="AH2" s="457"/>
      <c r="AI2" s="457"/>
      <c r="AJ2" s="457"/>
      <c r="AK2" s="457"/>
      <c r="AL2" s="457"/>
      <c r="AM2" s="458"/>
      <c r="AN2" s="458"/>
      <c r="AO2" s="458"/>
      <c r="AP2" s="458"/>
      <c r="AQ2" s="458"/>
      <c r="AR2" s="458"/>
      <c r="AS2" s="458"/>
      <c r="AT2" s="458"/>
      <c r="AU2" s="458"/>
      <c r="AV2" s="458"/>
      <c r="AW2" s="458"/>
      <c r="AX2" s="458"/>
      <c r="AY2" s="459"/>
      <c r="AZ2" s="459"/>
      <c r="BA2" s="459"/>
      <c r="BB2" s="459"/>
      <c r="BC2" s="459"/>
      <c r="BD2" s="490"/>
      <c r="BE2" s="490"/>
      <c r="BF2" s="490"/>
      <c r="BG2" s="459"/>
      <c r="BH2" s="459"/>
      <c r="BI2" s="459"/>
      <c r="BJ2" s="459"/>
      <c r="BK2" s="458"/>
      <c r="BL2" s="458"/>
      <c r="BM2" s="458"/>
      <c r="BN2" s="458"/>
      <c r="BO2" s="458"/>
      <c r="BP2" s="458"/>
      <c r="BQ2" s="458"/>
      <c r="BR2" s="458"/>
      <c r="BS2" s="458"/>
      <c r="BT2" s="458"/>
      <c r="BU2" s="458"/>
      <c r="BV2" s="460"/>
    </row>
    <row r="3" spans="1:74" ht="13" x14ac:dyDescent="0.3">
      <c r="A3" s="596" t="s">
        <v>1325</v>
      </c>
      <c r="B3" s="358"/>
      <c r="C3" s="636">
        <f>Dates!D3</f>
        <v>2019</v>
      </c>
      <c r="D3" s="627"/>
      <c r="E3" s="627"/>
      <c r="F3" s="627"/>
      <c r="G3" s="627"/>
      <c r="H3" s="627"/>
      <c r="I3" s="627"/>
      <c r="J3" s="627"/>
      <c r="K3" s="627"/>
      <c r="L3" s="627"/>
      <c r="M3" s="627"/>
      <c r="N3" s="628"/>
      <c r="O3" s="636">
        <f>C3+1</f>
        <v>2020</v>
      </c>
      <c r="P3" s="637"/>
      <c r="Q3" s="637"/>
      <c r="R3" s="637"/>
      <c r="S3" s="637"/>
      <c r="T3" s="637"/>
      <c r="U3" s="637"/>
      <c r="V3" s="637"/>
      <c r="W3" s="637"/>
      <c r="X3" s="627"/>
      <c r="Y3" s="627"/>
      <c r="Z3" s="628"/>
      <c r="AA3" s="624">
        <f>O3+1</f>
        <v>2021</v>
      </c>
      <c r="AB3" s="627"/>
      <c r="AC3" s="627"/>
      <c r="AD3" s="627"/>
      <c r="AE3" s="627"/>
      <c r="AF3" s="627"/>
      <c r="AG3" s="627"/>
      <c r="AH3" s="627"/>
      <c r="AI3" s="627"/>
      <c r="AJ3" s="627"/>
      <c r="AK3" s="627"/>
      <c r="AL3" s="628"/>
      <c r="AM3" s="624">
        <f>AA3+1</f>
        <v>2022</v>
      </c>
      <c r="AN3" s="627"/>
      <c r="AO3" s="627"/>
      <c r="AP3" s="627"/>
      <c r="AQ3" s="627"/>
      <c r="AR3" s="627"/>
      <c r="AS3" s="627"/>
      <c r="AT3" s="627"/>
      <c r="AU3" s="627"/>
      <c r="AV3" s="627"/>
      <c r="AW3" s="627"/>
      <c r="AX3" s="628"/>
      <c r="AY3" s="624">
        <f>AM3+1</f>
        <v>2023</v>
      </c>
      <c r="AZ3" s="625"/>
      <c r="BA3" s="625"/>
      <c r="BB3" s="625"/>
      <c r="BC3" s="625"/>
      <c r="BD3" s="625"/>
      <c r="BE3" s="625"/>
      <c r="BF3" s="625"/>
      <c r="BG3" s="625"/>
      <c r="BH3" s="625"/>
      <c r="BI3" s="625"/>
      <c r="BJ3" s="626"/>
      <c r="BK3" s="624">
        <f>AY3+1</f>
        <v>2024</v>
      </c>
      <c r="BL3" s="627"/>
      <c r="BM3" s="627"/>
      <c r="BN3" s="627"/>
      <c r="BO3" s="627"/>
      <c r="BP3" s="627"/>
      <c r="BQ3" s="627"/>
      <c r="BR3" s="627"/>
      <c r="BS3" s="627"/>
      <c r="BT3" s="627"/>
      <c r="BU3" s="627"/>
      <c r="BV3" s="628"/>
    </row>
    <row r="4" spans="1:74" x14ac:dyDescent="0.25">
      <c r="A4" s="597" t="str">
        <f>Dates!$D$2</f>
        <v>Tuesday Augutst 3, 2023</v>
      </c>
      <c r="B4" s="359"/>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Y5" s="120"/>
      <c r="BG5" s="479"/>
      <c r="BH5" s="479"/>
      <c r="BI5" s="479"/>
    </row>
    <row r="6" spans="1:74" ht="11.15" customHeight="1" x14ac:dyDescent="0.25">
      <c r="A6" s="127" t="s">
        <v>575</v>
      </c>
      <c r="B6" s="134" t="s">
        <v>228</v>
      </c>
      <c r="C6" s="202">
        <v>25.035948999999999</v>
      </c>
      <c r="D6" s="202">
        <v>24.829450000000001</v>
      </c>
      <c r="E6" s="202">
        <v>24.45945</v>
      </c>
      <c r="F6" s="202">
        <v>24.721529</v>
      </c>
      <c r="G6" s="202">
        <v>24.794560000000001</v>
      </c>
      <c r="H6" s="202">
        <v>25.253430000000002</v>
      </c>
      <c r="I6" s="202">
        <v>25.391781999999999</v>
      </c>
      <c r="J6" s="202">
        <v>25.912803</v>
      </c>
      <c r="K6" s="202">
        <v>24.754489</v>
      </c>
      <c r="L6" s="202">
        <v>25.173524</v>
      </c>
      <c r="M6" s="202">
        <v>25.133861</v>
      </c>
      <c r="N6" s="202">
        <v>24.867384999999999</v>
      </c>
      <c r="O6" s="202">
        <v>24.207851000000002</v>
      </c>
      <c r="P6" s="202">
        <v>24.580475</v>
      </c>
      <c r="Q6" s="202">
        <v>22.581923</v>
      </c>
      <c r="R6" s="202">
        <v>17.729393999999999</v>
      </c>
      <c r="S6" s="202">
        <v>19.414929000000001</v>
      </c>
      <c r="T6" s="202">
        <v>21.292055999999999</v>
      </c>
      <c r="U6" s="202">
        <v>22.093008999999999</v>
      </c>
      <c r="V6" s="202">
        <v>22.262148</v>
      </c>
      <c r="W6" s="202">
        <v>22.174402000000001</v>
      </c>
      <c r="X6" s="202">
        <v>22.356162999999999</v>
      </c>
      <c r="Y6" s="202">
        <v>22.599322000000001</v>
      </c>
      <c r="Z6" s="202">
        <v>22.572673000000002</v>
      </c>
      <c r="AA6" s="202">
        <v>22.540559999999999</v>
      </c>
      <c r="AB6" s="202">
        <v>21.454834999999999</v>
      </c>
      <c r="AC6" s="202">
        <v>23.123688000000001</v>
      </c>
      <c r="AD6" s="202">
        <v>23.421495</v>
      </c>
      <c r="AE6" s="202">
        <v>23.823298999999999</v>
      </c>
      <c r="AF6" s="202">
        <v>24.618392</v>
      </c>
      <c r="AG6" s="202">
        <v>24.294685000000001</v>
      </c>
      <c r="AH6" s="202">
        <v>24.617536000000001</v>
      </c>
      <c r="AI6" s="202">
        <v>24.097598999999999</v>
      </c>
      <c r="AJ6" s="202">
        <v>24.220825999999999</v>
      </c>
      <c r="AK6" s="202">
        <v>24.726012000000001</v>
      </c>
      <c r="AL6" s="202">
        <v>24.845146</v>
      </c>
      <c r="AM6" s="202">
        <v>23.625425</v>
      </c>
      <c r="AN6" s="202">
        <v>24.547508000000001</v>
      </c>
      <c r="AO6" s="202">
        <v>24.533114000000001</v>
      </c>
      <c r="AP6" s="202">
        <v>24.053746</v>
      </c>
      <c r="AQ6" s="202">
        <v>24.196339999999999</v>
      </c>
      <c r="AR6" s="202">
        <v>25.170829999999999</v>
      </c>
      <c r="AS6" s="202">
        <v>24.875861</v>
      </c>
      <c r="AT6" s="202">
        <v>24.895002999999999</v>
      </c>
      <c r="AU6" s="202">
        <v>24.687628</v>
      </c>
      <c r="AV6" s="202">
        <v>24.552147000000001</v>
      </c>
      <c r="AW6" s="202">
        <v>24.857665000000001</v>
      </c>
      <c r="AX6" s="202">
        <v>23.882594000000001</v>
      </c>
      <c r="AY6" s="202">
        <v>23.629888999999999</v>
      </c>
      <c r="AZ6" s="202">
        <v>24.155434</v>
      </c>
      <c r="BA6" s="202">
        <v>24.571345000000001</v>
      </c>
      <c r="BB6" s="202">
        <v>24.431560999999999</v>
      </c>
      <c r="BC6" s="202">
        <v>24.939082486</v>
      </c>
      <c r="BD6" s="202">
        <v>25.069239358000001</v>
      </c>
      <c r="BE6" s="202">
        <v>24.60767521</v>
      </c>
      <c r="BF6" s="297">
        <v>25.017000765999999</v>
      </c>
      <c r="BG6" s="297">
        <v>24.764236144000002</v>
      </c>
      <c r="BH6" s="297">
        <v>24.927628527</v>
      </c>
      <c r="BI6" s="297">
        <v>24.908644367000001</v>
      </c>
      <c r="BJ6" s="297">
        <v>24.883461228000002</v>
      </c>
      <c r="BK6" s="297">
        <v>24.446573003000001</v>
      </c>
      <c r="BL6" s="297">
        <v>24.800348956000001</v>
      </c>
      <c r="BM6" s="297">
        <v>24.671931007000001</v>
      </c>
      <c r="BN6" s="297">
        <v>24.600004106</v>
      </c>
      <c r="BO6" s="297">
        <v>24.723625809000001</v>
      </c>
      <c r="BP6" s="297">
        <v>25.109362785999998</v>
      </c>
      <c r="BQ6" s="297">
        <v>25.176424469000001</v>
      </c>
      <c r="BR6" s="297">
        <v>25.623723120000001</v>
      </c>
      <c r="BS6" s="297">
        <v>24.993203676</v>
      </c>
      <c r="BT6" s="297">
        <v>25.092640293999999</v>
      </c>
      <c r="BU6" s="297">
        <v>24.973844619000001</v>
      </c>
      <c r="BV6" s="297">
        <v>25.078431285000001</v>
      </c>
    </row>
    <row r="7" spans="1:74" ht="11.15" customHeight="1" x14ac:dyDescent="0.25">
      <c r="A7" s="127" t="s">
        <v>272</v>
      </c>
      <c r="B7" s="135" t="s">
        <v>329</v>
      </c>
      <c r="C7" s="202">
        <v>2.5003609999999998</v>
      </c>
      <c r="D7" s="202">
        <v>2.5489069999999998</v>
      </c>
      <c r="E7" s="202">
        <v>2.3824999999999998</v>
      </c>
      <c r="F7" s="202">
        <v>2.203344</v>
      </c>
      <c r="G7" s="202">
        <v>2.4128509999999999</v>
      </c>
      <c r="H7" s="202">
        <v>2.4855459999999998</v>
      </c>
      <c r="I7" s="202">
        <v>2.5546199999999999</v>
      </c>
      <c r="J7" s="202">
        <v>2.7128060000000001</v>
      </c>
      <c r="K7" s="202">
        <v>2.58602</v>
      </c>
      <c r="L7" s="202">
        <v>2.539558</v>
      </c>
      <c r="M7" s="202">
        <v>2.502685</v>
      </c>
      <c r="N7" s="202">
        <v>2.4774310000000002</v>
      </c>
      <c r="O7" s="202">
        <v>2.4048949999999998</v>
      </c>
      <c r="P7" s="202">
        <v>2.551167</v>
      </c>
      <c r="Q7" s="202">
        <v>2.2482920000000002</v>
      </c>
      <c r="R7" s="202">
        <v>1.789172</v>
      </c>
      <c r="S7" s="202">
        <v>1.9721439999999999</v>
      </c>
      <c r="T7" s="202">
        <v>2.1989580000000002</v>
      </c>
      <c r="U7" s="202">
        <v>2.1824210000000002</v>
      </c>
      <c r="V7" s="202">
        <v>2.1984970000000001</v>
      </c>
      <c r="W7" s="202">
        <v>2.2225969999999999</v>
      </c>
      <c r="X7" s="202">
        <v>2.1477409999999999</v>
      </c>
      <c r="Y7" s="202">
        <v>2.3148390000000001</v>
      </c>
      <c r="Z7" s="202">
        <v>2.0870440000000001</v>
      </c>
      <c r="AA7" s="202">
        <v>2.1663860000000001</v>
      </c>
      <c r="AB7" s="202">
        <v>2.1498240000000002</v>
      </c>
      <c r="AC7" s="202">
        <v>2.238842</v>
      </c>
      <c r="AD7" s="202">
        <v>2.0443090000000002</v>
      </c>
      <c r="AE7" s="202">
        <v>2.095596</v>
      </c>
      <c r="AF7" s="202">
        <v>2.3498770000000002</v>
      </c>
      <c r="AG7" s="202">
        <v>2.4628380000000001</v>
      </c>
      <c r="AH7" s="202">
        <v>2.4385330000000001</v>
      </c>
      <c r="AI7" s="202">
        <v>2.3726850000000002</v>
      </c>
      <c r="AJ7" s="202">
        <v>2.267709</v>
      </c>
      <c r="AK7" s="202">
        <v>2.3914089999999999</v>
      </c>
      <c r="AL7" s="202">
        <v>2.3306740000000001</v>
      </c>
      <c r="AM7" s="202">
        <v>2.2549830000000002</v>
      </c>
      <c r="AN7" s="202">
        <v>2.3718140000000001</v>
      </c>
      <c r="AO7" s="202">
        <v>2.104765</v>
      </c>
      <c r="AP7" s="202">
        <v>2.1374659999999999</v>
      </c>
      <c r="AQ7" s="202">
        <v>2.1213570000000002</v>
      </c>
      <c r="AR7" s="202">
        <v>2.3595999999999999</v>
      </c>
      <c r="AS7" s="202">
        <v>2.4944820000000001</v>
      </c>
      <c r="AT7" s="202">
        <v>2.3544719999999999</v>
      </c>
      <c r="AU7" s="202">
        <v>2.2886229999999999</v>
      </c>
      <c r="AV7" s="202">
        <v>2.1868310000000002</v>
      </c>
      <c r="AW7" s="202">
        <v>2.3072400000000002</v>
      </c>
      <c r="AX7" s="202">
        <v>2.4180109999999999</v>
      </c>
      <c r="AY7" s="202">
        <v>2.2212999999999998</v>
      </c>
      <c r="AZ7" s="202">
        <v>2.2768000000000002</v>
      </c>
      <c r="BA7" s="202">
        <v>2.2328999999999999</v>
      </c>
      <c r="BB7" s="202">
        <v>2.1882000000000001</v>
      </c>
      <c r="BC7" s="202">
        <v>2.2386457700000002</v>
      </c>
      <c r="BD7" s="202">
        <v>2.2957424820000001</v>
      </c>
      <c r="BE7" s="202">
        <v>2.3155078750000002</v>
      </c>
      <c r="BF7" s="297">
        <v>2.3699473740000001</v>
      </c>
      <c r="BG7" s="297">
        <v>2.3238924889999999</v>
      </c>
      <c r="BH7" s="297">
        <v>2.2990336120000001</v>
      </c>
      <c r="BI7" s="297">
        <v>2.3198384120000002</v>
      </c>
      <c r="BJ7" s="297">
        <v>2.3249341939999999</v>
      </c>
      <c r="BK7" s="297">
        <v>2.2868974909999999</v>
      </c>
      <c r="BL7" s="297">
        <v>2.3311162009999999</v>
      </c>
      <c r="BM7" s="297">
        <v>2.228728534</v>
      </c>
      <c r="BN7" s="297">
        <v>2.173509036</v>
      </c>
      <c r="BO7" s="297">
        <v>2.2303919240000001</v>
      </c>
      <c r="BP7" s="297">
        <v>2.2875331710000002</v>
      </c>
      <c r="BQ7" s="297">
        <v>2.3073139810000001</v>
      </c>
      <c r="BR7" s="297">
        <v>2.3617959430000002</v>
      </c>
      <c r="BS7" s="297">
        <v>2.315705135</v>
      </c>
      <c r="BT7" s="297">
        <v>2.290826869</v>
      </c>
      <c r="BU7" s="297">
        <v>2.3116478960000002</v>
      </c>
      <c r="BV7" s="297">
        <v>2.3167476530000002</v>
      </c>
    </row>
    <row r="8" spans="1:74" ht="11.15" customHeight="1" x14ac:dyDescent="0.25">
      <c r="A8" s="127" t="s">
        <v>576</v>
      </c>
      <c r="B8" s="135" t="s">
        <v>330</v>
      </c>
      <c r="C8" s="202">
        <v>1.910766</v>
      </c>
      <c r="D8" s="202">
        <v>1.9868349999999999</v>
      </c>
      <c r="E8" s="202">
        <v>1.8908640000000001</v>
      </c>
      <c r="F8" s="202">
        <v>2.175745</v>
      </c>
      <c r="G8" s="202">
        <v>1.984782</v>
      </c>
      <c r="H8" s="202">
        <v>2.104066</v>
      </c>
      <c r="I8" s="202">
        <v>2.092749</v>
      </c>
      <c r="J8" s="202">
        <v>2.0322450000000001</v>
      </c>
      <c r="K8" s="202">
        <v>1.910147</v>
      </c>
      <c r="L8" s="202">
        <v>1.9101410000000001</v>
      </c>
      <c r="M8" s="202">
        <v>1.8851850000000001</v>
      </c>
      <c r="N8" s="202">
        <v>1.937246</v>
      </c>
      <c r="O8" s="202">
        <v>1.8605689999999999</v>
      </c>
      <c r="P8" s="202">
        <v>1.888061</v>
      </c>
      <c r="Q8" s="202">
        <v>1.8617919999999999</v>
      </c>
      <c r="R8" s="202">
        <v>1.3827179999999999</v>
      </c>
      <c r="S8" s="202">
        <v>1.3556010000000001</v>
      </c>
      <c r="T8" s="202">
        <v>1.506041</v>
      </c>
      <c r="U8" s="202">
        <v>1.520518</v>
      </c>
      <c r="V8" s="202">
        <v>1.4967760000000001</v>
      </c>
      <c r="W8" s="202">
        <v>1.527976</v>
      </c>
      <c r="X8" s="202">
        <v>1.5857730000000001</v>
      </c>
      <c r="Y8" s="202">
        <v>1.5329660000000001</v>
      </c>
      <c r="Z8" s="202">
        <v>1.674939</v>
      </c>
      <c r="AA8" s="202">
        <v>1.5507390000000001</v>
      </c>
      <c r="AB8" s="202">
        <v>1.596816</v>
      </c>
      <c r="AC8" s="202">
        <v>1.7436430000000001</v>
      </c>
      <c r="AD8" s="202">
        <v>1.6244000000000001</v>
      </c>
      <c r="AE8" s="202">
        <v>1.6688730000000001</v>
      </c>
      <c r="AF8" s="202">
        <v>1.6735549999999999</v>
      </c>
      <c r="AG8" s="202">
        <v>1.6509290000000001</v>
      </c>
      <c r="AH8" s="202">
        <v>1.597343</v>
      </c>
      <c r="AI8" s="202">
        <v>1.577258</v>
      </c>
      <c r="AJ8" s="202">
        <v>1.5668800000000001</v>
      </c>
      <c r="AK8" s="202">
        <v>1.7528680000000001</v>
      </c>
      <c r="AL8" s="202">
        <v>1.848695</v>
      </c>
      <c r="AM8" s="202">
        <v>1.631114</v>
      </c>
      <c r="AN8" s="202">
        <v>1.731738</v>
      </c>
      <c r="AO8" s="202">
        <v>1.9081570000000001</v>
      </c>
      <c r="AP8" s="202">
        <v>1.9505870000000001</v>
      </c>
      <c r="AQ8" s="202">
        <v>1.989846</v>
      </c>
      <c r="AR8" s="202">
        <v>2.030951</v>
      </c>
      <c r="AS8" s="202">
        <v>2.0280269999999998</v>
      </c>
      <c r="AT8" s="202">
        <v>1.9311780000000001</v>
      </c>
      <c r="AU8" s="202">
        <v>1.9207350000000001</v>
      </c>
      <c r="AV8" s="202">
        <v>1.9422889999999999</v>
      </c>
      <c r="AW8" s="202">
        <v>1.949038</v>
      </c>
      <c r="AX8" s="202">
        <v>1.9650840000000001</v>
      </c>
      <c r="AY8" s="202">
        <v>1.8613</v>
      </c>
      <c r="AZ8" s="202">
        <v>1.8729</v>
      </c>
      <c r="BA8" s="202">
        <v>1.8811</v>
      </c>
      <c r="BB8" s="202">
        <v>1.7889999999999999</v>
      </c>
      <c r="BC8" s="202">
        <v>1.9165357160000001</v>
      </c>
      <c r="BD8" s="202">
        <v>1.9472646629999999</v>
      </c>
      <c r="BE8" s="202">
        <v>1.942778348</v>
      </c>
      <c r="BF8" s="297">
        <v>1.9260793919999999</v>
      </c>
      <c r="BG8" s="297">
        <v>1.8926996549999999</v>
      </c>
      <c r="BH8" s="297">
        <v>1.913270915</v>
      </c>
      <c r="BI8" s="297">
        <v>1.8940419550000001</v>
      </c>
      <c r="BJ8" s="297">
        <v>2.006623034</v>
      </c>
      <c r="BK8" s="297">
        <v>1.8391785119999999</v>
      </c>
      <c r="BL8" s="297">
        <v>1.8995857549999999</v>
      </c>
      <c r="BM8" s="297">
        <v>1.8890054730000001</v>
      </c>
      <c r="BN8" s="297">
        <v>1.8847080700000001</v>
      </c>
      <c r="BO8" s="297">
        <v>1.896376885</v>
      </c>
      <c r="BP8" s="297">
        <v>1.926782615</v>
      </c>
      <c r="BQ8" s="297">
        <v>1.9223434880000001</v>
      </c>
      <c r="BR8" s="297">
        <v>1.9058201770000001</v>
      </c>
      <c r="BS8" s="297">
        <v>1.872791541</v>
      </c>
      <c r="BT8" s="297">
        <v>1.8931464250000001</v>
      </c>
      <c r="BU8" s="297">
        <v>1.874119723</v>
      </c>
      <c r="BV8" s="297">
        <v>1.9855166319999999</v>
      </c>
    </row>
    <row r="9" spans="1:74" ht="11.15" customHeight="1" x14ac:dyDescent="0.25">
      <c r="A9" s="127" t="s">
        <v>270</v>
      </c>
      <c r="B9" s="135" t="s">
        <v>331</v>
      </c>
      <c r="C9" s="202">
        <v>20.614982999999999</v>
      </c>
      <c r="D9" s="202">
        <v>20.283868999999999</v>
      </c>
      <c r="E9" s="202">
        <v>20.176247</v>
      </c>
      <c r="F9" s="202">
        <v>20.332601</v>
      </c>
      <c r="G9" s="202">
        <v>20.387087999999999</v>
      </c>
      <c r="H9" s="202">
        <v>20.653979</v>
      </c>
      <c r="I9" s="202">
        <v>20.734573999999999</v>
      </c>
      <c r="J9" s="202">
        <v>21.157913000000001</v>
      </c>
      <c r="K9" s="202">
        <v>20.248483</v>
      </c>
      <c r="L9" s="202">
        <v>20.713985999999998</v>
      </c>
      <c r="M9" s="202">
        <v>20.736152000000001</v>
      </c>
      <c r="N9" s="202">
        <v>20.442869000000002</v>
      </c>
      <c r="O9" s="202">
        <v>19.933385999999999</v>
      </c>
      <c r="P9" s="202">
        <v>20.132245999999999</v>
      </c>
      <c r="Q9" s="202">
        <v>18.462838000000001</v>
      </c>
      <c r="R9" s="202">
        <v>14.548503</v>
      </c>
      <c r="S9" s="202">
        <v>16.078182999999999</v>
      </c>
      <c r="T9" s="202">
        <v>17.578056</v>
      </c>
      <c r="U9" s="202">
        <v>18.381069</v>
      </c>
      <c r="V9" s="202">
        <v>18.557874000000002</v>
      </c>
      <c r="W9" s="202">
        <v>18.414828</v>
      </c>
      <c r="X9" s="202">
        <v>18.613648000000001</v>
      </c>
      <c r="Y9" s="202">
        <v>18.742515999999998</v>
      </c>
      <c r="Z9" s="202">
        <v>18.801689</v>
      </c>
      <c r="AA9" s="202">
        <v>18.814347999999999</v>
      </c>
      <c r="AB9" s="202">
        <v>17.699107999999999</v>
      </c>
      <c r="AC9" s="202">
        <v>19.132116</v>
      </c>
      <c r="AD9" s="202">
        <v>19.743698999999999</v>
      </c>
      <c r="AE9" s="202">
        <v>20.049742999999999</v>
      </c>
      <c r="AF9" s="202">
        <v>20.585872999999999</v>
      </c>
      <c r="AG9" s="202">
        <v>20.171831000000001</v>
      </c>
      <c r="AH9" s="202">
        <v>20.572572999999998</v>
      </c>
      <c r="AI9" s="202">
        <v>20.138569</v>
      </c>
      <c r="AJ9" s="202">
        <v>20.37715</v>
      </c>
      <c r="AK9" s="202">
        <v>20.572648000000001</v>
      </c>
      <c r="AL9" s="202">
        <v>20.656690000000001</v>
      </c>
      <c r="AM9" s="202">
        <v>19.731010000000001</v>
      </c>
      <c r="AN9" s="202">
        <v>20.435638000000001</v>
      </c>
      <c r="AO9" s="202">
        <v>20.511873999999999</v>
      </c>
      <c r="AP9" s="202">
        <v>19.957374999999999</v>
      </c>
      <c r="AQ9" s="202">
        <v>20.076819</v>
      </c>
      <c r="AR9" s="202">
        <v>20.771961000000001</v>
      </c>
      <c r="AS9" s="202">
        <v>20.345033999999998</v>
      </c>
      <c r="AT9" s="202">
        <v>20.601035</v>
      </c>
      <c r="AU9" s="202">
        <v>20.469951999999999</v>
      </c>
      <c r="AV9" s="202">
        <v>20.414708999999998</v>
      </c>
      <c r="AW9" s="202">
        <v>20.593069</v>
      </c>
      <c r="AX9" s="202">
        <v>19.491181000000001</v>
      </c>
      <c r="AY9" s="202">
        <v>19.538975000000001</v>
      </c>
      <c r="AZ9" s="202">
        <v>19.997420000000002</v>
      </c>
      <c r="BA9" s="202">
        <v>20.449031000000002</v>
      </c>
      <c r="BB9" s="202">
        <v>20.446047</v>
      </c>
      <c r="BC9" s="202">
        <v>20.775587000000002</v>
      </c>
      <c r="BD9" s="202">
        <v>20.817918212999999</v>
      </c>
      <c r="BE9" s="202">
        <v>20.341074986999999</v>
      </c>
      <c r="BF9" s="297">
        <v>20.71266</v>
      </c>
      <c r="BG9" s="297">
        <v>20.53933</v>
      </c>
      <c r="BH9" s="297">
        <v>20.70701</v>
      </c>
      <c r="BI9" s="297">
        <v>20.686450000000001</v>
      </c>
      <c r="BJ9" s="297">
        <v>20.543589999999998</v>
      </c>
      <c r="BK9" s="297">
        <v>20.312069999999999</v>
      </c>
      <c r="BL9" s="297">
        <v>20.561219999999999</v>
      </c>
      <c r="BM9" s="297">
        <v>20.545770000000001</v>
      </c>
      <c r="BN9" s="297">
        <v>20.533359999999998</v>
      </c>
      <c r="BO9" s="297">
        <v>20.588429999999999</v>
      </c>
      <c r="BP9" s="297">
        <v>20.886620000000001</v>
      </c>
      <c r="BQ9" s="297">
        <v>20.93834</v>
      </c>
      <c r="BR9" s="297">
        <v>21.34768</v>
      </c>
      <c r="BS9" s="297">
        <v>20.796279999999999</v>
      </c>
      <c r="BT9" s="297">
        <v>20.90024</v>
      </c>
      <c r="BU9" s="297">
        <v>20.77965</v>
      </c>
      <c r="BV9" s="297">
        <v>20.76774</v>
      </c>
    </row>
    <row r="10" spans="1:74" ht="11.15" customHeight="1" x14ac:dyDescent="0.2">
      <c r="AY10" s="120"/>
      <c r="AZ10" s="120"/>
      <c r="BA10" s="120"/>
      <c r="BB10" s="120"/>
      <c r="BC10" s="120"/>
      <c r="BD10" s="120"/>
      <c r="BE10" s="120"/>
      <c r="BF10" s="367"/>
      <c r="BJ10" s="120"/>
    </row>
    <row r="11" spans="1:74" ht="11.15" customHeight="1" x14ac:dyDescent="0.25">
      <c r="A11" s="127" t="s">
        <v>577</v>
      </c>
      <c r="B11" s="134" t="s">
        <v>364</v>
      </c>
      <c r="C11" s="202">
        <v>6.5437048451999997</v>
      </c>
      <c r="D11" s="202">
        <v>6.8514533743000001</v>
      </c>
      <c r="E11" s="202">
        <v>6.8795539766999996</v>
      </c>
      <c r="F11" s="202">
        <v>6.9611320278999997</v>
      </c>
      <c r="G11" s="202">
        <v>6.8203965075999999</v>
      </c>
      <c r="H11" s="202">
        <v>6.9922862347999999</v>
      </c>
      <c r="I11" s="202">
        <v>7.0250218314000001</v>
      </c>
      <c r="J11" s="202">
        <v>7.0404449974999999</v>
      </c>
      <c r="K11" s="202">
        <v>7.0466541845000004</v>
      </c>
      <c r="L11" s="202">
        <v>7.0182366057000003</v>
      </c>
      <c r="M11" s="202">
        <v>6.9536765627000001</v>
      </c>
      <c r="N11" s="202">
        <v>7.0193080399000003</v>
      </c>
      <c r="O11" s="202">
        <v>5.5456103098999998</v>
      </c>
      <c r="P11" s="202">
        <v>5.8158820638000002</v>
      </c>
      <c r="Q11" s="202">
        <v>5.8802210102999997</v>
      </c>
      <c r="R11" s="202">
        <v>5.7934478080999998</v>
      </c>
      <c r="S11" s="202">
        <v>5.7067981297000001</v>
      </c>
      <c r="T11" s="202">
        <v>5.8594919366999996</v>
      </c>
      <c r="U11" s="202">
        <v>5.8722051149999999</v>
      </c>
      <c r="V11" s="202">
        <v>5.9098795690000001</v>
      </c>
      <c r="W11" s="202">
        <v>5.9657953534999999</v>
      </c>
      <c r="X11" s="202">
        <v>6.0355137357000004</v>
      </c>
      <c r="Y11" s="202">
        <v>5.9027009436000002</v>
      </c>
      <c r="Z11" s="202">
        <v>5.9431039685</v>
      </c>
      <c r="AA11" s="202">
        <v>5.8371325756000001</v>
      </c>
      <c r="AB11" s="202">
        <v>6.1479504611999998</v>
      </c>
      <c r="AC11" s="202">
        <v>6.1866481150999997</v>
      </c>
      <c r="AD11" s="202">
        <v>6.2080118778999998</v>
      </c>
      <c r="AE11" s="202">
        <v>6.1090209457000002</v>
      </c>
      <c r="AF11" s="202">
        <v>6.2798256371000001</v>
      </c>
      <c r="AG11" s="202">
        <v>6.3435380167000002</v>
      </c>
      <c r="AH11" s="202">
        <v>6.3552711586999999</v>
      </c>
      <c r="AI11" s="202">
        <v>6.402828499</v>
      </c>
      <c r="AJ11" s="202">
        <v>6.3303005475000003</v>
      </c>
      <c r="AK11" s="202">
        <v>6.2543238073999996</v>
      </c>
      <c r="AL11" s="202">
        <v>6.3420816164999998</v>
      </c>
      <c r="AM11" s="202">
        <v>6.0810972244999997</v>
      </c>
      <c r="AN11" s="202">
        <v>6.3474886133000004</v>
      </c>
      <c r="AO11" s="202">
        <v>6.3972084953000001</v>
      </c>
      <c r="AP11" s="202">
        <v>6.4564308818000002</v>
      </c>
      <c r="AQ11" s="202">
        <v>6.3407559179000001</v>
      </c>
      <c r="AR11" s="202">
        <v>6.5052235429999996</v>
      </c>
      <c r="AS11" s="202">
        <v>6.5131170301000001</v>
      </c>
      <c r="AT11" s="202">
        <v>6.5710959479</v>
      </c>
      <c r="AU11" s="202">
        <v>6.6314239821000003</v>
      </c>
      <c r="AV11" s="202">
        <v>6.5352504651999999</v>
      </c>
      <c r="AW11" s="202">
        <v>6.4642672644000001</v>
      </c>
      <c r="AX11" s="202">
        <v>6.6115683064999997</v>
      </c>
      <c r="AY11" s="202">
        <v>6.2260980680999998</v>
      </c>
      <c r="AZ11" s="202">
        <v>6.4935852954</v>
      </c>
      <c r="BA11" s="202">
        <v>6.4992697230000003</v>
      </c>
      <c r="BB11" s="202">
        <v>6.5903699805000002</v>
      </c>
      <c r="BC11" s="202">
        <v>6.4551383706000003</v>
      </c>
      <c r="BD11" s="202">
        <v>6.6317550892000003</v>
      </c>
      <c r="BE11" s="202">
        <v>6.6295556754999998</v>
      </c>
      <c r="BF11" s="297">
        <v>6.6456108380999996</v>
      </c>
      <c r="BG11" s="297">
        <v>6.6881836290000001</v>
      </c>
      <c r="BH11" s="297">
        <v>6.6030543919999998</v>
      </c>
      <c r="BI11" s="297">
        <v>6.5060290530999998</v>
      </c>
      <c r="BJ11" s="297">
        <v>6.6435942289999996</v>
      </c>
      <c r="BK11" s="297">
        <v>6.2413847072999999</v>
      </c>
      <c r="BL11" s="297">
        <v>6.5194928193999999</v>
      </c>
      <c r="BM11" s="297">
        <v>6.5325613559000004</v>
      </c>
      <c r="BN11" s="297">
        <v>6.5889440805000001</v>
      </c>
      <c r="BO11" s="297">
        <v>6.4786253084999998</v>
      </c>
      <c r="BP11" s="297">
        <v>6.6556020687000004</v>
      </c>
      <c r="BQ11" s="297">
        <v>6.6533720712999997</v>
      </c>
      <c r="BR11" s="297">
        <v>6.6694141618999998</v>
      </c>
      <c r="BS11" s="297">
        <v>6.7120105350000001</v>
      </c>
      <c r="BT11" s="297">
        <v>6.6266660472999996</v>
      </c>
      <c r="BU11" s="297">
        <v>6.5295197042000002</v>
      </c>
      <c r="BV11" s="297">
        <v>6.6674055275999997</v>
      </c>
    </row>
    <row r="12" spans="1:74" ht="11.15" customHeight="1" x14ac:dyDescent="0.25">
      <c r="A12" s="127" t="s">
        <v>578</v>
      </c>
      <c r="B12" s="135" t="s">
        <v>333</v>
      </c>
      <c r="C12" s="202">
        <v>2.8896887041000001</v>
      </c>
      <c r="D12" s="202">
        <v>3.0899478388000001</v>
      </c>
      <c r="E12" s="202">
        <v>3.1445584808999998</v>
      </c>
      <c r="F12" s="202">
        <v>3.1179550760999999</v>
      </c>
      <c r="G12" s="202">
        <v>3.0576082272999998</v>
      </c>
      <c r="H12" s="202">
        <v>3.1625050392</v>
      </c>
      <c r="I12" s="202">
        <v>3.1436100982999999</v>
      </c>
      <c r="J12" s="202">
        <v>3.2115518036999999</v>
      </c>
      <c r="K12" s="202">
        <v>3.2642898022</v>
      </c>
      <c r="L12" s="202">
        <v>3.2705214315000002</v>
      </c>
      <c r="M12" s="202">
        <v>3.1610689317</v>
      </c>
      <c r="N12" s="202">
        <v>3.1937648038000002</v>
      </c>
      <c r="O12" s="202">
        <v>2.5654502686999998</v>
      </c>
      <c r="P12" s="202">
        <v>2.7432392639000001</v>
      </c>
      <c r="Q12" s="202">
        <v>2.7917223016000001</v>
      </c>
      <c r="R12" s="202">
        <v>2.7681039402000001</v>
      </c>
      <c r="S12" s="202">
        <v>2.7145283287000002</v>
      </c>
      <c r="T12" s="202">
        <v>2.8076551607</v>
      </c>
      <c r="U12" s="202">
        <v>2.7908803326</v>
      </c>
      <c r="V12" s="202">
        <v>2.8511986174000001</v>
      </c>
      <c r="W12" s="202">
        <v>2.8980191321</v>
      </c>
      <c r="X12" s="202">
        <v>2.9035515395</v>
      </c>
      <c r="Y12" s="202">
        <v>2.8063801920000002</v>
      </c>
      <c r="Z12" s="202">
        <v>2.8354074135</v>
      </c>
      <c r="AA12" s="202">
        <v>2.6553022325</v>
      </c>
      <c r="AB12" s="202">
        <v>2.8393180840999999</v>
      </c>
      <c r="AC12" s="202">
        <v>2.8894991847</v>
      </c>
      <c r="AD12" s="202">
        <v>2.8650536173000001</v>
      </c>
      <c r="AE12" s="202">
        <v>2.8096015811999999</v>
      </c>
      <c r="AF12" s="202">
        <v>2.905990074</v>
      </c>
      <c r="AG12" s="202">
        <v>2.8886277266999998</v>
      </c>
      <c r="AH12" s="202">
        <v>2.9510585906000002</v>
      </c>
      <c r="AI12" s="202">
        <v>2.9995189403000002</v>
      </c>
      <c r="AJ12" s="202">
        <v>3.0052451139</v>
      </c>
      <c r="AK12" s="202">
        <v>2.9046704509999999</v>
      </c>
      <c r="AL12" s="202">
        <v>2.9347143178000001</v>
      </c>
      <c r="AM12" s="202">
        <v>2.7079817290000001</v>
      </c>
      <c r="AN12" s="202">
        <v>2.8994987380000001</v>
      </c>
      <c r="AO12" s="202">
        <v>2.9535046610000002</v>
      </c>
      <c r="AP12" s="202">
        <v>2.9308166029999998</v>
      </c>
      <c r="AQ12" s="202">
        <v>2.8760361470000002</v>
      </c>
      <c r="AR12" s="202">
        <v>2.9763728569999999</v>
      </c>
      <c r="AS12" s="202">
        <v>2.9599384180000001</v>
      </c>
      <c r="AT12" s="202">
        <v>3.0248483519999998</v>
      </c>
      <c r="AU12" s="202">
        <v>3.0751192729999999</v>
      </c>
      <c r="AV12" s="202">
        <v>3.0812936620000002</v>
      </c>
      <c r="AW12" s="202">
        <v>2.9783403740000001</v>
      </c>
      <c r="AX12" s="202">
        <v>3.0087200049999998</v>
      </c>
      <c r="AY12" s="202">
        <v>2.825600627</v>
      </c>
      <c r="AZ12" s="202">
        <v>3.0163374630000002</v>
      </c>
      <c r="BA12" s="202">
        <v>3.0654282739999998</v>
      </c>
      <c r="BB12" s="202">
        <v>3.0355216469999999</v>
      </c>
      <c r="BC12" s="202">
        <v>2.9725623290000001</v>
      </c>
      <c r="BD12" s="202">
        <v>3.0693976460000001</v>
      </c>
      <c r="BE12" s="202">
        <v>3.0459514479999998</v>
      </c>
      <c r="BF12" s="297">
        <v>3.1063054459999999</v>
      </c>
      <c r="BG12" s="297">
        <v>3.1515857440000001</v>
      </c>
      <c r="BH12" s="297">
        <v>3.1514477169999999</v>
      </c>
      <c r="BI12" s="297">
        <v>3.0389018249999999</v>
      </c>
      <c r="BJ12" s="297">
        <v>3.063710296</v>
      </c>
      <c r="BK12" s="297">
        <v>2.8297065890000002</v>
      </c>
      <c r="BL12" s="297">
        <v>3.0207205909999999</v>
      </c>
      <c r="BM12" s="297">
        <v>3.0698827369999999</v>
      </c>
      <c r="BN12" s="297">
        <v>3.039932651</v>
      </c>
      <c r="BO12" s="297">
        <v>2.9768818459999999</v>
      </c>
      <c r="BP12" s="297">
        <v>3.073857877</v>
      </c>
      <c r="BQ12" s="297">
        <v>3.0503776089999999</v>
      </c>
      <c r="BR12" s="297">
        <v>3.1108193079999999</v>
      </c>
      <c r="BS12" s="297">
        <v>3.1561654049999999</v>
      </c>
      <c r="BT12" s="297">
        <v>3.1560271769999999</v>
      </c>
      <c r="BU12" s="297">
        <v>3.0433177410000001</v>
      </c>
      <c r="BV12" s="297">
        <v>3.0681622630000001</v>
      </c>
    </row>
    <row r="13" spans="1:74" ht="11.15" customHeight="1" x14ac:dyDescent="0.2">
      <c r="AY13" s="120"/>
      <c r="AZ13" s="120"/>
      <c r="BA13" s="120"/>
      <c r="BB13" s="120"/>
      <c r="BC13" s="120"/>
      <c r="BD13" s="120"/>
      <c r="BE13" s="120"/>
      <c r="BF13" s="367"/>
      <c r="BJ13" s="120"/>
    </row>
    <row r="14" spans="1:74" ht="11.15" customHeight="1" x14ac:dyDescent="0.25">
      <c r="A14" s="127" t="s">
        <v>579</v>
      </c>
      <c r="B14" s="134" t="s">
        <v>365</v>
      </c>
      <c r="C14" s="202">
        <v>14.724983419000001</v>
      </c>
      <c r="D14" s="202">
        <v>15.113223399000001</v>
      </c>
      <c r="E14" s="202">
        <v>14.674749406</v>
      </c>
      <c r="F14" s="202">
        <v>15.267083700000001</v>
      </c>
      <c r="G14" s="202">
        <v>14.775182038000001</v>
      </c>
      <c r="H14" s="202">
        <v>15.017793383000001</v>
      </c>
      <c r="I14" s="202">
        <v>15.779994374999999</v>
      </c>
      <c r="J14" s="202">
        <v>15.371786090000001</v>
      </c>
      <c r="K14" s="202">
        <v>15.393738898000001</v>
      </c>
      <c r="L14" s="202">
        <v>15.385139504</v>
      </c>
      <c r="M14" s="202">
        <v>14.839054652</v>
      </c>
      <c r="N14" s="202">
        <v>14.511386647</v>
      </c>
      <c r="O14" s="202">
        <v>14.02651919</v>
      </c>
      <c r="P14" s="202">
        <v>14.570231682999999</v>
      </c>
      <c r="Q14" s="202">
        <v>13.389371603000001</v>
      </c>
      <c r="R14" s="202">
        <v>11.024445361</v>
      </c>
      <c r="S14" s="202">
        <v>11.392801721</v>
      </c>
      <c r="T14" s="202">
        <v>12.690689797999999</v>
      </c>
      <c r="U14" s="202">
        <v>13.693579637999999</v>
      </c>
      <c r="V14" s="202">
        <v>13.148008838000001</v>
      </c>
      <c r="W14" s="202">
        <v>13.893634444</v>
      </c>
      <c r="X14" s="202">
        <v>13.668297175999999</v>
      </c>
      <c r="Y14" s="202">
        <v>13.03972033</v>
      </c>
      <c r="Z14" s="202">
        <v>12.921389845</v>
      </c>
      <c r="AA14" s="202">
        <v>11.959652158000001</v>
      </c>
      <c r="AB14" s="202">
        <v>12.759444576</v>
      </c>
      <c r="AC14" s="202">
        <v>13.279500169</v>
      </c>
      <c r="AD14" s="202">
        <v>13.090619663</v>
      </c>
      <c r="AE14" s="202">
        <v>12.951096817</v>
      </c>
      <c r="AF14" s="202">
        <v>14.199574061</v>
      </c>
      <c r="AG14" s="202">
        <v>14.523325088</v>
      </c>
      <c r="AH14" s="202">
        <v>14.417550252</v>
      </c>
      <c r="AI14" s="202">
        <v>14.985770764</v>
      </c>
      <c r="AJ14" s="202">
        <v>14.941534211</v>
      </c>
      <c r="AK14" s="202">
        <v>14.635229314</v>
      </c>
      <c r="AL14" s="202">
        <v>14.530278975</v>
      </c>
      <c r="AM14" s="202">
        <v>13.135022769000001</v>
      </c>
      <c r="AN14" s="202">
        <v>14.469010031</v>
      </c>
      <c r="AO14" s="202">
        <v>14.231932191</v>
      </c>
      <c r="AP14" s="202">
        <v>13.958097098</v>
      </c>
      <c r="AQ14" s="202">
        <v>14.155358893000001</v>
      </c>
      <c r="AR14" s="202">
        <v>14.461760947</v>
      </c>
      <c r="AS14" s="202">
        <v>14.561225238</v>
      </c>
      <c r="AT14" s="202">
        <v>14.835437058</v>
      </c>
      <c r="AU14" s="202">
        <v>15.023943516999999</v>
      </c>
      <c r="AV14" s="202">
        <v>14.049987698000001</v>
      </c>
      <c r="AW14" s="202">
        <v>14.18867195</v>
      </c>
      <c r="AX14" s="202">
        <v>14.105281927</v>
      </c>
      <c r="AY14" s="202">
        <v>13.071033139000001</v>
      </c>
      <c r="AZ14" s="202">
        <v>14.321979271</v>
      </c>
      <c r="BA14" s="202">
        <v>14.081137932000001</v>
      </c>
      <c r="BB14" s="202">
        <v>13.753757161999999</v>
      </c>
      <c r="BC14" s="202">
        <v>13.940584119</v>
      </c>
      <c r="BD14" s="202">
        <v>14.487771808</v>
      </c>
      <c r="BE14" s="202">
        <v>14.597082572</v>
      </c>
      <c r="BF14" s="297">
        <v>14.464403452000001</v>
      </c>
      <c r="BG14" s="297">
        <v>14.855656905</v>
      </c>
      <c r="BH14" s="297">
        <v>14.728539764000001</v>
      </c>
      <c r="BI14" s="297">
        <v>14.284276387</v>
      </c>
      <c r="BJ14" s="297">
        <v>14.186812217</v>
      </c>
      <c r="BK14" s="297">
        <v>13.463885304</v>
      </c>
      <c r="BL14" s="297">
        <v>14.384332532</v>
      </c>
      <c r="BM14" s="297">
        <v>14.09671784</v>
      </c>
      <c r="BN14" s="297">
        <v>14.168712137</v>
      </c>
      <c r="BO14" s="297">
        <v>13.862305584</v>
      </c>
      <c r="BP14" s="297">
        <v>14.409751425</v>
      </c>
      <c r="BQ14" s="297">
        <v>14.519013462</v>
      </c>
      <c r="BR14" s="297">
        <v>14.386312631999999</v>
      </c>
      <c r="BS14" s="297">
        <v>14.777774347999999</v>
      </c>
      <c r="BT14" s="297">
        <v>14.650714838000001</v>
      </c>
      <c r="BU14" s="297">
        <v>14.206212315</v>
      </c>
      <c r="BV14" s="297">
        <v>14.108495909</v>
      </c>
    </row>
    <row r="15" spans="1:74" ht="11.15" customHeight="1" x14ac:dyDescent="0.2">
      <c r="AY15" s="120"/>
      <c r="AZ15" s="120"/>
      <c r="BA15" s="120"/>
      <c r="BB15" s="120"/>
      <c r="BC15" s="120"/>
      <c r="BD15" s="120"/>
      <c r="BE15" s="120"/>
      <c r="BF15" s="367"/>
      <c r="BJ15" s="120"/>
    </row>
    <row r="16" spans="1:74" ht="11.15" customHeight="1" x14ac:dyDescent="0.25">
      <c r="A16" s="127" t="s">
        <v>580</v>
      </c>
      <c r="B16" s="134" t="s">
        <v>899</v>
      </c>
      <c r="C16" s="202">
        <v>4.5786480415000002</v>
      </c>
      <c r="D16" s="202">
        <v>4.8195784238000003</v>
      </c>
      <c r="E16" s="202">
        <v>4.7083705437000001</v>
      </c>
      <c r="F16" s="202">
        <v>4.6331206814000003</v>
      </c>
      <c r="G16" s="202">
        <v>4.7730779276000002</v>
      </c>
      <c r="H16" s="202">
        <v>4.9773399389000001</v>
      </c>
      <c r="I16" s="202">
        <v>5.0428939732</v>
      </c>
      <c r="J16" s="202">
        <v>5.1649394672</v>
      </c>
      <c r="K16" s="202">
        <v>5.0699344472999996</v>
      </c>
      <c r="L16" s="202">
        <v>4.8887867380000003</v>
      </c>
      <c r="M16" s="202">
        <v>4.9573840077</v>
      </c>
      <c r="N16" s="202">
        <v>5.0030314337000004</v>
      </c>
      <c r="O16" s="202">
        <v>4.2465213387</v>
      </c>
      <c r="P16" s="202">
        <v>4.4669029674000003</v>
      </c>
      <c r="Q16" s="202">
        <v>4.3651848530999997</v>
      </c>
      <c r="R16" s="202">
        <v>4.2968679929000002</v>
      </c>
      <c r="S16" s="202">
        <v>4.4248888827000004</v>
      </c>
      <c r="T16" s="202">
        <v>4.6117310471000001</v>
      </c>
      <c r="U16" s="202">
        <v>4.6718312807000002</v>
      </c>
      <c r="V16" s="202">
        <v>4.7834701295000004</v>
      </c>
      <c r="W16" s="202">
        <v>4.6965711396999996</v>
      </c>
      <c r="X16" s="202">
        <v>4.5315159232999997</v>
      </c>
      <c r="Y16" s="202">
        <v>4.5942643986</v>
      </c>
      <c r="Z16" s="202">
        <v>4.6360227393000004</v>
      </c>
      <c r="AA16" s="202">
        <v>4.3832545946000003</v>
      </c>
      <c r="AB16" s="202">
        <v>4.6115531541000001</v>
      </c>
      <c r="AC16" s="202">
        <v>4.5062093073999998</v>
      </c>
      <c r="AD16" s="202">
        <v>4.4355648258000002</v>
      </c>
      <c r="AE16" s="202">
        <v>4.5681837262</v>
      </c>
      <c r="AF16" s="202">
        <v>4.7617438910000001</v>
      </c>
      <c r="AG16" s="202">
        <v>4.8240455105000004</v>
      </c>
      <c r="AH16" s="202">
        <v>4.9397058491000001</v>
      </c>
      <c r="AI16" s="202">
        <v>4.8496976626999997</v>
      </c>
      <c r="AJ16" s="202">
        <v>4.6788113254999999</v>
      </c>
      <c r="AK16" s="202">
        <v>4.7438183425</v>
      </c>
      <c r="AL16" s="202">
        <v>4.7870546873000004</v>
      </c>
      <c r="AM16" s="202">
        <v>4.1611125089999996</v>
      </c>
      <c r="AN16" s="202">
        <v>4.4048582249999999</v>
      </c>
      <c r="AO16" s="202">
        <v>4.2967199889999996</v>
      </c>
      <c r="AP16" s="202">
        <v>4.2747070770000004</v>
      </c>
      <c r="AQ16" s="202">
        <v>4.4048250519999996</v>
      </c>
      <c r="AR16" s="202">
        <v>4.6092311080000004</v>
      </c>
      <c r="AS16" s="202">
        <v>4.6819357760000004</v>
      </c>
      <c r="AT16" s="202">
        <v>4.8011689239999997</v>
      </c>
      <c r="AU16" s="202">
        <v>4.7199081080000003</v>
      </c>
      <c r="AV16" s="202">
        <v>4.6116556969999998</v>
      </c>
      <c r="AW16" s="202">
        <v>4.6620243979999998</v>
      </c>
      <c r="AX16" s="202">
        <v>4.6691565380000002</v>
      </c>
      <c r="AY16" s="202">
        <v>4.1971891369999996</v>
      </c>
      <c r="AZ16" s="202">
        <v>4.4476315619999998</v>
      </c>
      <c r="BA16" s="202">
        <v>4.3367117840000002</v>
      </c>
      <c r="BB16" s="202">
        <v>4.3138631639999998</v>
      </c>
      <c r="BC16" s="202">
        <v>4.447723538</v>
      </c>
      <c r="BD16" s="202">
        <v>4.6578138789999999</v>
      </c>
      <c r="BE16" s="202">
        <v>4.7326010289999996</v>
      </c>
      <c r="BF16" s="297">
        <v>4.8552579380000003</v>
      </c>
      <c r="BG16" s="297">
        <v>4.7719146539999997</v>
      </c>
      <c r="BH16" s="297">
        <v>4.660412193</v>
      </c>
      <c r="BI16" s="297">
        <v>4.7124755780000003</v>
      </c>
      <c r="BJ16" s="297">
        <v>4.7202827029999996</v>
      </c>
      <c r="BK16" s="297">
        <v>4.3176599219999998</v>
      </c>
      <c r="BL16" s="297">
        <v>4.5729017760000001</v>
      </c>
      <c r="BM16" s="297">
        <v>4.4598940919999999</v>
      </c>
      <c r="BN16" s="297">
        <v>4.4373132059999998</v>
      </c>
      <c r="BO16" s="297">
        <v>4.573599293</v>
      </c>
      <c r="BP16" s="297">
        <v>4.7876888940000004</v>
      </c>
      <c r="BQ16" s="297">
        <v>4.8640008540000004</v>
      </c>
      <c r="BR16" s="297">
        <v>4.9889547969999999</v>
      </c>
      <c r="BS16" s="297">
        <v>4.9041748529999998</v>
      </c>
      <c r="BT16" s="297">
        <v>4.7914892360000003</v>
      </c>
      <c r="BU16" s="297">
        <v>4.8443197519999996</v>
      </c>
      <c r="BV16" s="297">
        <v>4.8518064540000001</v>
      </c>
    </row>
    <row r="17" spans="1:74" ht="11.15" customHeight="1" x14ac:dyDescent="0.25">
      <c r="A17" s="127" t="s">
        <v>581</v>
      </c>
      <c r="B17" s="135" t="s">
        <v>353</v>
      </c>
      <c r="C17" s="202">
        <v>3.4014925873999999</v>
      </c>
      <c r="D17" s="202">
        <v>3.6424025797000001</v>
      </c>
      <c r="E17" s="202">
        <v>3.5308751397</v>
      </c>
      <c r="F17" s="202">
        <v>3.4484561835999998</v>
      </c>
      <c r="G17" s="202">
        <v>3.5883904284999999</v>
      </c>
      <c r="H17" s="202">
        <v>3.7925519629000002</v>
      </c>
      <c r="I17" s="202">
        <v>3.8560007891999999</v>
      </c>
      <c r="J17" s="202">
        <v>3.9778916516999998</v>
      </c>
      <c r="K17" s="202">
        <v>3.8827210759000002</v>
      </c>
      <c r="L17" s="202">
        <v>3.6938100816000001</v>
      </c>
      <c r="M17" s="202">
        <v>3.7623204665999999</v>
      </c>
      <c r="N17" s="202">
        <v>3.8081379380999998</v>
      </c>
      <c r="O17" s="202">
        <v>3.1113755885000001</v>
      </c>
      <c r="P17" s="202">
        <v>3.3317381058</v>
      </c>
      <c r="Q17" s="202">
        <v>3.2297229623999999</v>
      </c>
      <c r="R17" s="202">
        <v>3.1543336086</v>
      </c>
      <c r="S17" s="202">
        <v>3.2823327096999999</v>
      </c>
      <c r="T17" s="202">
        <v>3.4690810851</v>
      </c>
      <c r="U17" s="202">
        <v>3.5271182919999999</v>
      </c>
      <c r="V17" s="202">
        <v>3.6386129504000002</v>
      </c>
      <c r="W17" s="202">
        <v>3.5515595763999999</v>
      </c>
      <c r="X17" s="202">
        <v>3.378761006</v>
      </c>
      <c r="Y17" s="202">
        <v>3.4414280658999998</v>
      </c>
      <c r="Z17" s="202">
        <v>3.4833377154999998</v>
      </c>
      <c r="AA17" s="202">
        <v>3.2231384381999999</v>
      </c>
      <c r="AB17" s="202">
        <v>3.4514165357</v>
      </c>
      <c r="AC17" s="202">
        <v>3.3457369349000001</v>
      </c>
      <c r="AD17" s="202">
        <v>3.2676395412999999</v>
      </c>
      <c r="AE17" s="202">
        <v>3.4002364622000001</v>
      </c>
      <c r="AF17" s="202">
        <v>3.5936929735000001</v>
      </c>
      <c r="AG17" s="202">
        <v>3.6538149187000002</v>
      </c>
      <c r="AH17" s="202">
        <v>3.7693145453999999</v>
      </c>
      <c r="AI17" s="202">
        <v>3.6791341516</v>
      </c>
      <c r="AJ17" s="202">
        <v>3.5001285323000002</v>
      </c>
      <c r="AK17" s="202">
        <v>3.5650466381000001</v>
      </c>
      <c r="AL17" s="202">
        <v>3.6084617124</v>
      </c>
      <c r="AM17" s="202">
        <v>3.1592489270000002</v>
      </c>
      <c r="AN17" s="202">
        <v>3.3844987280000001</v>
      </c>
      <c r="AO17" s="202">
        <v>3.2817966190000001</v>
      </c>
      <c r="AP17" s="202">
        <v>3.206175123</v>
      </c>
      <c r="AQ17" s="202">
        <v>3.3374505050000001</v>
      </c>
      <c r="AR17" s="202">
        <v>3.5284849230000002</v>
      </c>
      <c r="AS17" s="202">
        <v>3.5885795300000001</v>
      </c>
      <c r="AT17" s="202">
        <v>3.7030499350000001</v>
      </c>
      <c r="AU17" s="202">
        <v>3.615537228</v>
      </c>
      <c r="AV17" s="202">
        <v>3.4407929259999999</v>
      </c>
      <c r="AW17" s="202">
        <v>3.50557681</v>
      </c>
      <c r="AX17" s="202">
        <v>3.5492395619999999</v>
      </c>
      <c r="AY17" s="202">
        <v>3.1759079670000001</v>
      </c>
      <c r="AZ17" s="202">
        <v>3.4073330670000002</v>
      </c>
      <c r="BA17" s="202">
        <v>3.3018098980000001</v>
      </c>
      <c r="BB17" s="202">
        <v>3.2241158099999998</v>
      </c>
      <c r="BC17" s="202">
        <v>3.3590026100000001</v>
      </c>
      <c r="BD17" s="202">
        <v>3.555293856</v>
      </c>
      <c r="BE17" s="202">
        <v>3.6170564700000001</v>
      </c>
      <c r="BF17" s="297">
        <v>3.7346925350000002</v>
      </c>
      <c r="BG17" s="297">
        <v>3.6448066840000002</v>
      </c>
      <c r="BH17" s="297">
        <v>3.4653001030000001</v>
      </c>
      <c r="BI17" s="297">
        <v>3.5319013739999998</v>
      </c>
      <c r="BJ17" s="297">
        <v>3.576806946</v>
      </c>
      <c r="BK17" s="297">
        <v>3.2550380900000002</v>
      </c>
      <c r="BL17" s="297">
        <v>3.4906790189999999</v>
      </c>
      <c r="BM17" s="297">
        <v>3.3832335530000002</v>
      </c>
      <c r="BN17" s="297">
        <v>3.3041241260000001</v>
      </c>
      <c r="BO17" s="297">
        <v>3.441468135</v>
      </c>
      <c r="BP17" s="297">
        <v>3.6413351829999998</v>
      </c>
      <c r="BQ17" s="297">
        <v>3.704222916</v>
      </c>
      <c r="BR17" s="297">
        <v>3.8240019350000001</v>
      </c>
      <c r="BS17" s="297">
        <v>3.73247865</v>
      </c>
      <c r="BT17" s="297">
        <v>3.5497020300000002</v>
      </c>
      <c r="BU17" s="297">
        <v>3.6175165640000002</v>
      </c>
      <c r="BV17" s="297">
        <v>3.6632401730000002</v>
      </c>
    </row>
    <row r="18" spans="1:74" ht="11.15" customHeight="1" x14ac:dyDescent="0.2">
      <c r="AY18" s="120"/>
      <c r="AZ18" s="120"/>
      <c r="BA18" s="120"/>
      <c r="BB18" s="120"/>
      <c r="BC18" s="120"/>
      <c r="BD18" s="120"/>
      <c r="BE18" s="120"/>
      <c r="BF18" s="367"/>
      <c r="BJ18" s="120"/>
    </row>
    <row r="19" spans="1:74" ht="11.15" customHeight="1" x14ac:dyDescent="0.25">
      <c r="A19" s="127" t="s">
        <v>582</v>
      </c>
      <c r="B19" s="134" t="s">
        <v>366</v>
      </c>
      <c r="C19" s="202">
        <v>8.6883465138999991</v>
      </c>
      <c r="D19" s="202">
        <v>8.6404216569999992</v>
      </c>
      <c r="E19" s="202">
        <v>8.6466261019000008</v>
      </c>
      <c r="F19" s="202">
        <v>8.7440901493999998</v>
      </c>
      <c r="G19" s="202">
        <v>9.3201669633000002</v>
      </c>
      <c r="H19" s="202">
        <v>9.7173143853999999</v>
      </c>
      <c r="I19" s="202">
        <v>9.6431663297999997</v>
      </c>
      <c r="J19" s="202">
        <v>9.7032374156000003</v>
      </c>
      <c r="K19" s="202">
        <v>9.4919476567000007</v>
      </c>
      <c r="L19" s="202">
        <v>9.2924456700999993</v>
      </c>
      <c r="M19" s="202">
        <v>8.8899070278999996</v>
      </c>
      <c r="N19" s="202">
        <v>8.8521201029000007</v>
      </c>
      <c r="O19" s="202">
        <v>7.9264324065</v>
      </c>
      <c r="P19" s="202">
        <v>7.8855078490999997</v>
      </c>
      <c r="Q19" s="202">
        <v>7.8686561529999999</v>
      </c>
      <c r="R19" s="202">
        <v>7.8954747361999997</v>
      </c>
      <c r="S19" s="202">
        <v>8.4698881907000008</v>
      </c>
      <c r="T19" s="202">
        <v>8.8546844858</v>
      </c>
      <c r="U19" s="202">
        <v>8.7528905597000008</v>
      </c>
      <c r="V19" s="202">
        <v>8.8206230621999993</v>
      </c>
      <c r="W19" s="202">
        <v>8.6104090459999991</v>
      </c>
      <c r="X19" s="202">
        <v>8.4563254694999994</v>
      </c>
      <c r="Y19" s="202">
        <v>8.0968138403999994</v>
      </c>
      <c r="Z19" s="202">
        <v>8.0581496113999993</v>
      </c>
      <c r="AA19" s="202">
        <v>8.1938520632999996</v>
      </c>
      <c r="AB19" s="202">
        <v>8.1622533899</v>
      </c>
      <c r="AC19" s="202">
        <v>8.1843895392999997</v>
      </c>
      <c r="AD19" s="202">
        <v>8.2795493137000005</v>
      </c>
      <c r="AE19" s="202">
        <v>8.7985232905000004</v>
      </c>
      <c r="AF19" s="202">
        <v>9.2106667519999998</v>
      </c>
      <c r="AG19" s="202">
        <v>9.1105851367999993</v>
      </c>
      <c r="AH19" s="202">
        <v>9.1978582724999995</v>
      </c>
      <c r="AI19" s="202">
        <v>8.9477682968999996</v>
      </c>
      <c r="AJ19" s="202">
        <v>8.8235567484999997</v>
      </c>
      <c r="AK19" s="202">
        <v>8.4337767742</v>
      </c>
      <c r="AL19" s="202">
        <v>8.3865732063999996</v>
      </c>
      <c r="AM19" s="202">
        <v>9.1443378761999998</v>
      </c>
      <c r="AN19" s="202">
        <v>8.9106277985000002</v>
      </c>
      <c r="AO19" s="202">
        <v>8.7012770582000005</v>
      </c>
      <c r="AP19" s="202">
        <v>8.6711345048999995</v>
      </c>
      <c r="AQ19" s="202">
        <v>9.4394652152000003</v>
      </c>
      <c r="AR19" s="202">
        <v>9.7290920520000004</v>
      </c>
      <c r="AS19" s="202">
        <v>9.6125031608999993</v>
      </c>
      <c r="AT19" s="202">
        <v>9.8300247081999998</v>
      </c>
      <c r="AU19" s="202">
        <v>9.5760234577999999</v>
      </c>
      <c r="AV19" s="202">
        <v>9.2628109085000006</v>
      </c>
      <c r="AW19" s="202">
        <v>8.8716569714000002</v>
      </c>
      <c r="AX19" s="202">
        <v>8.9254145197000003</v>
      </c>
      <c r="AY19" s="202">
        <v>9.3894452000000008</v>
      </c>
      <c r="AZ19" s="202">
        <v>9.2075883899999997</v>
      </c>
      <c r="BA19" s="202">
        <v>8.8985813339999993</v>
      </c>
      <c r="BB19" s="202">
        <v>8.7813338190000003</v>
      </c>
      <c r="BC19" s="202">
        <v>9.3241106980000001</v>
      </c>
      <c r="BD19" s="202">
        <v>9.8306467430000009</v>
      </c>
      <c r="BE19" s="202">
        <v>9.8877717530000009</v>
      </c>
      <c r="BF19" s="297">
        <v>9.95898255</v>
      </c>
      <c r="BG19" s="297">
        <v>9.7558434540000007</v>
      </c>
      <c r="BH19" s="297">
        <v>9.3515699290000001</v>
      </c>
      <c r="BI19" s="297">
        <v>9.1225716309999996</v>
      </c>
      <c r="BJ19" s="297">
        <v>9.3743567349999992</v>
      </c>
      <c r="BK19" s="297">
        <v>9.7671020760000005</v>
      </c>
      <c r="BL19" s="297">
        <v>9.617518059</v>
      </c>
      <c r="BM19" s="297">
        <v>9.1214579469999997</v>
      </c>
      <c r="BN19" s="297">
        <v>8.9412689939999996</v>
      </c>
      <c r="BO19" s="297">
        <v>9.5249552570000002</v>
      </c>
      <c r="BP19" s="297">
        <v>10.086141039999999</v>
      </c>
      <c r="BQ19" s="297">
        <v>10.076597097000001</v>
      </c>
      <c r="BR19" s="297">
        <v>10.147749433</v>
      </c>
      <c r="BS19" s="297">
        <v>9.9393861169999997</v>
      </c>
      <c r="BT19" s="297">
        <v>9.5211490970000003</v>
      </c>
      <c r="BU19" s="297">
        <v>9.2546336579999995</v>
      </c>
      <c r="BV19" s="297">
        <v>9.5712892529999998</v>
      </c>
    </row>
    <row r="20" spans="1:74" ht="11.15" customHeight="1" x14ac:dyDescent="0.2">
      <c r="AY20" s="120"/>
      <c r="AZ20" s="120"/>
      <c r="BA20" s="120"/>
      <c r="BB20" s="120"/>
      <c r="BC20" s="120"/>
      <c r="BD20" s="120"/>
      <c r="BE20" s="120"/>
      <c r="BF20" s="367"/>
      <c r="BJ20" s="120"/>
    </row>
    <row r="21" spans="1:74" ht="11.15" customHeight="1" x14ac:dyDescent="0.25">
      <c r="A21" s="127" t="s">
        <v>583</v>
      </c>
      <c r="B21" s="134" t="s">
        <v>367</v>
      </c>
      <c r="C21" s="202">
        <v>35.604077580999999</v>
      </c>
      <c r="D21" s="202">
        <v>35.958641735999997</v>
      </c>
      <c r="E21" s="202">
        <v>35.693055715</v>
      </c>
      <c r="F21" s="202">
        <v>35.685463614</v>
      </c>
      <c r="G21" s="202">
        <v>35.328902186000001</v>
      </c>
      <c r="H21" s="202">
        <v>34.827692401</v>
      </c>
      <c r="I21" s="202">
        <v>35.061217712000001</v>
      </c>
      <c r="J21" s="202">
        <v>34.681582810000002</v>
      </c>
      <c r="K21" s="202">
        <v>34.891717065000002</v>
      </c>
      <c r="L21" s="202">
        <v>34.382834721000002</v>
      </c>
      <c r="M21" s="202">
        <v>36.124792038000002</v>
      </c>
      <c r="N21" s="202">
        <v>37.056075262</v>
      </c>
      <c r="O21" s="202">
        <v>34.325996205000003</v>
      </c>
      <c r="P21" s="202">
        <v>34.259004556000001</v>
      </c>
      <c r="Q21" s="202">
        <v>33.264080640000003</v>
      </c>
      <c r="R21" s="202">
        <v>33.029513528999999</v>
      </c>
      <c r="S21" s="202">
        <v>33.081536345000004</v>
      </c>
      <c r="T21" s="202">
        <v>32.842635944999998</v>
      </c>
      <c r="U21" s="202">
        <v>33.178141664999998</v>
      </c>
      <c r="V21" s="202">
        <v>32.948648128999999</v>
      </c>
      <c r="W21" s="202">
        <v>34.007536428999998</v>
      </c>
      <c r="X21" s="202">
        <v>33.348619141</v>
      </c>
      <c r="Y21" s="202">
        <v>34.922656666999998</v>
      </c>
      <c r="Z21" s="202">
        <v>35.899917111000001</v>
      </c>
      <c r="AA21" s="202">
        <v>35.288653549999999</v>
      </c>
      <c r="AB21" s="202">
        <v>36.473917143000001</v>
      </c>
      <c r="AC21" s="202">
        <v>35.935665481000001</v>
      </c>
      <c r="AD21" s="202">
        <v>35.755331869000003</v>
      </c>
      <c r="AE21" s="202">
        <v>35.341251161000002</v>
      </c>
      <c r="AF21" s="202">
        <v>35.302399923999999</v>
      </c>
      <c r="AG21" s="202">
        <v>34.942479468999998</v>
      </c>
      <c r="AH21" s="202">
        <v>34.301004034999998</v>
      </c>
      <c r="AI21" s="202">
        <v>35.519595885999998</v>
      </c>
      <c r="AJ21" s="202">
        <v>34.700779834999999</v>
      </c>
      <c r="AK21" s="202">
        <v>36.169570491999998</v>
      </c>
      <c r="AL21" s="202">
        <v>37.576997167999998</v>
      </c>
      <c r="AM21" s="202">
        <v>36.399172245000003</v>
      </c>
      <c r="AN21" s="202">
        <v>37.128696351999999</v>
      </c>
      <c r="AO21" s="202">
        <v>36.049416631</v>
      </c>
      <c r="AP21" s="202">
        <v>35.481578779000003</v>
      </c>
      <c r="AQ21" s="202">
        <v>35.640735149000001</v>
      </c>
      <c r="AR21" s="202">
        <v>35.738599178000001</v>
      </c>
      <c r="AS21" s="202">
        <v>35.349103884999998</v>
      </c>
      <c r="AT21" s="202">
        <v>35.317836346999997</v>
      </c>
      <c r="AU21" s="202">
        <v>35.837364207</v>
      </c>
      <c r="AV21" s="202">
        <v>35.015068382999999</v>
      </c>
      <c r="AW21" s="202">
        <v>36.626916465000001</v>
      </c>
      <c r="AX21" s="202">
        <v>38.102359862</v>
      </c>
      <c r="AY21" s="202">
        <v>37.033184187000003</v>
      </c>
      <c r="AZ21" s="202">
        <v>38.454409392999999</v>
      </c>
      <c r="BA21" s="202">
        <v>38.032353630999999</v>
      </c>
      <c r="BB21" s="202">
        <v>37.478915309999998</v>
      </c>
      <c r="BC21" s="202">
        <v>37.233741481999999</v>
      </c>
      <c r="BD21" s="202">
        <v>36.917329295999998</v>
      </c>
      <c r="BE21" s="202">
        <v>36.518567146000002</v>
      </c>
      <c r="BF21" s="297">
        <v>36.056995737999998</v>
      </c>
      <c r="BG21" s="297">
        <v>36.835847332</v>
      </c>
      <c r="BH21" s="297">
        <v>35.975568180000003</v>
      </c>
      <c r="BI21" s="297">
        <v>37.652870843999999</v>
      </c>
      <c r="BJ21" s="297">
        <v>38.756934190000003</v>
      </c>
      <c r="BK21" s="297">
        <v>38.040712972000001</v>
      </c>
      <c r="BL21" s="297">
        <v>39.298415554000002</v>
      </c>
      <c r="BM21" s="297">
        <v>38.750081389999998</v>
      </c>
      <c r="BN21" s="297">
        <v>38.430141599999999</v>
      </c>
      <c r="BO21" s="297">
        <v>38.061339811000003</v>
      </c>
      <c r="BP21" s="297">
        <v>37.733235071999999</v>
      </c>
      <c r="BQ21" s="297">
        <v>37.311547474999998</v>
      </c>
      <c r="BR21" s="297">
        <v>36.827591517000002</v>
      </c>
      <c r="BS21" s="297">
        <v>37.634154117999998</v>
      </c>
      <c r="BT21" s="297">
        <v>36.754243021999997</v>
      </c>
      <c r="BU21" s="297">
        <v>38.464102961000002</v>
      </c>
      <c r="BV21" s="297">
        <v>39.572360191999998</v>
      </c>
    </row>
    <row r="22" spans="1:74" ht="11.15" customHeight="1" x14ac:dyDescent="0.25">
      <c r="A22" s="127" t="s">
        <v>279</v>
      </c>
      <c r="B22" s="135" t="s">
        <v>326</v>
      </c>
      <c r="C22" s="202">
        <v>13.704986995000001</v>
      </c>
      <c r="D22" s="202">
        <v>14.12066899</v>
      </c>
      <c r="E22" s="202">
        <v>14.035801364999999</v>
      </c>
      <c r="F22" s="202">
        <v>14.328588899</v>
      </c>
      <c r="G22" s="202">
        <v>14.122896368999999</v>
      </c>
      <c r="H22" s="202">
        <v>13.96426941</v>
      </c>
      <c r="I22" s="202">
        <v>13.909937469999999</v>
      </c>
      <c r="J22" s="202">
        <v>13.484102478000001</v>
      </c>
      <c r="K22" s="202">
        <v>14.217037967</v>
      </c>
      <c r="L22" s="202">
        <v>13.384843639</v>
      </c>
      <c r="M22" s="202">
        <v>14.225978738</v>
      </c>
      <c r="N22" s="202">
        <v>14.624727419999999</v>
      </c>
      <c r="O22" s="202">
        <v>14.357234384</v>
      </c>
      <c r="P22" s="202">
        <v>13.73531382</v>
      </c>
      <c r="Q22" s="202">
        <v>13.560950387</v>
      </c>
      <c r="R22" s="202">
        <v>14.164651263</v>
      </c>
      <c r="S22" s="202">
        <v>14.132404396</v>
      </c>
      <c r="T22" s="202">
        <v>13.953295082</v>
      </c>
      <c r="U22" s="202">
        <v>14.489768219</v>
      </c>
      <c r="V22" s="202">
        <v>14.33466346</v>
      </c>
      <c r="W22" s="202">
        <v>15.137347982</v>
      </c>
      <c r="X22" s="202">
        <v>14.338653546</v>
      </c>
      <c r="Y22" s="202">
        <v>15.278533565</v>
      </c>
      <c r="Z22" s="202">
        <v>15.709823896</v>
      </c>
      <c r="AA22" s="202">
        <v>14.936140590000001</v>
      </c>
      <c r="AB22" s="202">
        <v>15.389164348</v>
      </c>
      <c r="AC22" s="202">
        <v>15.29667285</v>
      </c>
      <c r="AD22" s="202">
        <v>15.615762226999999</v>
      </c>
      <c r="AE22" s="202">
        <v>15.391591818</v>
      </c>
      <c r="AF22" s="202">
        <v>15.218714998999999</v>
      </c>
      <c r="AG22" s="202">
        <v>15.159502283</v>
      </c>
      <c r="AH22" s="202">
        <v>14.695413458999999</v>
      </c>
      <c r="AI22" s="202">
        <v>15.494190394</v>
      </c>
      <c r="AJ22" s="202">
        <v>14.587237947</v>
      </c>
      <c r="AK22" s="202">
        <v>15.503934336</v>
      </c>
      <c r="AL22" s="202">
        <v>15.938503620000001</v>
      </c>
      <c r="AM22" s="202">
        <v>15.218635421</v>
      </c>
      <c r="AN22" s="202">
        <v>15.406887159</v>
      </c>
      <c r="AO22" s="202">
        <v>14.748232873999999</v>
      </c>
      <c r="AP22" s="202">
        <v>15.044862096999999</v>
      </c>
      <c r="AQ22" s="202">
        <v>15.176909672000001</v>
      </c>
      <c r="AR22" s="202">
        <v>15.082619653</v>
      </c>
      <c r="AS22" s="202">
        <v>15.070753157</v>
      </c>
      <c r="AT22" s="202">
        <v>14.678973916</v>
      </c>
      <c r="AU22" s="202">
        <v>15.535629934999999</v>
      </c>
      <c r="AV22" s="202">
        <v>14.603385198</v>
      </c>
      <c r="AW22" s="202">
        <v>15.377431423999999</v>
      </c>
      <c r="AX22" s="202">
        <v>15.866574965</v>
      </c>
      <c r="AY22" s="202">
        <v>15.663546153</v>
      </c>
      <c r="AZ22" s="202">
        <v>16.122863139</v>
      </c>
      <c r="BA22" s="202">
        <v>16.02243103</v>
      </c>
      <c r="BB22" s="202">
        <v>16.343947866000001</v>
      </c>
      <c r="BC22" s="202">
        <v>16.108029066</v>
      </c>
      <c r="BD22" s="202">
        <v>15.924510832999999</v>
      </c>
      <c r="BE22" s="202">
        <v>15.857366900000001</v>
      </c>
      <c r="BF22" s="297">
        <v>15.374728117</v>
      </c>
      <c r="BG22" s="297">
        <v>16.187205279000001</v>
      </c>
      <c r="BH22" s="297">
        <v>15.249896157</v>
      </c>
      <c r="BI22" s="297">
        <v>16.182900842999999</v>
      </c>
      <c r="BJ22" s="297">
        <v>16.621173962</v>
      </c>
      <c r="BK22" s="297">
        <v>16.064961409999999</v>
      </c>
      <c r="BL22" s="297">
        <v>16.536586303</v>
      </c>
      <c r="BM22" s="297">
        <v>16.433463005</v>
      </c>
      <c r="BN22" s="297">
        <v>16.763595240000001</v>
      </c>
      <c r="BO22" s="297">
        <v>16.521354733999999</v>
      </c>
      <c r="BP22" s="297">
        <v>16.332918927000001</v>
      </c>
      <c r="BQ22" s="297">
        <v>16.263975799000001</v>
      </c>
      <c r="BR22" s="297">
        <v>15.768404176000001</v>
      </c>
      <c r="BS22" s="297">
        <v>16.602652561999999</v>
      </c>
      <c r="BT22" s="297">
        <v>15.640227205</v>
      </c>
      <c r="BU22" s="297">
        <v>16.598232784</v>
      </c>
      <c r="BV22" s="297">
        <v>17.048249916</v>
      </c>
    </row>
    <row r="23" spans="1:74" ht="11.15" customHeight="1" x14ac:dyDescent="0.25">
      <c r="A23" s="127" t="s">
        <v>274</v>
      </c>
      <c r="B23" s="135" t="s">
        <v>584</v>
      </c>
      <c r="C23" s="202">
        <v>4.1343548387000002</v>
      </c>
      <c r="D23" s="202">
        <v>4.3873571429</v>
      </c>
      <c r="E23" s="202">
        <v>3.8977096774</v>
      </c>
      <c r="F23" s="202">
        <v>3.6949999999999998</v>
      </c>
      <c r="G23" s="202">
        <v>3.4258387096999998</v>
      </c>
      <c r="H23" s="202">
        <v>3.4211333332999998</v>
      </c>
      <c r="I23" s="202">
        <v>3.5100967742</v>
      </c>
      <c r="J23" s="202">
        <v>3.5438064516000001</v>
      </c>
      <c r="K23" s="202">
        <v>3.5964333332999998</v>
      </c>
      <c r="L23" s="202">
        <v>3.468</v>
      </c>
      <c r="M23" s="202">
        <v>3.8595999999999999</v>
      </c>
      <c r="N23" s="202">
        <v>4.2675806451999998</v>
      </c>
      <c r="O23" s="202">
        <v>3.8284516128999999</v>
      </c>
      <c r="P23" s="202">
        <v>4.0702413792999996</v>
      </c>
      <c r="Q23" s="202">
        <v>3.5446129032</v>
      </c>
      <c r="R23" s="202">
        <v>3.1551666667</v>
      </c>
      <c r="S23" s="202">
        <v>2.8023870968</v>
      </c>
      <c r="T23" s="202">
        <v>2.9371999999999998</v>
      </c>
      <c r="U23" s="202">
        <v>3.0557741935</v>
      </c>
      <c r="V23" s="202">
        <v>3.1115483871</v>
      </c>
      <c r="W23" s="202">
        <v>3.1364999999999998</v>
      </c>
      <c r="X23" s="202">
        <v>3.2282903225999999</v>
      </c>
      <c r="Y23" s="202">
        <v>3.5134666666999999</v>
      </c>
      <c r="Z23" s="202">
        <v>3.9692580645</v>
      </c>
      <c r="AA23" s="202">
        <v>3.8147096774000002</v>
      </c>
      <c r="AB23" s="202">
        <v>3.8741785713999999</v>
      </c>
      <c r="AC23" s="202">
        <v>3.6175161290000002</v>
      </c>
      <c r="AD23" s="202">
        <v>3.2451666666999999</v>
      </c>
      <c r="AE23" s="202">
        <v>2.9159354838999998</v>
      </c>
      <c r="AF23" s="202">
        <v>3.0514000000000001</v>
      </c>
      <c r="AG23" s="202">
        <v>3.1118064516000001</v>
      </c>
      <c r="AH23" s="202">
        <v>3.0992258064999998</v>
      </c>
      <c r="AI23" s="202">
        <v>3.3073000000000001</v>
      </c>
      <c r="AJ23" s="202">
        <v>3.3328387096999998</v>
      </c>
      <c r="AK23" s="202">
        <v>3.5085333332999999</v>
      </c>
      <c r="AL23" s="202">
        <v>4.1273225805999996</v>
      </c>
      <c r="AM23" s="202">
        <v>3.7904516129000001</v>
      </c>
      <c r="AN23" s="202">
        <v>3.8306428571</v>
      </c>
      <c r="AO23" s="202">
        <v>3.4990967741999999</v>
      </c>
      <c r="AP23" s="202">
        <v>3.0065333333000002</v>
      </c>
      <c r="AQ23" s="202">
        <v>2.9536774193999999</v>
      </c>
      <c r="AR23" s="202">
        <v>3.1197333333000001</v>
      </c>
      <c r="AS23" s="202">
        <v>3.0979677418999998</v>
      </c>
      <c r="AT23" s="202">
        <v>3.3145483870999999</v>
      </c>
      <c r="AU23" s="202">
        <v>3.1538333333000002</v>
      </c>
      <c r="AV23" s="202">
        <v>3.2275161290000001</v>
      </c>
      <c r="AW23" s="202">
        <v>3.4530666666999998</v>
      </c>
      <c r="AX23" s="202">
        <v>4.0008064515999999</v>
      </c>
      <c r="AY23" s="202">
        <v>3.7519</v>
      </c>
      <c r="AZ23" s="202">
        <v>3.9125999999999999</v>
      </c>
      <c r="BA23" s="202">
        <v>3.5059999999999998</v>
      </c>
      <c r="BB23" s="202">
        <v>3.1867000000000001</v>
      </c>
      <c r="BC23" s="202">
        <v>2.9149913029999999</v>
      </c>
      <c r="BD23" s="202">
        <v>2.94457923</v>
      </c>
      <c r="BE23" s="202">
        <v>3.0748448160000001</v>
      </c>
      <c r="BF23" s="297">
        <v>3.1742397000000002</v>
      </c>
      <c r="BG23" s="297">
        <v>3.0967962120000001</v>
      </c>
      <c r="BH23" s="297">
        <v>3.1266003019999999</v>
      </c>
      <c r="BI23" s="297">
        <v>3.3668822860000001</v>
      </c>
      <c r="BJ23" s="297">
        <v>3.8513085070000002</v>
      </c>
      <c r="BK23" s="297">
        <v>3.4934660229999999</v>
      </c>
      <c r="BL23" s="297">
        <v>3.7346507849999999</v>
      </c>
      <c r="BM23" s="297">
        <v>3.4338407389999999</v>
      </c>
      <c r="BN23" s="297">
        <v>3.1027570990000002</v>
      </c>
      <c r="BO23" s="297">
        <v>2.8457786870000001</v>
      </c>
      <c r="BP23" s="297">
        <v>2.8746592340000001</v>
      </c>
      <c r="BQ23" s="297">
        <v>3.001810468</v>
      </c>
      <c r="BR23" s="297">
        <v>3.0988290470000002</v>
      </c>
      <c r="BS23" s="297">
        <v>3.0232370560000001</v>
      </c>
      <c r="BT23" s="297">
        <v>3.052328599</v>
      </c>
      <c r="BU23" s="297">
        <v>3.286865991</v>
      </c>
      <c r="BV23" s="297">
        <v>3.7597106889999998</v>
      </c>
    </row>
    <row r="24" spans="1:74" ht="11.15" customHeight="1" x14ac:dyDescent="0.25">
      <c r="A24" s="127" t="s">
        <v>585</v>
      </c>
      <c r="B24" s="135" t="s">
        <v>327</v>
      </c>
      <c r="C24" s="202">
        <v>4.8844873599999996</v>
      </c>
      <c r="D24" s="202">
        <v>4.6242921259000003</v>
      </c>
      <c r="E24" s="202">
        <v>5.1224878334000001</v>
      </c>
      <c r="F24" s="202">
        <v>4.9618799737000003</v>
      </c>
      <c r="G24" s="202">
        <v>5.1908158682999996</v>
      </c>
      <c r="H24" s="202">
        <v>4.8472405119999999</v>
      </c>
      <c r="I24" s="202">
        <v>4.9484695363000002</v>
      </c>
      <c r="J24" s="202">
        <v>4.8253587183000004</v>
      </c>
      <c r="K24" s="202">
        <v>4.5003653973000004</v>
      </c>
      <c r="L24" s="202">
        <v>4.8402535168999998</v>
      </c>
      <c r="M24" s="202">
        <v>5.113252664</v>
      </c>
      <c r="N24" s="202">
        <v>5.1825604938999996</v>
      </c>
      <c r="O24" s="202">
        <v>4.2907858178999998</v>
      </c>
      <c r="P24" s="202">
        <v>4.6220102180999998</v>
      </c>
      <c r="Q24" s="202">
        <v>4.5971836624</v>
      </c>
      <c r="R24" s="202">
        <v>4.5357971188999997</v>
      </c>
      <c r="S24" s="202">
        <v>4.6024564713</v>
      </c>
      <c r="T24" s="202">
        <v>4.5284067920000002</v>
      </c>
      <c r="U24" s="202">
        <v>4.2944426828999998</v>
      </c>
      <c r="V24" s="202">
        <v>4.1989277482</v>
      </c>
      <c r="W24" s="202">
        <v>4.2703888340000002</v>
      </c>
      <c r="X24" s="202">
        <v>4.3830472685000004</v>
      </c>
      <c r="Y24" s="202">
        <v>4.5664268854000003</v>
      </c>
      <c r="Z24" s="202">
        <v>4.6182671546999998</v>
      </c>
      <c r="AA24" s="202">
        <v>4.5044340294999996</v>
      </c>
      <c r="AB24" s="202">
        <v>4.8521508634000003</v>
      </c>
      <c r="AC24" s="202">
        <v>4.8260881358000001</v>
      </c>
      <c r="AD24" s="202">
        <v>4.7616450134999999</v>
      </c>
      <c r="AE24" s="202">
        <v>4.8316234901000001</v>
      </c>
      <c r="AF24" s="202">
        <v>4.7538867050000002</v>
      </c>
      <c r="AG24" s="202">
        <v>4.5082729784</v>
      </c>
      <c r="AH24" s="202">
        <v>4.4080021328000001</v>
      </c>
      <c r="AI24" s="202">
        <v>4.4830214323000002</v>
      </c>
      <c r="AJ24" s="202">
        <v>4.6012893925</v>
      </c>
      <c r="AK24" s="202">
        <v>4.7937999073000004</v>
      </c>
      <c r="AL24" s="202">
        <v>4.8482214242000001</v>
      </c>
      <c r="AM24" s="202">
        <v>4.7883958560000002</v>
      </c>
      <c r="AN24" s="202">
        <v>5.2502180039999997</v>
      </c>
      <c r="AO24" s="202">
        <v>5.2084152850000001</v>
      </c>
      <c r="AP24" s="202">
        <v>5.0664303039999998</v>
      </c>
      <c r="AQ24" s="202">
        <v>4.9392189010000003</v>
      </c>
      <c r="AR24" s="202">
        <v>5.2079069530000002</v>
      </c>
      <c r="AS24" s="202">
        <v>4.8073080240000001</v>
      </c>
      <c r="AT24" s="202">
        <v>4.8534785649999996</v>
      </c>
      <c r="AU24" s="202">
        <v>4.850556664</v>
      </c>
      <c r="AV24" s="202">
        <v>4.9747624699999999</v>
      </c>
      <c r="AW24" s="202">
        <v>5.2497199600000002</v>
      </c>
      <c r="AX24" s="202">
        <v>5.304551461</v>
      </c>
      <c r="AY24" s="202">
        <v>4.8586484060000004</v>
      </c>
      <c r="AZ24" s="202">
        <v>5.4925229169999996</v>
      </c>
      <c r="BA24" s="202">
        <v>5.4878435169999999</v>
      </c>
      <c r="BB24" s="202">
        <v>5.4072330790000001</v>
      </c>
      <c r="BC24" s="202">
        <v>5.4872462930000001</v>
      </c>
      <c r="BD24" s="202">
        <v>5.3994635430000004</v>
      </c>
      <c r="BE24" s="202">
        <v>5.1210205520000001</v>
      </c>
      <c r="BF24" s="297">
        <v>5.0076214429999997</v>
      </c>
      <c r="BG24" s="297">
        <v>5.0932900979999998</v>
      </c>
      <c r="BH24" s="297">
        <v>5.2281963610000002</v>
      </c>
      <c r="BI24" s="297">
        <v>5.4474664810000002</v>
      </c>
      <c r="BJ24" s="297">
        <v>5.5099386690000003</v>
      </c>
      <c r="BK24" s="297">
        <v>5.3777767399999998</v>
      </c>
      <c r="BL24" s="297">
        <v>5.7695445190000001</v>
      </c>
      <c r="BM24" s="297">
        <v>5.764612069</v>
      </c>
      <c r="BN24" s="297">
        <v>5.6796424239999999</v>
      </c>
      <c r="BO24" s="297">
        <v>5.7639825489999996</v>
      </c>
      <c r="BP24" s="297">
        <v>5.6714527309999996</v>
      </c>
      <c r="BQ24" s="297">
        <v>5.3779522550000003</v>
      </c>
      <c r="BR24" s="297">
        <v>5.2584208129999999</v>
      </c>
      <c r="BS24" s="297">
        <v>5.34872221</v>
      </c>
      <c r="BT24" s="297">
        <v>5.4909238589999996</v>
      </c>
      <c r="BU24" s="297">
        <v>5.7220515460000003</v>
      </c>
      <c r="BV24" s="297">
        <v>5.7879020710000004</v>
      </c>
    </row>
    <row r="25" spans="1:74" ht="11.15" customHeight="1" x14ac:dyDescent="0.2">
      <c r="AY25" s="120"/>
      <c r="AZ25" s="120"/>
      <c r="BA25" s="120"/>
      <c r="BB25" s="120"/>
      <c r="BC25" s="120"/>
      <c r="BD25" s="120"/>
      <c r="BE25" s="120"/>
      <c r="BF25" s="367"/>
      <c r="BJ25" s="120"/>
    </row>
    <row r="26" spans="1:74" ht="11.15" customHeight="1" x14ac:dyDescent="0.25">
      <c r="A26" s="127" t="s">
        <v>586</v>
      </c>
      <c r="B26" s="134" t="s">
        <v>368</v>
      </c>
      <c r="C26" s="202">
        <v>4.4114146309000004</v>
      </c>
      <c r="D26" s="202">
        <v>4.4070179430999996</v>
      </c>
      <c r="E26" s="202">
        <v>4.4084768354000001</v>
      </c>
      <c r="F26" s="202">
        <v>4.4062332005</v>
      </c>
      <c r="G26" s="202">
        <v>4.4140870670999997</v>
      </c>
      <c r="H26" s="202">
        <v>4.4243135900999997</v>
      </c>
      <c r="I26" s="202">
        <v>4.3556415552000001</v>
      </c>
      <c r="J26" s="202">
        <v>4.3723348543</v>
      </c>
      <c r="K26" s="202">
        <v>4.3633612719999997</v>
      </c>
      <c r="L26" s="202">
        <v>4.4081363426999998</v>
      </c>
      <c r="M26" s="202">
        <v>4.4321992106000003</v>
      </c>
      <c r="N26" s="202">
        <v>4.4484617111000002</v>
      </c>
      <c r="O26" s="202">
        <v>4.0325124557000001</v>
      </c>
      <c r="P26" s="202">
        <v>4.0283070912000003</v>
      </c>
      <c r="Q26" s="202">
        <v>4.0296890734000002</v>
      </c>
      <c r="R26" s="202">
        <v>4.0280198047000004</v>
      </c>
      <c r="S26" s="202">
        <v>4.0353771663</v>
      </c>
      <c r="T26" s="202">
        <v>4.0447030323000002</v>
      </c>
      <c r="U26" s="202">
        <v>3.9790956753</v>
      </c>
      <c r="V26" s="202">
        <v>3.9946950376000001</v>
      </c>
      <c r="W26" s="202">
        <v>3.9862696326</v>
      </c>
      <c r="X26" s="202">
        <v>4.0294328237999997</v>
      </c>
      <c r="Y26" s="202">
        <v>4.0517298661999996</v>
      </c>
      <c r="Z26" s="202">
        <v>4.0665200218999997</v>
      </c>
      <c r="AA26" s="202">
        <v>4.2997529128999998</v>
      </c>
      <c r="AB26" s="202">
        <v>4.2957972746999999</v>
      </c>
      <c r="AC26" s="202">
        <v>4.2971070882999998</v>
      </c>
      <c r="AD26" s="202">
        <v>4.2952888481000002</v>
      </c>
      <c r="AE26" s="202">
        <v>4.3026146820999998</v>
      </c>
      <c r="AF26" s="202">
        <v>4.3126486528000001</v>
      </c>
      <c r="AG26" s="202">
        <v>4.2453691381000001</v>
      </c>
      <c r="AH26" s="202">
        <v>4.2610297030000002</v>
      </c>
      <c r="AI26" s="202">
        <v>4.2526526966000002</v>
      </c>
      <c r="AJ26" s="202">
        <v>4.2971835402999998</v>
      </c>
      <c r="AK26" s="202">
        <v>4.3201271824000003</v>
      </c>
      <c r="AL26" s="202">
        <v>4.336161884</v>
      </c>
      <c r="AM26" s="202">
        <v>4.4029599160000004</v>
      </c>
      <c r="AN26" s="202">
        <v>4.4955461095000002</v>
      </c>
      <c r="AO26" s="202">
        <v>4.4660997271999996</v>
      </c>
      <c r="AP26" s="202">
        <v>4.4675346408000003</v>
      </c>
      <c r="AQ26" s="202">
        <v>4.4049152103000004</v>
      </c>
      <c r="AR26" s="202">
        <v>4.4663907912000003</v>
      </c>
      <c r="AS26" s="202">
        <v>4.2998233239000001</v>
      </c>
      <c r="AT26" s="202">
        <v>4.3311023610000001</v>
      </c>
      <c r="AU26" s="202">
        <v>4.3987647394999998</v>
      </c>
      <c r="AV26" s="202">
        <v>4.4150338690000002</v>
      </c>
      <c r="AW26" s="202">
        <v>4.5025674983000004</v>
      </c>
      <c r="AX26" s="202">
        <v>4.5095268578000001</v>
      </c>
      <c r="AY26" s="202">
        <v>4.4647421141999999</v>
      </c>
      <c r="AZ26" s="202">
        <v>4.5673342310000002</v>
      </c>
      <c r="BA26" s="202">
        <v>4.5449942422999996</v>
      </c>
      <c r="BB26" s="202">
        <v>4.5542866750000002</v>
      </c>
      <c r="BC26" s="202">
        <v>4.4980093913000001</v>
      </c>
      <c r="BD26" s="202">
        <v>4.5688036323999999</v>
      </c>
      <c r="BE26" s="202">
        <v>4.4061243862000001</v>
      </c>
      <c r="BF26" s="297">
        <v>4.4460288971999997</v>
      </c>
      <c r="BG26" s="297">
        <v>4.5231992357999999</v>
      </c>
      <c r="BH26" s="297">
        <v>4.5477632363999998</v>
      </c>
      <c r="BI26" s="297">
        <v>4.6453069551999997</v>
      </c>
      <c r="BJ26" s="297">
        <v>4.6603666447999998</v>
      </c>
      <c r="BK26" s="297">
        <v>4.5609973693999999</v>
      </c>
      <c r="BL26" s="297">
        <v>4.6658012637999997</v>
      </c>
      <c r="BM26" s="297">
        <v>4.6429796491999999</v>
      </c>
      <c r="BN26" s="297">
        <v>4.6524724208999997</v>
      </c>
      <c r="BO26" s="297">
        <v>4.5949818502999999</v>
      </c>
      <c r="BP26" s="297">
        <v>4.6673023428000002</v>
      </c>
      <c r="BQ26" s="297">
        <v>4.5011159033999997</v>
      </c>
      <c r="BR26" s="297">
        <v>4.5418807121000002</v>
      </c>
      <c r="BS26" s="297">
        <v>4.6207147669999999</v>
      </c>
      <c r="BT26" s="297">
        <v>4.6458083395000003</v>
      </c>
      <c r="BU26" s="297">
        <v>4.7454550026</v>
      </c>
      <c r="BV26" s="297">
        <v>4.7608393658999999</v>
      </c>
    </row>
    <row r="27" spans="1:74" ht="11.15" customHeight="1" x14ac:dyDescent="0.2">
      <c r="AY27" s="120"/>
      <c r="AZ27" s="120"/>
      <c r="BA27" s="120"/>
      <c r="BB27" s="120"/>
      <c r="BC27" s="120"/>
      <c r="BD27" s="120"/>
      <c r="BE27" s="120"/>
      <c r="BF27" s="367"/>
      <c r="BJ27" s="120"/>
    </row>
    <row r="28" spans="1:74" ht="11.15" customHeight="1" x14ac:dyDescent="0.25">
      <c r="A28" s="127" t="s">
        <v>276</v>
      </c>
      <c r="B28" s="134" t="s">
        <v>513</v>
      </c>
      <c r="C28" s="202">
        <v>47.964896291000002</v>
      </c>
      <c r="D28" s="202">
        <v>48.320729526000001</v>
      </c>
      <c r="E28" s="202">
        <v>46.828750124000003</v>
      </c>
      <c r="F28" s="202">
        <v>47.538343546</v>
      </c>
      <c r="G28" s="202">
        <v>46.716719380000001</v>
      </c>
      <c r="H28" s="202">
        <v>47.410365274</v>
      </c>
      <c r="I28" s="202">
        <v>48.545120744999998</v>
      </c>
      <c r="J28" s="202">
        <v>48.799879109000003</v>
      </c>
      <c r="K28" s="202">
        <v>47.419750727</v>
      </c>
      <c r="L28" s="202">
        <v>47.785288829000002</v>
      </c>
      <c r="M28" s="202">
        <v>47.869890812000001</v>
      </c>
      <c r="N28" s="202">
        <v>47.749789002999997</v>
      </c>
      <c r="O28" s="202">
        <v>46.054900746999998</v>
      </c>
      <c r="P28" s="202">
        <v>47.178753372000003</v>
      </c>
      <c r="Q28" s="202">
        <v>43.204545418999999</v>
      </c>
      <c r="R28" s="202">
        <v>34.989991596000003</v>
      </c>
      <c r="S28" s="202">
        <v>37.119287573999998</v>
      </c>
      <c r="T28" s="202">
        <v>40.344382170999999</v>
      </c>
      <c r="U28" s="202">
        <v>42.174515266</v>
      </c>
      <c r="V28" s="202">
        <v>41.826089326999998</v>
      </c>
      <c r="W28" s="202">
        <v>42.665345315000003</v>
      </c>
      <c r="X28" s="202">
        <v>42.726575652999998</v>
      </c>
      <c r="Y28" s="202">
        <v>42.764855869000002</v>
      </c>
      <c r="Z28" s="202">
        <v>43.114329755</v>
      </c>
      <c r="AA28" s="202">
        <v>41.788082805000002</v>
      </c>
      <c r="AB28" s="202">
        <v>41.908931127000002</v>
      </c>
      <c r="AC28" s="202">
        <v>43.697853946999999</v>
      </c>
      <c r="AD28" s="202">
        <v>43.318906372000001</v>
      </c>
      <c r="AE28" s="202">
        <v>43.300280792000002</v>
      </c>
      <c r="AF28" s="202">
        <v>45.601320383000001</v>
      </c>
      <c r="AG28" s="202">
        <v>45.596173600999997</v>
      </c>
      <c r="AH28" s="202">
        <v>45.738827076</v>
      </c>
      <c r="AI28" s="202">
        <v>46.087201192999999</v>
      </c>
      <c r="AJ28" s="202">
        <v>46.110272137999999</v>
      </c>
      <c r="AK28" s="202">
        <v>46.682362839</v>
      </c>
      <c r="AL28" s="202">
        <v>47.646571237000003</v>
      </c>
      <c r="AM28" s="202">
        <v>44.501458739999997</v>
      </c>
      <c r="AN28" s="202">
        <v>46.771230269999997</v>
      </c>
      <c r="AO28" s="202">
        <v>46.093532818</v>
      </c>
      <c r="AP28" s="202">
        <v>44.700193038999998</v>
      </c>
      <c r="AQ28" s="202">
        <v>45.114735953</v>
      </c>
      <c r="AR28" s="202">
        <v>46.331927383</v>
      </c>
      <c r="AS28" s="202">
        <v>46.280408924</v>
      </c>
      <c r="AT28" s="202">
        <v>46.924030817999999</v>
      </c>
      <c r="AU28" s="202">
        <v>46.541032526999999</v>
      </c>
      <c r="AV28" s="202">
        <v>45.395233105999999</v>
      </c>
      <c r="AW28" s="202">
        <v>46.325118172000003</v>
      </c>
      <c r="AX28" s="202">
        <v>46.132659203999999</v>
      </c>
      <c r="AY28" s="202">
        <v>44.241968000999996</v>
      </c>
      <c r="AZ28" s="202">
        <v>46.302513001000001</v>
      </c>
      <c r="BA28" s="202">
        <v>46.109124000999998</v>
      </c>
      <c r="BB28" s="202">
        <v>44.994940001000003</v>
      </c>
      <c r="BC28" s="202">
        <v>45.529617291000001</v>
      </c>
      <c r="BD28" s="202">
        <v>46.240500802</v>
      </c>
      <c r="BE28" s="202">
        <v>46.014317349999999</v>
      </c>
      <c r="BF28" s="297">
        <v>46.453306108</v>
      </c>
      <c r="BG28" s="297">
        <v>46.456583406</v>
      </c>
      <c r="BH28" s="297">
        <v>46.477755387999999</v>
      </c>
      <c r="BI28" s="297">
        <v>46.475345738000001</v>
      </c>
      <c r="BJ28" s="297">
        <v>46.930914795</v>
      </c>
      <c r="BK28" s="297">
        <v>45.290552779999999</v>
      </c>
      <c r="BL28" s="297">
        <v>46.930309497000003</v>
      </c>
      <c r="BM28" s="297">
        <v>46.017134476000003</v>
      </c>
      <c r="BN28" s="297">
        <v>45.580995301999998</v>
      </c>
      <c r="BO28" s="297">
        <v>45.139520023999999</v>
      </c>
      <c r="BP28" s="297">
        <v>46.105436601999997</v>
      </c>
      <c r="BQ28" s="297">
        <v>46.404939708000001</v>
      </c>
      <c r="BR28" s="297">
        <v>46.879176477000001</v>
      </c>
      <c r="BS28" s="297">
        <v>46.506705087999997</v>
      </c>
      <c r="BT28" s="297">
        <v>46.463326750999997</v>
      </c>
      <c r="BU28" s="297">
        <v>46.354982894000003</v>
      </c>
      <c r="BV28" s="297">
        <v>46.928214406999999</v>
      </c>
    </row>
    <row r="29" spans="1:74" ht="11.15" customHeight="1" x14ac:dyDescent="0.25">
      <c r="A29" s="127" t="s">
        <v>282</v>
      </c>
      <c r="B29" s="134" t="s">
        <v>514</v>
      </c>
      <c r="C29" s="202">
        <v>51.62222774</v>
      </c>
      <c r="D29" s="202">
        <v>52.299057007999998</v>
      </c>
      <c r="E29" s="202">
        <v>52.641532454999997</v>
      </c>
      <c r="F29" s="202">
        <v>52.880308827999997</v>
      </c>
      <c r="G29" s="202">
        <v>53.509653309000001</v>
      </c>
      <c r="H29" s="202">
        <v>53.799804657999999</v>
      </c>
      <c r="I29" s="202">
        <v>53.754597032</v>
      </c>
      <c r="J29" s="202">
        <v>53.447249526</v>
      </c>
      <c r="K29" s="202">
        <v>53.592091795999998</v>
      </c>
      <c r="L29" s="202">
        <v>52.763814752999998</v>
      </c>
      <c r="M29" s="202">
        <v>53.460983687000002</v>
      </c>
      <c r="N29" s="202">
        <v>54.007979194000001</v>
      </c>
      <c r="O29" s="202">
        <v>48.256542158000002</v>
      </c>
      <c r="P29" s="202">
        <v>48.427557839000002</v>
      </c>
      <c r="Q29" s="202">
        <v>48.174580914000003</v>
      </c>
      <c r="R29" s="202">
        <v>48.807171637000003</v>
      </c>
      <c r="S29" s="202">
        <v>49.406931860999997</v>
      </c>
      <c r="T29" s="202">
        <v>49.851610073000003</v>
      </c>
      <c r="U29" s="202">
        <v>50.066237667999999</v>
      </c>
      <c r="V29" s="202">
        <v>50.041383437999997</v>
      </c>
      <c r="W29" s="202">
        <v>50.669272730000003</v>
      </c>
      <c r="X29" s="202">
        <v>49.699291615999996</v>
      </c>
      <c r="Y29" s="202">
        <v>50.442352178</v>
      </c>
      <c r="Z29" s="202">
        <v>50.983446542000003</v>
      </c>
      <c r="AA29" s="202">
        <v>50.71477505</v>
      </c>
      <c r="AB29" s="202">
        <v>51.996819872000003</v>
      </c>
      <c r="AC29" s="202">
        <v>51.815353754</v>
      </c>
      <c r="AD29" s="202">
        <v>52.166955025999997</v>
      </c>
      <c r="AE29" s="202">
        <v>52.593708831000001</v>
      </c>
      <c r="AF29" s="202">
        <v>53.083930535</v>
      </c>
      <c r="AG29" s="202">
        <v>52.687853758000003</v>
      </c>
      <c r="AH29" s="202">
        <v>52.351128193999998</v>
      </c>
      <c r="AI29" s="202">
        <v>52.968711612</v>
      </c>
      <c r="AJ29" s="202">
        <v>51.882720069000001</v>
      </c>
      <c r="AK29" s="202">
        <v>52.600495074000001</v>
      </c>
      <c r="AL29" s="202">
        <v>53.157722301</v>
      </c>
      <c r="AM29" s="202">
        <v>52.447668798999999</v>
      </c>
      <c r="AN29" s="202">
        <v>53.532504858999999</v>
      </c>
      <c r="AO29" s="202">
        <v>52.582235273999999</v>
      </c>
      <c r="AP29" s="202">
        <v>52.663035942999997</v>
      </c>
      <c r="AQ29" s="202">
        <v>53.467659484000002</v>
      </c>
      <c r="AR29" s="202">
        <v>54.349200236000001</v>
      </c>
      <c r="AS29" s="202">
        <v>53.613160489000002</v>
      </c>
      <c r="AT29" s="202">
        <v>53.657637528000002</v>
      </c>
      <c r="AU29" s="202">
        <v>54.334023483999999</v>
      </c>
      <c r="AV29" s="202">
        <v>53.046720915000002</v>
      </c>
      <c r="AW29" s="202">
        <v>53.848651375000003</v>
      </c>
      <c r="AX29" s="202">
        <v>54.673242807000001</v>
      </c>
      <c r="AY29" s="202">
        <v>53.769612844000001</v>
      </c>
      <c r="AZ29" s="202">
        <v>55.345449141000003</v>
      </c>
      <c r="BA29" s="202">
        <v>54.855269645</v>
      </c>
      <c r="BB29" s="202">
        <v>54.909147109999999</v>
      </c>
      <c r="BC29" s="202">
        <v>55.308772793999999</v>
      </c>
      <c r="BD29" s="202">
        <v>55.922859004000003</v>
      </c>
      <c r="BE29" s="202">
        <v>55.365060421999999</v>
      </c>
      <c r="BF29" s="297">
        <v>54.990974070999997</v>
      </c>
      <c r="BG29" s="297">
        <v>55.738297948000003</v>
      </c>
      <c r="BH29" s="297">
        <v>54.316780833000003</v>
      </c>
      <c r="BI29" s="297">
        <v>55.356829077</v>
      </c>
      <c r="BJ29" s="297">
        <v>56.294893150999997</v>
      </c>
      <c r="BK29" s="297">
        <v>55.547762573999997</v>
      </c>
      <c r="BL29" s="297">
        <v>56.928501463000003</v>
      </c>
      <c r="BM29" s="297">
        <v>56.258488804999999</v>
      </c>
      <c r="BN29" s="297">
        <v>56.237861242000001</v>
      </c>
      <c r="BO29" s="297">
        <v>56.679912889000001</v>
      </c>
      <c r="BP29" s="297">
        <v>57.343647027000003</v>
      </c>
      <c r="BQ29" s="297">
        <v>56.697131622999997</v>
      </c>
      <c r="BR29" s="297">
        <v>56.306449895999997</v>
      </c>
      <c r="BS29" s="297">
        <v>57.074713324999998</v>
      </c>
      <c r="BT29" s="297">
        <v>55.619384123000003</v>
      </c>
      <c r="BU29" s="297">
        <v>56.663105117999997</v>
      </c>
      <c r="BV29" s="297">
        <v>57.682413578999999</v>
      </c>
    </row>
    <row r="30" spans="1:74" ht="11.15" customHeight="1" x14ac:dyDescent="0.25">
      <c r="B30" s="134"/>
      <c r="AY30" s="120"/>
      <c r="AZ30" s="120"/>
      <c r="BA30" s="120"/>
      <c r="BB30" s="120"/>
      <c r="BC30" s="120"/>
      <c r="BD30" s="120"/>
      <c r="BE30" s="120"/>
      <c r="BF30" s="367"/>
      <c r="BJ30" s="120"/>
    </row>
    <row r="31" spans="1:74" ht="11.15" customHeight="1" x14ac:dyDescent="0.25">
      <c r="A31" s="127" t="s">
        <v>283</v>
      </c>
      <c r="B31" s="136" t="s">
        <v>515</v>
      </c>
      <c r="C31" s="203">
        <v>99.587124031000002</v>
      </c>
      <c r="D31" s="203">
        <v>100.61978653</v>
      </c>
      <c r="E31" s="203">
        <v>99.470282578999999</v>
      </c>
      <c r="F31" s="203">
        <v>100.41865237</v>
      </c>
      <c r="G31" s="203">
        <v>100.22637269000001</v>
      </c>
      <c r="H31" s="203">
        <v>101.21016993000001</v>
      </c>
      <c r="I31" s="203">
        <v>102.29971777999999</v>
      </c>
      <c r="J31" s="203">
        <v>102.24712864</v>
      </c>
      <c r="K31" s="203">
        <v>101.01184252</v>
      </c>
      <c r="L31" s="203">
        <v>100.54910357999999</v>
      </c>
      <c r="M31" s="203">
        <v>101.33087449999999</v>
      </c>
      <c r="N31" s="203">
        <v>101.7577682</v>
      </c>
      <c r="O31" s="203">
        <v>94.311442905000007</v>
      </c>
      <c r="P31" s="203">
        <v>95.606311211000005</v>
      </c>
      <c r="Q31" s="203">
        <v>91.379126333000002</v>
      </c>
      <c r="R31" s="203">
        <v>83.797163233000006</v>
      </c>
      <c r="S31" s="203">
        <v>86.526219435000002</v>
      </c>
      <c r="T31" s="203">
        <v>90.195992244999999</v>
      </c>
      <c r="U31" s="203">
        <v>92.240752934</v>
      </c>
      <c r="V31" s="203">
        <v>91.867472765000002</v>
      </c>
      <c r="W31" s="203">
        <v>93.334618044999999</v>
      </c>
      <c r="X31" s="203">
        <v>92.425867268999994</v>
      </c>
      <c r="Y31" s="203">
        <v>93.207208046000005</v>
      </c>
      <c r="Z31" s="203">
        <v>94.097776296999996</v>
      </c>
      <c r="AA31" s="203">
        <v>92.502857855000002</v>
      </c>
      <c r="AB31" s="203">
        <v>93.905750999000006</v>
      </c>
      <c r="AC31" s="203">
        <v>95.513207700999999</v>
      </c>
      <c r="AD31" s="203">
        <v>95.485861397999997</v>
      </c>
      <c r="AE31" s="203">
        <v>95.893989622999996</v>
      </c>
      <c r="AF31" s="203">
        <v>98.685250917999994</v>
      </c>
      <c r="AG31" s="203">
        <v>98.284027359000007</v>
      </c>
      <c r="AH31" s="203">
        <v>98.089955270000004</v>
      </c>
      <c r="AI31" s="203">
        <v>99.055912805000006</v>
      </c>
      <c r="AJ31" s="203">
        <v>97.992992208000004</v>
      </c>
      <c r="AK31" s="203">
        <v>99.282857913000001</v>
      </c>
      <c r="AL31" s="203">
        <v>100.80429354</v>
      </c>
      <c r="AM31" s="203">
        <v>96.949127539000003</v>
      </c>
      <c r="AN31" s="203">
        <v>100.30373513000001</v>
      </c>
      <c r="AO31" s="203">
        <v>98.675768091999998</v>
      </c>
      <c r="AP31" s="203">
        <v>97.363228981999995</v>
      </c>
      <c r="AQ31" s="203">
        <v>98.582395438000006</v>
      </c>
      <c r="AR31" s="203">
        <v>100.68112762</v>
      </c>
      <c r="AS31" s="203">
        <v>99.893569412999994</v>
      </c>
      <c r="AT31" s="203">
        <v>100.58166835</v>
      </c>
      <c r="AU31" s="203">
        <v>100.87505600999999</v>
      </c>
      <c r="AV31" s="203">
        <v>98.441954021000001</v>
      </c>
      <c r="AW31" s="203">
        <v>100.17376955</v>
      </c>
      <c r="AX31" s="203">
        <v>100.80590201</v>
      </c>
      <c r="AY31" s="203">
        <v>98.011580844999997</v>
      </c>
      <c r="AZ31" s="203">
        <v>101.64796214</v>
      </c>
      <c r="BA31" s="203">
        <v>100.96439365000001</v>
      </c>
      <c r="BB31" s="203">
        <v>99.904087110999996</v>
      </c>
      <c r="BC31" s="203">
        <v>100.83839009</v>
      </c>
      <c r="BD31" s="203">
        <v>102.16335981</v>
      </c>
      <c r="BE31" s="203">
        <v>101.37937777</v>
      </c>
      <c r="BF31" s="468">
        <v>101.44428018000001</v>
      </c>
      <c r="BG31" s="468">
        <v>102.19488135</v>
      </c>
      <c r="BH31" s="468">
        <v>100.79453622</v>
      </c>
      <c r="BI31" s="468">
        <v>101.83217482000001</v>
      </c>
      <c r="BJ31" s="468">
        <v>103.22580795</v>
      </c>
      <c r="BK31" s="468">
        <v>100.83831535</v>
      </c>
      <c r="BL31" s="468">
        <v>103.85881096</v>
      </c>
      <c r="BM31" s="468">
        <v>102.27562328</v>
      </c>
      <c r="BN31" s="468">
        <v>101.81885654</v>
      </c>
      <c r="BO31" s="468">
        <v>101.81943291</v>
      </c>
      <c r="BP31" s="468">
        <v>103.44908363</v>
      </c>
      <c r="BQ31" s="468">
        <v>103.10207133</v>
      </c>
      <c r="BR31" s="468">
        <v>103.18562636999999</v>
      </c>
      <c r="BS31" s="468">
        <v>103.58141841</v>
      </c>
      <c r="BT31" s="468">
        <v>102.08271087</v>
      </c>
      <c r="BU31" s="468">
        <v>103.01808801</v>
      </c>
      <c r="BV31" s="468">
        <v>104.61062799</v>
      </c>
    </row>
    <row r="32" spans="1:74" ht="12" customHeight="1" x14ac:dyDescent="0.25">
      <c r="B32" s="629" t="s">
        <v>790</v>
      </c>
      <c r="C32" s="630"/>
      <c r="D32" s="630"/>
      <c r="E32" s="630"/>
      <c r="F32" s="630"/>
      <c r="G32" s="630"/>
      <c r="H32" s="630"/>
      <c r="I32" s="630"/>
      <c r="J32" s="630"/>
      <c r="K32" s="630"/>
      <c r="L32" s="630"/>
      <c r="M32" s="630"/>
      <c r="N32" s="630"/>
      <c r="O32" s="630"/>
      <c r="P32" s="630"/>
      <c r="Q32" s="630"/>
      <c r="BD32" s="367"/>
      <c r="BE32" s="367"/>
      <c r="BF32" s="367"/>
    </row>
    <row r="33" spans="2:58" ht="12" customHeight="1" x14ac:dyDescent="0.2">
      <c r="B33" s="646" t="s">
        <v>628</v>
      </c>
      <c r="C33" s="614"/>
      <c r="D33" s="614"/>
      <c r="E33" s="614"/>
      <c r="F33" s="614"/>
      <c r="G33" s="614"/>
      <c r="H33" s="614"/>
      <c r="I33" s="614"/>
      <c r="J33" s="614"/>
      <c r="K33" s="614"/>
      <c r="L33" s="614"/>
      <c r="M33" s="614"/>
      <c r="N33" s="614"/>
      <c r="O33" s="614"/>
      <c r="P33" s="614"/>
      <c r="Q33" s="608"/>
      <c r="BD33" s="367"/>
      <c r="BE33" s="367"/>
      <c r="BF33" s="367"/>
    </row>
    <row r="34" spans="2:58" ht="12" customHeight="1" x14ac:dyDescent="0.2">
      <c r="B34" s="646" t="s">
        <v>1254</v>
      </c>
      <c r="C34" s="608"/>
      <c r="D34" s="608"/>
      <c r="E34" s="608"/>
      <c r="F34" s="608"/>
      <c r="G34" s="608"/>
      <c r="H34" s="608"/>
      <c r="I34" s="608"/>
      <c r="J34" s="608"/>
      <c r="K34" s="608"/>
      <c r="L34" s="608"/>
      <c r="M34" s="608"/>
      <c r="N34" s="608"/>
      <c r="O34" s="608"/>
      <c r="P34" s="608"/>
      <c r="Q34" s="608"/>
      <c r="BD34" s="367"/>
      <c r="BE34" s="367"/>
      <c r="BF34" s="367"/>
    </row>
    <row r="35" spans="2:58" ht="12" customHeight="1" x14ac:dyDescent="0.2">
      <c r="B35" s="646" t="s">
        <v>1253</v>
      </c>
      <c r="C35" s="608"/>
      <c r="D35" s="608"/>
      <c r="E35" s="608"/>
      <c r="F35" s="608"/>
      <c r="G35" s="608"/>
      <c r="H35" s="608"/>
      <c r="I35" s="608"/>
      <c r="J35" s="608"/>
      <c r="K35" s="608"/>
      <c r="L35" s="608"/>
      <c r="M35" s="608"/>
      <c r="N35" s="608"/>
      <c r="O35" s="608"/>
      <c r="P35" s="608"/>
      <c r="Q35" s="608"/>
      <c r="BD35" s="367"/>
      <c r="BE35" s="367"/>
      <c r="BF35" s="367"/>
    </row>
    <row r="36" spans="2:58" ht="12" customHeight="1" x14ac:dyDescent="0.25">
      <c r="B36" s="657" t="str">
        <f>"Notes: "&amp;"EIA completed modeling and analysis for this report on " &amp;Dates!D2&amp;"."</f>
        <v>Notes: EIA completed modeling and analysis for this report on Tuesday Augutst 3, 2023.</v>
      </c>
      <c r="C36" s="630"/>
      <c r="D36" s="630"/>
      <c r="E36" s="630"/>
      <c r="F36" s="630"/>
      <c r="G36" s="630"/>
      <c r="H36" s="630"/>
      <c r="I36" s="630"/>
      <c r="J36" s="630"/>
      <c r="K36" s="630"/>
      <c r="L36" s="630"/>
      <c r="M36" s="630"/>
      <c r="N36" s="630"/>
      <c r="O36" s="630"/>
      <c r="P36" s="630"/>
      <c r="Q36" s="630"/>
    </row>
    <row r="37" spans="2:58" ht="12" customHeight="1" x14ac:dyDescent="0.25">
      <c r="B37" s="622" t="s">
        <v>338</v>
      </c>
      <c r="C37" s="621"/>
      <c r="D37" s="621"/>
      <c r="E37" s="621"/>
      <c r="F37" s="621"/>
      <c r="G37" s="621"/>
      <c r="H37" s="621"/>
      <c r="I37" s="621"/>
      <c r="J37" s="621"/>
      <c r="K37" s="621"/>
      <c r="L37" s="621"/>
      <c r="M37" s="621"/>
      <c r="N37" s="621"/>
      <c r="O37" s="621"/>
      <c r="P37" s="621"/>
      <c r="Q37" s="621"/>
    </row>
    <row r="38" spans="2:58" ht="12" customHeight="1" x14ac:dyDescent="0.25">
      <c r="B38" s="648" t="s">
        <v>829</v>
      </c>
      <c r="C38" s="608"/>
      <c r="D38" s="608"/>
      <c r="E38" s="608"/>
      <c r="F38" s="608"/>
      <c r="G38" s="608"/>
      <c r="H38" s="608"/>
      <c r="I38" s="608"/>
      <c r="J38" s="608"/>
      <c r="K38" s="608"/>
      <c r="L38" s="608"/>
      <c r="M38" s="608"/>
      <c r="N38" s="608"/>
      <c r="O38" s="608"/>
      <c r="P38" s="608"/>
      <c r="Q38" s="608"/>
    </row>
    <row r="39" spans="2:58" ht="12" customHeight="1" x14ac:dyDescent="0.25">
      <c r="B39" s="617" t="s">
        <v>813</v>
      </c>
      <c r="C39" s="618"/>
      <c r="D39" s="618"/>
      <c r="E39" s="618"/>
      <c r="F39" s="618"/>
      <c r="G39" s="618"/>
      <c r="H39" s="618"/>
      <c r="I39" s="618"/>
      <c r="J39" s="618"/>
      <c r="K39" s="618"/>
      <c r="L39" s="618"/>
      <c r="M39" s="618"/>
      <c r="N39" s="618"/>
      <c r="O39" s="618"/>
      <c r="P39" s="618"/>
      <c r="Q39" s="608"/>
    </row>
    <row r="40" spans="2:58" ht="12" customHeight="1" x14ac:dyDescent="0.25">
      <c r="B40" s="638" t="s">
        <v>1282</v>
      </c>
      <c r="C40" s="608"/>
      <c r="D40" s="608"/>
      <c r="E40" s="608"/>
      <c r="F40" s="608"/>
      <c r="G40" s="608"/>
      <c r="H40" s="608"/>
      <c r="I40" s="608"/>
      <c r="J40" s="608"/>
      <c r="K40" s="608"/>
      <c r="L40" s="608"/>
      <c r="M40" s="608"/>
      <c r="N40" s="608"/>
      <c r="O40" s="608"/>
      <c r="P40" s="608"/>
      <c r="Q40" s="608"/>
    </row>
  </sheetData>
  <mergeCells count="17">
    <mergeCell ref="A1:A2"/>
    <mergeCell ref="AY3:BJ3"/>
    <mergeCell ref="B40:Q40"/>
    <mergeCell ref="B35:Q35"/>
    <mergeCell ref="B38:Q38"/>
    <mergeCell ref="B39:Q39"/>
    <mergeCell ref="B32:Q32"/>
    <mergeCell ref="B33:Q33"/>
    <mergeCell ref="B34:Q34"/>
    <mergeCell ref="B36:Q36"/>
    <mergeCell ref="B37:Q37"/>
    <mergeCell ref="BK3:BV3"/>
    <mergeCell ref="B1:BV1"/>
    <mergeCell ref="C3:N3"/>
    <mergeCell ref="O3:Z3"/>
    <mergeCell ref="AA3:AL3"/>
    <mergeCell ref="AM3:AX3"/>
  </mergeCells>
  <phoneticPr fontId="3" type="noConversion"/>
  <hyperlinks>
    <hyperlink ref="A1:A2" location="Contents!A1" display="Table of Contents" xr:uid="{00000000-0004-0000-0700-000000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transitionEntry="1" codeName="Sheet7">
    <pageSetUpPr fitToPage="1"/>
  </sheetPr>
  <dimension ref="A1:BV141"/>
  <sheetViews>
    <sheetView showGridLines="0" tabSelected="1" zoomScaleNormal="100" workbookViewId="0">
      <pane xSplit="2" ySplit="4" topLeftCell="AZ23" activePane="bottomRight" state="frozen"/>
      <selection activeCell="BF63" sqref="BF63"/>
      <selection pane="topRight" activeCell="BF63" sqref="BF63"/>
      <selection pane="bottomLeft" activeCell="BF63" sqref="BF63"/>
      <selection pane="bottomRight" activeCell="BE7" sqref="BE7:BE63"/>
    </sheetView>
  </sheetViews>
  <sheetFormatPr defaultColWidth="9.54296875" defaultRowHeight="10.5" x14ac:dyDescent="0.25"/>
  <cols>
    <col min="1" max="1" width="14.54296875" style="35" customWidth="1"/>
    <col min="2" max="2" width="40" style="35" customWidth="1"/>
    <col min="3" max="50" width="6.54296875" style="35" customWidth="1"/>
    <col min="51" max="55" width="6.54296875" style="296" customWidth="1"/>
    <col min="56" max="58" width="6.54296875" style="491" customWidth="1"/>
    <col min="59" max="62" width="6.54296875" style="296" customWidth="1"/>
    <col min="63" max="74" width="6.54296875" style="35" customWidth="1"/>
    <col min="75" max="16384" width="9.54296875" style="35"/>
  </cols>
  <sheetData>
    <row r="1" spans="1:74" ht="13.4" customHeight="1" x14ac:dyDescent="0.3">
      <c r="A1" s="633" t="s">
        <v>774</v>
      </c>
      <c r="B1" s="660" t="s">
        <v>876</v>
      </c>
      <c r="C1" s="661"/>
      <c r="D1" s="661"/>
      <c r="E1" s="661"/>
      <c r="F1" s="661"/>
      <c r="G1" s="661"/>
      <c r="H1" s="661"/>
      <c r="I1" s="661"/>
      <c r="J1" s="661"/>
      <c r="K1" s="661"/>
      <c r="L1" s="661"/>
      <c r="M1" s="661"/>
      <c r="N1" s="661"/>
      <c r="O1" s="661"/>
      <c r="P1" s="661"/>
      <c r="Q1" s="661"/>
      <c r="R1" s="661"/>
      <c r="S1" s="661"/>
      <c r="T1" s="661"/>
      <c r="U1" s="661"/>
      <c r="V1" s="661"/>
      <c r="W1" s="661"/>
      <c r="X1" s="661"/>
      <c r="Y1" s="661"/>
      <c r="Z1" s="661"/>
      <c r="AA1" s="661"/>
      <c r="AB1" s="661"/>
      <c r="AC1" s="661"/>
      <c r="AD1" s="661"/>
      <c r="AE1" s="661"/>
      <c r="AF1" s="661"/>
      <c r="AG1" s="661"/>
      <c r="AH1" s="661"/>
      <c r="AI1" s="661"/>
      <c r="AJ1" s="661"/>
      <c r="AK1" s="661"/>
      <c r="AL1" s="661"/>
    </row>
    <row r="2" spans="1:74" ht="12.5" x14ac:dyDescent="0.25">
      <c r="A2" s="634"/>
      <c r="B2" s="402" t="str">
        <f>"U.S. Energy Information Administration  |  Short-Term Energy Outlook  - "&amp;Dates!D1</f>
        <v>U.S. Energy Information Administration  |  Short-Term Energy Outlook  - August 2023</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6" t="s">
        <v>1325</v>
      </c>
      <c r="B3" s="11"/>
      <c r="C3" s="636">
        <f>Dates!D3</f>
        <v>2019</v>
      </c>
      <c r="D3" s="627"/>
      <c r="E3" s="627"/>
      <c r="F3" s="627"/>
      <c r="G3" s="627"/>
      <c r="H3" s="627"/>
      <c r="I3" s="627"/>
      <c r="J3" s="627"/>
      <c r="K3" s="627"/>
      <c r="L3" s="627"/>
      <c r="M3" s="627"/>
      <c r="N3" s="628"/>
      <c r="O3" s="636">
        <f>C3+1</f>
        <v>2020</v>
      </c>
      <c r="P3" s="637"/>
      <c r="Q3" s="637"/>
      <c r="R3" s="637"/>
      <c r="S3" s="637"/>
      <c r="T3" s="637"/>
      <c r="U3" s="637"/>
      <c r="V3" s="637"/>
      <c r="W3" s="637"/>
      <c r="X3" s="627"/>
      <c r="Y3" s="627"/>
      <c r="Z3" s="628"/>
      <c r="AA3" s="624">
        <f>O3+1</f>
        <v>2021</v>
      </c>
      <c r="AB3" s="627"/>
      <c r="AC3" s="627"/>
      <c r="AD3" s="627"/>
      <c r="AE3" s="627"/>
      <c r="AF3" s="627"/>
      <c r="AG3" s="627"/>
      <c r="AH3" s="627"/>
      <c r="AI3" s="627"/>
      <c r="AJ3" s="627"/>
      <c r="AK3" s="627"/>
      <c r="AL3" s="628"/>
      <c r="AM3" s="624">
        <f>AA3+1</f>
        <v>2022</v>
      </c>
      <c r="AN3" s="627"/>
      <c r="AO3" s="627"/>
      <c r="AP3" s="627"/>
      <c r="AQ3" s="627"/>
      <c r="AR3" s="627"/>
      <c r="AS3" s="627"/>
      <c r="AT3" s="627"/>
      <c r="AU3" s="627"/>
      <c r="AV3" s="627"/>
      <c r="AW3" s="627"/>
      <c r="AX3" s="628"/>
      <c r="AY3" s="624">
        <f>AM3+1</f>
        <v>2023</v>
      </c>
      <c r="AZ3" s="625"/>
      <c r="BA3" s="625"/>
      <c r="BB3" s="625"/>
      <c r="BC3" s="625"/>
      <c r="BD3" s="625"/>
      <c r="BE3" s="625"/>
      <c r="BF3" s="625"/>
      <c r="BG3" s="625"/>
      <c r="BH3" s="625"/>
      <c r="BI3" s="625"/>
      <c r="BJ3" s="626"/>
      <c r="BK3" s="624">
        <f>AY3+1</f>
        <v>2024</v>
      </c>
      <c r="BL3" s="627"/>
      <c r="BM3" s="627"/>
      <c r="BN3" s="627"/>
      <c r="BO3" s="627"/>
      <c r="BP3" s="627"/>
      <c r="BQ3" s="627"/>
      <c r="BR3" s="627"/>
      <c r="BS3" s="627"/>
      <c r="BT3" s="627"/>
      <c r="BU3" s="627"/>
      <c r="BV3" s="628"/>
    </row>
    <row r="4" spans="1:74" s="9" customFormat="1" x14ac:dyDescent="0.25">
      <c r="A4" s="597" t="str">
        <f>Dates!$D$2</f>
        <v>Tuesday Augutst 3, 2023</v>
      </c>
      <c r="B4" s="13"/>
      <c r="C4" s="14" t="s">
        <v>453</v>
      </c>
      <c r="D4" s="14" t="s">
        <v>454</v>
      </c>
      <c r="E4" s="14" t="s">
        <v>455</v>
      </c>
      <c r="F4" s="14" t="s">
        <v>456</v>
      </c>
      <c r="G4" s="14" t="s">
        <v>457</v>
      </c>
      <c r="H4" s="14" t="s">
        <v>458</v>
      </c>
      <c r="I4" s="14" t="s">
        <v>459</v>
      </c>
      <c r="J4" s="14" t="s">
        <v>460</v>
      </c>
      <c r="K4" s="14" t="s">
        <v>461</v>
      </c>
      <c r="L4" s="14" t="s">
        <v>462</v>
      </c>
      <c r="M4" s="14" t="s">
        <v>463</v>
      </c>
      <c r="N4" s="14" t="s">
        <v>464</v>
      </c>
      <c r="O4" s="14" t="s">
        <v>453</v>
      </c>
      <c r="P4" s="14" t="s">
        <v>454</v>
      </c>
      <c r="Q4" s="14" t="s">
        <v>455</v>
      </c>
      <c r="R4" s="14" t="s">
        <v>456</v>
      </c>
      <c r="S4" s="14" t="s">
        <v>457</v>
      </c>
      <c r="T4" s="14" t="s">
        <v>458</v>
      </c>
      <c r="U4" s="14" t="s">
        <v>459</v>
      </c>
      <c r="V4" s="14" t="s">
        <v>460</v>
      </c>
      <c r="W4" s="14" t="s">
        <v>461</v>
      </c>
      <c r="X4" s="14" t="s">
        <v>462</v>
      </c>
      <c r="Y4" s="14" t="s">
        <v>463</v>
      </c>
      <c r="Z4" s="14" t="s">
        <v>464</v>
      </c>
      <c r="AA4" s="14" t="s">
        <v>453</v>
      </c>
      <c r="AB4" s="14" t="s">
        <v>454</v>
      </c>
      <c r="AC4" s="14" t="s">
        <v>455</v>
      </c>
      <c r="AD4" s="14" t="s">
        <v>456</v>
      </c>
      <c r="AE4" s="14" t="s">
        <v>457</v>
      </c>
      <c r="AF4" s="14" t="s">
        <v>458</v>
      </c>
      <c r="AG4" s="14" t="s">
        <v>459</v>
      </c>
      <c r="AH4" s="14" t="s">
        <v>460</v>
      </c>
      <c r="AI4" s="14" t="s">
        <v>461</v>
      </c>
      <c r="AJ4" s="14" t="s">
        <v>462</v>
      </c>
      <c r="AK4" s="14" t="s">
        <v>463</v>
      </c>
      <c r="AL4" s="14" t="s">
        <v>464</v>
      </c>
      <c r="AM4" s="14" t="s">
        <v>453</v>
      </c>
      <c r="AN4" s="14" t="s">
        <v>454</v>
      </c>
      <c r="AO4" s="14" t="s">
        <v>455</v>
      </c>
      <c r="AP4" s="14" t="s">
        <v>456</v>
      </c>
      <c r="AQ4" s="14" t="s">
        <v>457</v>
      </c>
      <c r="AR4" s="14" t="s">
        <v>458</v>
      </c>
      <c r="AS4" s="14" t="s">
        <v>459</v>
      </c>
      <c r="AT4" s="14" t="s">
        <v>460</v>
      </c>
      <c r="AU4" s="14" t="s">
        <v>461</v>
      </c>
      <c r="AV4" s="14" t="s">
        <v>462</v>
      </c>
      <c r="AW4" s="14" t="s">
        <v>463</v>
      </c>
      <c r="AX4" s="14" t="s">
        <v>464</v>
      </c>
      <c r="AY4" s="14" t="s">
        <v>453</v>
      </c>
      <c r="AZ4" s="14" t="s">
        <v>454</v>
      </c>
      <c r="BA4" s="14" t="s">
        <v>455</v>
      </c>
      <c r="BB4" s="14" t="s">
        <v>456</v>
      </c>
      <c r="BC4" s="14" t="s">
        <v>457</v>
      </c>
      <c r="BD4" s="14" t="s">
        <v>458</v>
      </c>
      <c r="BE4" s="14" t="s">
        <v>459</v>
      </c>
      <c r="BF4" s="14" t="s">
        <v>460</v>
      </c>
      <c r="BG4" s="14" t="s">
        <v>461</v>
      </c>
      <c r="BH4" s="14" t="s">
        <v>462</v>
      </c>
      <c r="BI4" s="14" t="s">
        <v>463</v>
      </c>
      <c r="BJ4" s="14" t="s">
        <v>464</v>
      </c>
      <c r="BK4" s="14" t="s">
        <v>453</v>
      </c>
      <c r="BL4" s="14" t="s">
        <v>454</v>
      </c>
      <c r="BM4" s="14" t="s">
        <v>455</v>
      </c>
      <c r="BN4" s="14" t="s">
        <v>456</v>
      </c>
      <c r="BO4" s="14" t="s">
        <v>457</v>
      </c>
      <c r="BP4" s="14" t="s">
        <v>458</v>
      </c>
      <c r="BQ4" s="14" t="s">
        <v>459</v>
      </c>
      <c r="BR4" s="14" t="s">
        <v>460</v>
      </c>
      <c r="BS4" s="14" t="s">
        <v>461</v>
      </c>
      <c r="BT4" s="14" t="s">
        <v>462</v>
      </c>
      <c r="BU4" s="14" t="s">
        <v>463</v>
      </c>
      <c r="BV4" s="14" t="s">
        <v>464</v>
      </c>
    </row>
    <row r="5" spans="1:74" ht="11.15" customHeight="1" x14ac:dyDescent="0.25">
      <c r="A5" s="44"/>
      <c r="B5" s="46" t="s">
        <v>748</v>
      </c>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315"/>
      <c r="AZ5" s="315"/>
      <c r="BA5" s="315"/>
      <c r="BB5" s="315"/>
      <c r="BC5" s="315"/>
      <c r="BD5" s="45"/>
      <c r="BE5" s="45"/>
      <c r="BF5" s="45"/>
      <c r="BG5" s="45"/>
      <c r="BH5" s="315"/>
      <c r="BI5" s="315"/>
      <c r="BJ5" s="315"/>
      <c r="BK5" s="315"/>
      <c r="BL5" s="315"/>
      <c r="BM5" s="315"/>
      <c r="BN5" s="315"/>
      <c r="BO5" s="315"/>
      <c r="BP5" s="315"/>
      <c r="BQ5" s="315"/>
      <c r="BR5" s="315"/>
      <c r="BS5" s="315"/>
      <c r="BT5" s="315"/>
      <c r="BU5" s="315"/>
      <c r="BV5" s="315"/>
    </row>
    <row r="6" spans="1:74" ht="11.15" customHeight="1" x14ac:dyDescent="0.25">
      <c r="A6" s="44"/>
      <c r="B6" s="32" t="s">
        <v>717</v>
      </c>
      <c r="C6" s="47"/>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553"/>
      <c r="AY6" s="553"/>
      <c r="AZ6" s="553"/>
      <c r="BA6" s="553"/>
      <c r="BB6" s="553"/>
      <c r="BC6" s="553"/>
      <c r="BD6" s="553"/>
      <c r="BE6" s="553"/>
      <c r="BF6" s="553"/>
      <c r="BG6" s="553"/>
      <c r="BH6" s="553"/>
      <c r="BI6" s="553"/>
      <c r="BJ6" s="553"/>
      <c r="BK6" s="553"/>
      <c r="BL6" s="553"/>
      <c r="BM6" s="553"/>
      <c r="BN6" s="553"/>
      <c r="BO6" s="553"/>
      <c r="BP6" s="553"/>
      <c r="BQ6" s="553"/>
      <c r="BR6" s="553"/>
      <c r="BS6" s="553"/>
      <c r="BT6" s="553"/>
      <c r="BU6" s="553"/>
      <c r="BV6" s="553"/>
    </row>
    <row r="7" spans="1:74" ht="11.15" customHeight="1" x14ac:dyDescent="0.25">
      <c r="A7" s="48" t="s">
        <v>480</v>
      </c>
      <c r="B7" s="137" t="s">
        <v>114</v>
      </c>
      <c r="C7" s="170">
        <v>11.86852</v>
      </c>
      <c r="D7" s="170">
        <v>11.67305</v>
      </c>
      <c r="E7" s="170">
        <v>11.912653000000001</v>
      </c>
      <c r="F7" s="170">
        <v>12.148593999999999</v>
      </c>
      <c r="G7" s="170">
        <v>12.153654</v>
      </c>
      <c r="H7" s="170">
        <v>12.218216</v>
      </c>
      <c r="I7" s="170">
        <v>11.902106</v>
      </c>
      <c r="J7" s="170">
        <v>12.486233</v>
      </c>
      <c r="K7" s="170">
        <v>12.590317000000001</v>
      </c>
      <c r="L7" s="170">
        <v>12.809474</v>
      </c>
      <c r="M7" s="170">
        <v>13.000325999999999</v>
      </c>
      <c r="N7" s="170">
        <v>12.977876</v>
      </c>
      <c r="O7" s="170">
        <v>12.852266</v>
      </c>
      <c r="P7" s="170">
        <v>12.842024</v>
      </c>
      <c r="Q7" s="170">
        <v>12.796559</v>
      </c>
      <c r="R7" s="170">
        <v>11.913743</v>
      </c>
      <c r="S7" s="170">
        <v>9.7130709999999993</v>
      </c>
      <c r="T7" s="170">
        <v>10.442492</v>
      </c>
      <c r="U7" s="170">
        <v>11.005948999999999</v>
      </c>
      <c r="V7" s="170">
        <v>10.576601</v>
      </c>
      <c r="W7" s="170">
        <v>10.920752999999999</v>
      </c>
      <c r="X7" s="170">
        <v>10.457432000000001</v>
      </c>
      <c r="Y7" s="170">
        <v>11.195551</v>
      </c>
      <c r="Z7" s="170">
        <v>11.1685</v>
      </c>
      <c r="AA7" s="170">
        <v>11.137354</v>
      </c>
      <c r="AB7" s="170">
        <v>9.9159360000000003</v>
      </c>
      <c r="AC7" s="170">
        <v>11.351136</v>
      </c>
      <c r="AD7" s="170">
        <v>11.318004999999999</v>
      </c>
      <c r="AE7" s="170">
        <v>11.389761999999999</v>
      </c>
      <c r="AF7" s="170">
        <v>11.365936</v>
      </c>
      <c r="AG7" s="170">
        <v>11.392436</v>
      </c>
      <c r="AH7" s="170">
        <v>11.276332999999999</v>
      </c>
      <c r="AI7" s="170">
        <v>10.921417999999999</v>
      </c>
      <c r="AJ7" s="170">
        <v>11.563783000000001</v>
      </c>
      <c r="AK7" s="170">
        <v>11.781886999999999</v>
      </c>
      <c r="AL7" s="170">
        <v>11.678139</v>
      </c>
      <c r="AM7" s="170">
        <v>11.479766</v>
      </c>
      <c r="AN7" s="170">
        <v>11.257889</v>
      </c>
      <c r="AO7" s="170">
        <v>11.806027</v>
      </c>
      <c r="AP7" s="170">
        <v>11.769838999999999</v>
      </c>
      <c r="AQ7" s="170">
        <v>11.734398000000001</v>
      </c>
      <c r="AR7" s="170">
        <v>11.800307</v>
      </c>
      <c r="AS7" s="170">
        <v>11.834303</v>
      </c>
      <c r="AT7" s="170">
        <v>11.985232</v>
      </c>
      <c r="AU7" s="170">
        <v>12.325189999999999</v>
      </c>
      <c r="AV7" s="170">
        <v>12.377560000000001</v>
      </c>
      <c r="AW7" s="170">
        <v>12.376025</v>
      </c>
      <c r="AX7" s="170">
        <v>12.138049000000001</v>
      </c>
      <c r="AY7" s="170">
        <v>12.568448</v>
      </c>
      <c r="AZ7" s="170">
        <v>12.532403</v>
      </c>
      <c r="BA7" s="170">
        <v>12.770144</v>
      </c>
      <c r="BB7" s="170">
        <v>12.677053000000001</v>
      </c>
      <c r="BC7" s="170">
        <v>12.662129</v>
      </c>
      <c r="BD7" s="170">
        <v>12.676297161000001</v>
      </c>
      <c r="BE7" s="170">
        <v>12.728362661</v>
      </c>
      <c r="BF7" s="236">
        <v>12.889379999999999</v>
      </c>
      <c r="BG7" s="236">
        <v>12.81814</v>
      </c>
      <c r="BH7" s="236">
        <v>12.858409999999999</v>
      </c>
      <c r="BI7" s="236">
        <v>12.9651</v>
      </c>
      <c r="BJ7" s="236">
        <v>12.96294</v>
      </c>
      <c r="BK7" s="236">
        <v>12.964560000000001</v>
      </c>
      <c r="BL7" s="236">
        <v>12.984680000000001</v>
      </c>
      <c r="BM7" s="236">
        <v>12.995010000000001</v>
      </c>
      <c r="BN7" s="236">
        <v>13.009829999999999</v>
      </c>
      <c r="BO7" s="236">
        <v>13.001670000000001</v>
      </c>
      <c r="BP7" s="236">
        <v>13.01633</v>
      </c>
      <c r="BQ7" s="236">
        <v>13.05574</v>
      </c>
      <c r="BR7" s="236">
        <v>13.10913</v>
      </c>
      <c r="BS7" s="236">
        <v>13.085100000000001</v>
      </c>
      <c r="BT7" s="236">
        <v>13.163600000000001</v>
      </c>
      <c r="BU7" s="236">
        <v>13.29228</v>
      </c>
      <c r="BV7" s="236">
        <v>13.35934</v>
      </c>
    </row>
    <row r="8" spans="1:74" ht="11.15" customHeight="1" x14ac:dyDescent="0.25">
      <c r="A8" s="48" t="s">
        <v>481</v>
      </c>
      <c r="B8" s="137" t="s">
        <v>377</v>
      </c>
      <c r="C8" s="170">
        <v>0.496226</v>
      </c>
      <c r="D8" s="170">
        <v>0.48759200000000003</v>
      </c>
      <c r="E8" s="170">
        <v>0.48107100000000003</v>
      </c>
      <c r="F8" s="170">
        <v>0.47547200000000001</v>
      </c>
      <c r="G8" s="170">
        <v>0.47444999999999998</v>
      </c>
      <c r="H8" s="170">
        <v>0.45476499999999997</v>
      </c>
      <c r="I8" s="170">
        <v>0.44849899999999998</v>
      </c>
      <c r="J8" s="170">
        <v>0.381745</v>
      </c>
      <c r="K8" s="170">
        <v>0.44939299999999999</v>
      </c>
      <c r="L8" s="170">
        <v>0.47478399999999998</v>
      </c>
      <c r="M8" s="170">
        <v>0.48411100000000001</v>
      </c>
      <c r="N8" s="170">
        <v>0.48136899999999999</v>
      </c>
      <c r="O8" s="170">
        <v>0.48244900000000002</v>
      </c>
      <c r="P8" s="170">
        <v>0.47666599999999998</v>
      </c>
      <c r="Q8" s="170">
        <v>0.469553</v>
      </c>
      <c r="R8" s="170">
        <v>0.46270299999999998</v>
      </c>
      <c r="S8" s="170">
        <v>0.40412100000000001</v>
      </c>
      <c r="T8" s="170">
        <v>0.36097499999999999</v>
      </c>
      <c r="U8" s="170">
        <v>0.44400499999999998</v>
      </c>
      <c r="V8" s="170">
        <v>0.44358199999999998</v>
      </c>
      <c r="W8" s="170">
        <v>0.44173499999999999</v>
      </c>
      <c r="X8" s="170">
        <v>0.45936100000000002</v>
      </c>
      <c r="Y8" s="170">
        <v>0.463976</v>
      </c>
      <c r="Z8" s="170">
        <v>0.46295999999999998</v>
      </c>
      <c r="AA8" s="170">
        <v>0.45829399999999998</v>
      </c>
      <c r="AB8" s="170">
        <v>0.45663999999999999</v>
      </c>
      <c r="AC8" s="170">
        <v>0.45331399999999999</v>
      </c>
      <c r="AD8" s="170">
        <v>0.44633299999999998</v>
      </c>
      <c r="AE8" s="170">
        <v>0.44333899999999998</v>
      </c>
      <c r="AF8" s="170">
        <v>0.439996</v>
      </c>
      <c r="AG8" s="170">
        <v>0.37998700000000002</v>
      </c>
      <c r="AH8" s="170">
        <v>0.40851500000000002</v>
      </c>
      <c r="AI8" s="170">
        <v>0.42968400000000001</v>
      </c>
      <c r="AJ8" s="170">
        <v>0.43696400000000002</v>
      </c>
      <c r="AK8" s="170">
        <v>0.445967</v>
      </c>
      <c r="AL8" s="170">
        <v>0.45112400000000002</v>
      </c>
      <c r="AM8" s="170">
        <v>0.44961499999999999</v>
      </c>
      <c r="AN8" s="170">
        <v>0.450264</v>
      </c>
      <c r="AO8" s="170">
        <v>0.43985099999999999</v>
      </c>
      <c r="AP8" s="170">
        <v>0.44152000000000002</v>
      </c>
      <c r="AQ8" s="170">
        <v>0.447268</v>
      </c>
      <c r="AR8" s="170">
        <v>0.418628</v>
      </c>
      <c r="AS8" s="170">
        <v>0.43156499999999998</v>
      </c>
      <c r="AT8" s="170">
        <v>0.41315099999999999</v>
      </c>
      <c r="AU8" s="170">
        <v>0.43018099999999998</v>
      </c>
      <c r="AV8" s="170">
        <v>0.43493900000000002</v>
      </c>
      <c r="AW8" s="170">
        <v>0.44468299999999999</v>
      </c>
      <c r="AX8" s="170">
        <v>0.446629</v>
      </c>
      <c r="AY8" s="170">
        <v>0.44840600000000003</v>
      </c>
      <c r="AZ8" s="170">
        <v>0.44623099999999999</v>
      </c>
      <c r="BA8" s="170">
        <v>0.43522100000000002</v>
      </c>
      <c r="BB8" s="170">
        <v>0.43446699999999999</v>
      </c>
      <c r="BC8" s="170">
        <v>0.43016599999999999</v>
      </c>
      <c r="BD8" s="170">
        <v>0.41321848632000002</v>
      </c>
      <c r="BE8" s="170">
        <v>0.37735506478000003</v>
      </c>
      <c r="BF8" s="236">
        <v>0.42713267242000003</v>
      </c>
      <c r="BG8" s="236">
        <v>0.42814199023999999</v>
      </c>
      <c r="BH8" s="236">
        <v>0.42854729626999999</v>
      </c>
      <c r="BI8" s="236">
        <v>0.43133625885999999</v>
      </c>
      <c r="BJ8" s="236">
        <v>0.43151737551000002</v>
      </c>
      <c r="BK8" s="236">
        <v>0.42737918987000001</v>
      </c>
      <c r="BL8" s="236">
        <v>0.42784208537000001</v>
      </c>
      <c r="BM8" s="236">
        <v>0.42611285428000001</v>
      </c>
      <c r="BN8" s="236">
        <v>0.42706425746999999</v>
      </c>
      <c r="BO8" s="236">
        <v>0.39957403617999998</v>
      </c>
      <c r="BP8" s="236">
        <v>0.38833418695999999</v>
      </c>
      <c r="BQ8" s="236">
        <v>0.35936338122</v>
      </c>
      <c r="BR8" s="236">
        <v>0.41371380491999998</v>
      </c>
      <c r="BS8" s="236">
        <v>0.41696177002000001</v>
      </c>
      <c r="BT8" s="236">
        <v>0.41523149897</v>
      </c>
      <c r="BU8" s="236">
        <v>0.41522783768999999</v>
      </c>
      <c r="BV8" s="236">
        <v>0.41021438949</v>
      </c>
    </row>
    <row r="9" spans="1:74" ht="11.15" customHeight="1" x14ac:dyDescent="0.25">
      <c r="A9" s="48" t="s">
        <v>482</v>
      </c>
      <c r="B9" s="137" t="s">
        <v>227</v>
      </c>
      <c r="C9" s="170">
        <v>1.917468</v>
      </c>
      <c r="D9" s="170">
        <v>1.7368699999999999</v>
      </c>
      <c r="E9" s="170">
        <v>1.925251</v>
      </c>
      <c r="F9" s="170">
        <v>1.9630559999999999</v>
      </c>
      <c r="G9" s="170">
        <v>1.913581</v>
      </c>
      <c r="H9" s="170">
        <v>1.9229149999999999</v>
      </c>
      <c r="I9" s="170">
        <v>1.5313110000000001</v>
      </c>
      <c r="J9" s="170">
        <v>2.0439259999999999</v>
      </c>
      <c r="K9" s="170">
        <v>1.915116</v>
      </c>
      <c r="L9" s="170">
        <v>1.9125000000000001</v>
      </c>
      <c r="M9" s="170">
        <v>1.99926</v>
      </c>
      <c r="N9" s="170">
        <v>1.9795700000000001</v>
      </c>
      <c r="O9" s="170">
        <v>1.9881120000000001</v>
      </c>
      <c r="P9" s="170">
        <v>1.9947250000000001</v>
      </c>
      <c r="Q9" s="170">
        <v>1.9763329999999999</v>
      </c>
      <c r="R9" s="170">
        <v>1.910512</v>
      </c>
      <c r="S9" s="170">
        <v>1.60453</v>
      </c>
      <c r="T9" s="170">
        <v>1.5585690000000001</v>
      </c>
      <c r="U9" s="170">
        <v>1.6566350000000001</v>
      </c>
      <c r="V9" s="170">
        <v>1.18964</v>
      </c>
      <c r="W9" s="170">
        <v>1.5359400000000001</v>
      </c>
      <c r="X9" s="170">
        <v>1.0649109999999999</v>
      </c>
      <c r="Y9" s="170">
        <v>1.722045</v>
      </c>
      <c r="Z9" s="170">
        <v>1.816821</v>
      </c>
      <c r="AA9" s="170">
        <v>1.810101</v>
      </c>
      <c r="AB9" s="170">
        <v>1.7949660000000001</v>
      </c>
      <c r="AC9" s="170">
        <v>1.8788450000000001</v>
      </c>
      <c r="AD9" s="170">
        <v>1.7946409999999999</v>
      </c>
      <c r="AE9" s="170">
        <v>1.816324</v>
      </c>
      <c r="AF9" s="170">
        <v>1.783469</v>
      </c>
      <c r="AG9" s="170">
        <v>1.8482510000000001</v>
      </c>
      <c r="AH9" s="170">
        <v>1.5522609999999999</v>
      </c>
      <c r="AI9" s="170">
        <v>1.060325</v>
      </c>
      <c r="AJ9" s="170">
        <v>1.6777280000000001</v>
      </c>
      <c r="AK9" s="170">
        <v>1.7719290000000001</v>
      </c>
      <c r="AL9" s="170">
        <v>1.6925319999999999</v>
      </c>
      <c r="AM9" s="170">
        <v>1.679878</v>
      </c>
      <c r="AN9" s="170">
        <v>1.6128199999999999</v>
      </c>
      <c r="AO9" s="170">
        <v>1.6848989999999999</v>
      </c>
      <c r="AP9" s="170">
        <v>1.7542679999999999</v>
      </c>
      <c r="AQ9" s="170">
        <v>1.6072139999999999</v>
      </c>
      <c r="AR9" s="170">
        <v>1.7351300000000001</v>
      </c>
      <c r="AS9" s="170">
        <v>1.7270859999999999</v>
      </c>
      <c r="AT9" s="170">
        <v>1.7610600000000001</v>
      </c>
      <c r="AU9" s="170">
        <v>1.824484</v>
      </c>
      <c r="AV9" s="170">
        <v>1.7890740000000001</v>
      </c>
      <c r="AW9" s="170">
        <v>1.7971779999999999</v>
      </c>
      <c r="AX9" s="170">
        <v>1.7882929999999999</v>
      </c>
      <c r="AY9" s="170">
        <v>1.9026890000000001</v>
      </c>
      <c r="AZ9" s="170">
        <v>1.8278719999999999</v>
      </c>
      <c r="BA9" s="170">
        <v>1.87361</v>
      </c>
      <c r="BB9" s="170">
        <v>1.7351719999999999</v>
      </c>
      <c r="BC9" s="170">
        <v>1.7049620000000001</v>
      </c>
      <c r="BD9" s="170">
        <v>1.6979526923999999</v>
      </c>
      <c r="BE9" s="170">
        <v>1.7493947521</v>
      </c>
      <c r="BF9" s="236">
        <v>1.8476882992999999</v>
      </c>
      <c r="BG9" s="236">
        <v>1.7644078832000001</v>
      </c>
      <c r="BH9" s="236">
        <v>1.7971006307999999</v>
      </c>
      <c r="BI9" s="236">
        <v>1.8977631154000001</v>
      </c>
      <c r="BJ9" s="236">
        <v>1.9114196694000001</v>
      </c>
      <c r="BK9" s="236">
        <v>1.9065678457999999</v>
      </c>
      <c r="BL9" s="236">
        <v>1.9130305430000001</v>
      </c>
      <c r="BM9" s="236">
        <v>1.9091338591</v>
      </c>
      <c r="BN9" s="236">
        <v>1.9032935971</v>
      </c>
      <c r="BO9" s="236">
        <v>1.8999209496</v>
      </c>
      <c r="BP9" s="236">
        <v>1.8760511785</v>
      </c>
      <c r="BQ9" s="236">
        <v>1.8822618892</v>
      </c>
      <c r="BR9" s="236">
        <v>1.8234664041999999</v>
      </c>
      <c r="BS9" s="236">
        <v>1.7442507537</v>
      </c>
      <c r="BT9" s="236">
        <v>1.7793872371999999</v>
      </c>
      <c r="BU9" s="236">
        <v>1.8710223614999999</v>
      </c>
      <c r="BV9" s="236">
        <v>1.9158463445</v>
      </c>
    </row>
    <row r="10" spans="1:74" ht="11.15" customHeight="1" x14ac:dyDescent="0.25">
      <c r="A10" s="48" t="s">
        <v>483</v>
      </c>
      <c r="B10" s="137" t="s">
        <v>113</v>
      </c>
      <c r="C10" s="170">
        <v>9.4548260000000006</v>
      </c>
      <c r="D10" s="170">
        <v>9.4485880000000009</v>
      </c>
      <c r="E10" s="170">
        <v>9.5063309999999994</v>
      </c>
      <c r="F10" s="170">
        <v>9.7100659999999994</v>
      </c>
      <c r="G10" s="170">
        <v>9.7656229999999997</v>
      </c>
      <c r="H10" s="170">
        <v>9.8405360000000002</v>
      </c>
      <c r="I10" s="170">
        <v>9.9222959999999993</v>
      </c>
      <c r="J10" s="170">
        <v>10.060561999999999</v>
      </c>
      <c r="K10" s="170">
        <v>10.225808000000001</v>
      </c>
      <c r="L10" s="170">
        <v>10.422190000000001</v>
      </c>
      <c r="M10" s="170">
        <v>10.516954999999999</v>
      </c>
      <c r="N10" s="170">
        <v>10.516937</v>
      </c>
      <c r="O10" s="170">
        <v>10.381705</v>
      </c>
      <c r="P10" s="170">
        <v>10.370633</v>
      </c>
      <c r="Q10" s="170">
        <v>10.350673</v>
      </c>
      <c r="R10" s="170">
        <v>9.5405280000000001</v>
      </c>
      <c r="S10" s="170">
        <v>7.7044199999999998</v>
      </c>
      <c r="T10" s="170">
        <v>8.5229479999999995</v>
      </c>
      <c r="U10" s="170">
        <v>8.9053090000000008</v>
      </c>
      <c r="V10" s="170">
        <v>8.9433790000000002</v>
      </c>
      <c r="W10" s="170">
        <v>8.9430779999999999</v>
      </c>
      <c r="X10" s="170">
        <v>8.9331600000000009</v>
      </c>
      <c r="Y10" s="170">
        <v>9.0095299999999998</v>
      </c>
      <c r="Z10" s="170">
        <v>8.888719</v>
      </c>
      <c r="AA10" s="170">
        <v>8.8689590000000003</v>
      </c>
      <c r="AB10" s="170">
        <v>7.6643299999999996</v>
      </c>
      <c r="AC10" s="170">
        <v>9.0189769999999996</v>
      </c>
      <c r="AD10" s="170">
        <v>9.0770309999999998</v>
      </c>
      <c r="AE10" s="170">
        <v>9.1300989999999995</v>
      </c>
      <c r="AF10" s="170">
        <v>9.1424710000000005</v>
      </c>
      <c r="AG10" s="170">
        <v>9.1641980000000007</v>
      </c>
      <c r="AH10" s="170">
        <v>9.3155570000000001</v>
      </c>
      <c r="AI10" s="170">
        <v>9.4314090000000004</v>
      </c>
      <c r="AJ10" s="170">
        <v>9.4490909999999992</v>
      </c>
      <c r="AK10" s="170">
        <v>9.5639909999999997</v>
      </c>
      <c r="AL10" s="170">
        <v>9.5344829999999998</v>
      </c>
      <c r="AM10" s="170">
        <v>9.3502729999999996</v>
      </c>
      <c r="AN10" s="170">
        <v>9.1948050000000006</v>
      </c>
      <c r="AO10" s="170">
        <v>9.6812769999999997</v>
      </c>
      <c r="AP10" s="170">
        <v>9.5740510000000008</v>
      </c>
      <c r="AQ10" s="170">
        <v>9.6799160000000004</v>
      </c>
      <c r="AR10" s="170">
        <v>9.6465490000000003</v>
      </c>
      <c r="AS10" s="170">
        <v>9.6756519999999995</v>
      </c>
      <c r="AT10" s="170">
        <v>9.8110210000000002</v>
      </c>
      <c r="AU10" s="170">
        <v>10.070525</v>
      </c>
      <c r="AV10" s="170">
        <v>10.153547</v>
      </c>
      <c r="AW10" s="170">
        <v>10.134164</v>
      </c>
      <c r="AX10" s="170">
        <v>9.9031269999999996</v>
      </c>
      <c r="AY10" s="170">
        <v>10.217352999999999</v>
      </c>
      <c r="AZ10" s="170">
        <v>10.2583</v>
      </c>
      <c r="BA10" s="170">
        <v>10.461313000000001</v>
      </c>
      <c r="BB10" s="170">
        <v>10.507414000000001</v>
      </c>
      <c r="BC10" s="170">
        <v>10.527001</v>
      </c>
      <c r="BD10" s="170">
        <v>10.565125982</v>
      </c>
      <c r="BE10" s="170">
        <v>10.601612844</v>
      </c>
      <c r="BF10" s="236">
        <v>10.614556863000001</v>
      </c>
      <c r="BG10" s="236">
        <v>10.625589027</v>
      </c>
      <c r="BH10" s="236">
        <v>10.632758004999999</v>
      </c>
      <c r="BI10" s="236">
        <v>10.636003275</v>
      </c>
      <c r="BJ10" s="236">
        <v>10.620003876</v>
      </c>
      <c r="BK10" s="236">
        <v>10.630610970999999</v>
      </c>
      <c r="BL10" s="236">
        <v>10.643804152</v>
      </c>
      <c r="BM10" s="236">
        <v>10.659759277999999</v>
      </c>
      <c r="BN10" s="236">
        <v>10.679469918000001</v>
      </c>
      <c r="BO10" s="236">
        <v>10.70217083</v>
      </c>
      <c r="BP10" s="236">
        <v>10.751948566999999</v>
      </c>
      <c r="BQ10" s="236">
        <v>10.814113985000001</v>
      </c>
      <c r="BR10" s="236">
        <v>10.871951130999999</v>
      </c>
      <c r="BS10" s="236">
        <v>10.923888087</v>
      </c>
      <c r="BT10" s="236">
        <v>10.968981157</v>
      </c>
      <c r="BU10" s="236">
        <v>11.006027634000001</v>
      </c>
      <c r="BV10" s="236">
        <v>11.033276649999999</v>
      </c>
    </row>
    <row r="11" spans="1:74" ht="11.15" customHeight="1" x14ac:dyDescent="0.25">
      <c r="A11" s="48" t="s">
        <v>714</v>
      </c>
      <c r="B11" s="137" t="s">
        <v>115</v>
      </c>
      <c r="C11" s="170">
        <v>4.9153419999999999</v>
      </c>
      <c r="D11" s="170">
        <v>3.7550110000000001</v>
      </c>
      <c r="E11" s="170">
        <v>4.1100700000000003</v>
      </c>
      <c r="F11" s="170">
        <v>4.0878839999999999</v>
      </c>
      <c r="G11" s="170">
        <v>4.1950570000000003</v>
      </c>
      <c r="H11" s="170">
        <v>4.0522790000000004</v>
      </c>
      <c r="I11" s="170">
        <v>4.232246</v>
      </c>
      <c r="J11" s="170">
        <v>4.1892469999999999</v>
      </c>
      <c r="K11" s="170">
        <v>3.3901720000000002</v>
      </c>
      <c r="L11" s="170">
        <v>2.8297590000000001</v>
      </c>
      <c r="M11" s="170">
        <v>2.737447</v>
      </c>
      <c r="N11" s="170">
        <v>3.2964319999999998</v>
      </c>
      <c r="O11" s="170">
        <v>3.0230760000000001</v>
      </c>
      <c r="P11" s="170">
        <v>2.982148</v>
      </c>
      <c r="Q11" s="170">
        <v>2.6708349999999998</v>
      </c>
      <c r="R11" s="170">
        <v>2.6369150000000001</v>
      </c>
      <c r="S11" s="170">
        <v>2.909678</v>
      </c>
      <c r="T11" s="170">
        <v>3.6455860000000002</v>
      </c>
      <c r="U11" s="170">
        <v>2.563088</v>
      </c>
      <c r="V11" s="170">
        <v>2.0084689999999998</v>
      </c>
      <c r="W11" s="170">
        <v>2.1329419999999999</v>
      </c>
      <c r="X11" s="170">
        <v>2.354301</v>
      </c>
      <c r="Y11" s="170">
        <v>2.7840889999999998</v>
      </c>
      <c r="Z11" s="170">
        <v>2.356258</v>
      </c>
      <c r="AA11" s="170">
        <v>2.61416</v>
      </c>
      <c r="AB11" s="170">
        <v>3.023647</v>
      </c>
      <c r="AC11" s="170">
        <v>3.0111910000000002</v>
      </c>
      <c r="AD11" s="170">
        <v>2.6442649999999999</v>
      </c>
      <c r="AE11" s="170">
        <v>2.9932609999999999</v>
      </c>
      <c r="AF11" s="170">
        <v>3.1933950000000002</v>
      </c>
      <c r="AG11" s="170">
        <v>3.6939479999999998</v>
      </c>
      <c r="AH11" s="170">
        <v>3.2441450000000001</v>
      </c>
      <c r="AI11" s="170">
        <v>3.991622</v>
      </c>
      <c r="AJ11" s="170">
        <v>3.1922000000000001</v>
      </c>
      <c r="AK11" s="170">
        <v>3.19713</v>
      </c>
      <c r="AL11" s="170">
        <v>3.015787</v>
      </c>
      <c r="AM11" s="170">
        <v>3.0359159999999998</v>
      </c>
      <c r="AN11" s="170">
        <v>2.8453789999999999</v>
      </c>
      <c r="AO11" s="170">
        <v>3.096781</v>
      </c>
      <c r="AP11" s="170">
        <v>2.8197540000000001</v>
      </c>
      <c r="AQ11" s="170">
        <v>2.7207330000000001</v>
      </c>
      <c r="AR11" s="170">
        <v>2.9013900000000001</v>
      </c>
      <c r="AS11" s="170">
        <v>2.808195</v>
      </c>
      <c r="AT11" s="170">
        <v>2.6773370000000001</v>
      </c>
      <c r="AU11" s="170">
        <v>2.762759</v>
      </c>
      <c r="AV11" s="170">
        <v>2.0908479999999998</v>
      </c>
      <c r="AW11" s="170">
        <v>2.2009340000000002</v>
      </c>
      <c r="AX11" s="170">
        <v>2.1374580000000001</v>
      </c>
      <c r="AY11" s="170">
        <v>2.7634940000000001</v>
      </c>
      <c r="AZ11" s="170">
        <v>2.598357</v>
      </c>
      <c r="BA11" s="170">
        <v>1.4879910000000001</v>
      </c>
      <c r="BB11" s="170">
        <v>2.185184</v>
      </c>
      <c r="BC11" s="170">
        <v>2.6802800000000002</v>
      </c>
      <c r="BD11" s="170">
        <v>2.3805666667000001</v>
      </c>
      <c r="BE11" s="170">
        <v>2.5944477418999998</v>
      </c>
      <c r="BF11" s="236">
        <v>2.7540689999999999</v>
      </c>
      <c r="BG11" s="236">
        <v>2.5721810000000001</v>
      </c>
      <c r="BH11" s="236">
        <v>2.3444929999999999</v>
      </c>
      <c r="BI11" s="236">
        <v>2.593826</v>
      </c>
      <c r="BJ11" s="236">
        <v>2.5052189999999999</v>
      </c>
      <c r="BK11" s="236">
        <v>2.393494</v>
      </c>
      <c r="BL11" s="236">
        <v>1.908293</v>
      </c>
      <c r="BM11" s="236">
        <v>2.5254989999999999</v>
      </c>
      <c r="BN11" s="236">
        <v>2.5212219999999999</v>
      </c>
      <c r="BO11" s="236">
        <v>2.5404559999999998</v>
      </c>
      <c r="BP11" s="236">
        <v>2.781809</v>
      </c>
      <c r="BQ11" s="236">
        <v>2.6209410000000002</v>
      </c>
      <c r="BR11" s="236">
        <v>2.6863090000000001</v>
      </c>
      <c r="BS11" s="236">
        <v>2.554411</v>
      </c>
      <c r="BT11" s="236">
        <v>2.1217990000000002</v>
      </c>
      <c r="BU11" s="236">
        <v>2.1264310000000002</v>
      </c>
      <c r="BV11" s="236">
        <v>1.915359</v>
      </c>
    </row>
    <row r="12" spans="1:74" ht="11.15" customHeight="1" x14ac:dyDescent="0.25">
      <c r="A12" s="48" t="s">
        <v>716</v>
      </c>
      <c r="B12" s="137" t="s">
        <v>119</v>
      </c>
      <c r="C12" s="170">
        <v>0</v>
      </c>
      <c r="D12" s="170">
        <v>4.6428571429000002E-4</v>
      </c>
      <c r="E12" s="170">
        <v>0</v>
      </c>
      <c r="F12" s="170">
        <v>1.7933333332999998E-2</v>
      </c>
      <c r="G12" s="170">
        <v>0.12161290323</v>
      </c>
      <c r="H12" s="170">
        <v>0</v>
      </c>
      <c r="I12" s="170">
        <v>0</v>
      </c>
      <c r="J12" s="170">
        <v>0</v>
      </c>
      <c r="K12" s="170">
        <v>0</v>
      </c>
      <c r="L12" s="170">
        <v>0.11822580645</v>
      </c>
      <c r="M12" s="170">
        <v>0.20619999999999999</v>
      </c>
      <c r="N12" s="170">
        <v>0</v>
      </c>
      <c r="O12" s="170">
        <v>0</v>
      </c>
      <c r="P12" s="170">
        <v>0</v>
      </c>
      <c r="Q12" s="170">
        <v>0</v>
      </c>
      <c r="R12" s="170">
        <v>-9.5299999999999996E-2</v>
      </c>
      <c r="S12" s="170">
        <v>-0.33870967742000002</v>
      </c>
      <c r="T12" s="170">
        <v>-0.25656666667</v>
      </c>
      <c r="U12" s="170">
        <v>-3.7741935483999998E-3</v>
      </c>
      <c r="V12" s="170">
        <v>0.27774193547999998</v>
      </c>
      <c r="W12" s="170">
        <v>0.17813333333</v>
      </c>
      <c r="X12" s="170">
        <v>0.11709677419</v>
      </c>
      <c r="Y12" s="170">
        <v>1.5699999999999999E-2</v>
      </c>
      <c r="Z12" s="170">
        <v>-3.2258064515E-5</v>
      </c>
      <c r="AA12" s="170">
        <v>3.2258064515E-5</v>
      </c>
      <c r="AB12" s="170">
        <v>1.1142857143E-2</v>
      </c>
      <c r="AC12" s="170">
        <v>-3.2258064515E-5</v>
      </c>
      <c r="AD12" s="170">
        <v>0.14486666667</v>
      </c>
      <c r="AE12" s="170">
        <v>0.18848387096999999</v>
      </c>
      <c r="AF12" s="170">
        <v>0.20936666667000001</v>
      </c>
      <c r="AG12" s="170">
        <v>6.4516129031E-5</v>
      </c>
      <c r="AH12" s="170">
        <v>0</v>
      </c>
      <c r="AI12" s="170">
        <v>0.1178</v>
      </c>
      <c r="AJ12" s="170">
        <v>0.22974193547999999</v>
      </c>
      <c r="AK12" s="170">
        <v>0.30596666667</v>
      </c>
      <c r="AL12" s="170">
        <v>0.25112903226</v>
      </c>
      <c r="AM12" s="170">
        <v>0.17306451613000001</v>
      </c>
      <c r="AN12" s="170">
        <v>0.33732142857000003</v>
      </c>
      <c r="AO12" s="170">
        <v>0.41325806452000002</v>
      </c>
      <c r="AP12" s="170">
        <v>0.60650000000000004</v>
      </c>
      <c r="AQ12" s="170">
        <v>0.79861290323</v>
      </c>
      <c r="AR12" s="170">
        <v>0.99283333333000001</v>
      </c>
      <c r="AS12" s="170">
        <v>0.81670967742</v>
      </c>
      <c r="AT12" s="170">
        <v>0.74029032258000005</v>
      </c>
      <c r="AU12" s="170">
        <v>0.95546666667000002</v>
      </c>
      <c r="AV12" s="170">
        <v>0.57496774194</v>
      </c>
      <c r="AW12" s="170">
        <v>0.33833333332999999</v>
      </c>
      <c r="AX12" s="170">
        <v>0.52867741935000001</v>
      </c>
      <c r="AY12" s="170">
        <v>1.4548387096999999E-2</v>
      </c>
      <c r="AZ12" s="170">
        <v>0</v>
      </c>
      <c r="BA12" s="170">
        <v>1.3032258065E-2</v>
      </c>
      <c r="BB12" s="170">
        <v>0.24840000000000001</v>
      </c>
      <c r="BC12" s="170">
        <v>0.30183870967999998</v>
      </c>
      <c r="BD12" s="170">
        <v>0.24214285714</v>
      </c>
      <c r="BE12" s="170">
        <v>1.1055289341E-2</v>
      </c>
      <c r="BF12" s="236">
        <v>-0.1</v>
      </c>
      <c r="BG12" s="236">
        <v>-0.1066667</v>
      </c>
      <c r="BH12" s="236">
        <v>0</v>
      </c>
      <c r="BI12" s="236">
        <v>0</v>
      </c>
      <c r="BJ12" s="236">
        <v>0</v>
      </c>
      <c r="BK12" s="236">
        <v>0</v>
      </c>
      <c r="BL12" s="236">
        <v>0</v>
      </c>
      <c r="BM12" s="236">
        <v>0</v>
      </c>
      <c r="BN12" s="236">
        <v>0</v>
      </c>
      <c r="BO12" s="236">
        <v>0</v>
      </c>
      <c r="BP12" s="236">
        <v>0</v>
      </c>
      <c r="BQ12" s="236">
        <v>0</v>
      </c>
      <c r="BR12" s="236">
        <v>0</v>
      </c>
      <c r="BS12" s="236">
        <v>0</v>
      </c>
      <c r="BT12" s="236">
        <v>0</v>
      </c>
      <c r="BU12" s="236">
        <v>0</v>
      </c>
      <c r="BV12" s="236">
        <v>0</v>
      </c>
    </row>
    <row r="13" spans="1:74" ht="11.15" customHeight="1" x14ac:dyDescent="0.25">
      <c r="A13" s="48" t="s">
        <v>715</v>
      </c>
      <c r="B13" s="137" t="s">
        <v>378</v>
      </c>
      <c r="C13" s="170">
        <v>-0.20874193548</v>
      </c>
      <c r="D13" s="170">
        <v>-9.6000000000000002E-2</v>
      </c>
      <c r="E13" s="170">
        <v>-0.23322580644999999</v>
      </c>
      <c r="F13" s="170">
        <v>-0.36373333333000002</v>
      </c>
      <c r="G13" s="170">
        <v>-0.36525806451999998</v>
      </c>
      <c r="H13" s="170">
        <v>0.58930000000000005</v>
      </c>
      <c r="I13" s="170">
        <v>0.70509677419000005</v>
      </c>
      <c r="J13" s="170">
        <v>0.37</v>
      </c>
      <c r="K13" s="170">
        <v>0.15013333333000001</v>
      </c>
      <c r="L13" s="170">
        <v>-0.57267741935000005</v>
      </c>
      <c r="M13" s="170">
        <v>-8.4000000000000005E-2</v>
      </c>
      <c r="N13" s="170">
        <v>0.42306451613000001</v>
      </c>
      <c r="O13" s="170">
        <v>-0.24132258065000001</v>
      </c>
      <c r="P13" s="170">
        <v>-0.42448275862000001</v>
      </c>
      <c r="Q13" s="170">
        <v>-0.99283870967999999</v>
      </c>
      <c r="R13" s="170">
        <v>-1.5231333332999999</v>
      </c>
      <c r="S13" s="170">
        <v>0.24006451612999999</v>
      </c>
      <c r="T13" s="170">
        <v>-0.36880000000000002</v>
      </c>
      <c r="U13" s="170">
        <v>0.40429032257999997</v>
      </c>
      <c r="V13" s="170">
        <v>0.50725806452</v>
      </c>
      <c r="W13" s="170">
        <v>0.2225</v>
      </c>
      <c r="X13" s="170">
        <v>0.12264516129</v>
      </c>
      <c r="Y13" s="170">
        <v>-0.22766666666999999</v>
      </c>
      <c r="Z13" s="170">
        <v>0.49293548387000002</v>
      </c>
      <c r="AA13" s="170">
        <v>0.29683870967999998</v>
      </c>
      <c r="AB13" s="170">
        <v>-0.62882142857000001</v>
      </c>
      <c r="AC13" s="170">
        <v>-0.27703225805999998</v>
      </c>
      <c r="AD13" s="170">
        <v>0.44353333333</v>
      </c>
      <c r="AE13" s="170">
        <v>0.39283870968000001</v>
      </c>
      <c r="AF13" s="170">
        <v>0.96240000000000003</v>
      </c>
      <c r="AG13" s="170">
        <v>0.30203225806</v>
      </c>
      <c r="AH13" s="170">
        <v>0.55548387096999996</v>
      </c>
      <c r="AI13" s="170">
        <v>3.9399999999999998E-2</v>
      </c>
      <c r="AJ13" s="170">
        <v>-0.52377419354999999</v>
      </c>
      <c r="AK13" s="170">
        <v>0.10643333333</v>
      </c>
      <c r="AL13" s="170">
        <v>0.39364516128999999</v>
      </c>
      <c r="AM13" s="170">
        <v>0.22293548387000001</v>
      </c>
      <c r="AN13" s="170">
        <v>0.18371428571000001</v>
      </c>
      <c r="AO13" s="170">
        <v>-0.16970967742000001</v>
      </c>
      <c r="AP13" s="170">
        <v>-0.15753333333</v>
      </c>
      <c r="AQ13" s="170">
        <v>0.15632258064999999</v>
      </c>
      <c r="AR13" s="170">
        <v>-0.10773333333</v>
      </c>
      <c r="AS13" s="170">
        <v>-0.21651612903</v>
      </c>
      <c r="AT13" s="170">
        <v>0.14425806452000001</v>
      </c>
      <c r="AU13" s="170">
        <v>-0.30226666667000002</v>
      </c>
      <c r="AV13" s="170">
        <v>-0.34283870968000002</v>
      </c>
      <c r="AW13" s="170">
        <v>0.76963333332999995</v>
      </c>
      <c r="AX13" s="170">
        <v>-0.42619354839000001</v>
      </c>
      <c r="AY13" s="170">
        <v>-0.97567741934999996</v>
      </c>
      <c r="AZ13" s="170">
        <v>-0.44821428570999999</v>
      </c>
      <c r="BA13" s="170">
        <v>0.22322580645000001</v>
      </c>
      <c r="BB13" s="170">
        <v>0.18516666667000001</v>
      </c>
      <c r="BC13" s="170">
        <v>-3.0258064516000001E-2</v>
      </c>
      <c r="BD13" s="170">
        <v>0.25961904761999999</v>
      </c>
      <c r="BE13" s="170">
        <v>0.51658784499999999</v>
      </c>
      <c r="BF13" s="236">
        <v>0.26203310000000002</v>
      </c>
      <c r="BG13" s="236">
        <v>2.0585099999999999E-2</v>
      </c>
      <c r="BH13" s="236">
        <v>-0.38007160000000001</v>
      </c>
      <c r="BI13" s="236">
        <v>-5.4668300000000003E-2</v>
      </c>
      <c r="BJ13" s="236">
        <v>0.3282872</v>
      </c>
      <c r="BK13" s="236">
        <v>-0.30304900000000001</v>
      </c>
      <c r="BL13" s="236">
        <v>-0.2983382</v>
      </c>
      <c r="BM13" s="236">
        <v>-0.37985999999999998</v>
      </c>
      <c r="BN13" s="236">
        <v>-0.16705680000000001</v>
      </c>
      <c r="BO13" s="236">
        <v>2.44581E-2</v>
      </c>
      <c r="BP13" s="236">
        <v>0.454455</v>
      </c>
      <c r="BQ13" s="236">
        <v>0.28153709999999998</v>
      </c>
      <c r="BR13" s="236">
        <v>0.26308900000000002</v>
      </c>
      <c r="BS13" s="236">
        <v>-1.48121E-2</v>
      </c>
      <c r="BT13" s="236">
        <v>-0.46141729999999997</v>
      </c>
      <c r="BU13" s="236">
        <v>-0.1151015</v>
      </c>
      <c r="BV13" s="236">
        <v>0.32028010000000001</v>
      </c>
    </row>
    <row r="14" spans="1:74" ht="11.15" customHeight="1" x14ac:dyDescent="0.25">
      <c r="A14" s="48" t="s">
        <v>485</v>
      </c>
      <c r="B14" s="137" t="s">
        <v>116</v>
      </c>
      <c r="C14" s="170">
        <v>0.20784793548</v>
      </c>
      <c r="D14" s="170">
        <v>0.51322471429000005</v>
      </c>
      <c r="E14" s="170">
        <v>0.14517980645</v>
      </c>
      <c r="F14" s="170">
        <v>0.45052199999999998</v>
      </c>
      <c r="G14" s="170">
        <v>0.61438616129000001</v>
      </c>
      <c r="H14" s="170">
        <v>0.37600499999999998</v>
      </c>
      <c r="I14" s="170">
        <v>0.33574522580999999</v>
      </c>
      <c r="J14" s="170">
        <v>0.251359</v>
      </c>
      <c r="K14" s="170">
        <v>0.27247766667000001</v>
      </c>
      <c r="L14" s="170">
        <v>0.49608961289999998</v>
      </c>
      <c r="M14" s="170">
        <v>0.62179399999999996</v>
      </c>
      <c r="N14" s="170">
        <v>9.5175483871E-2</v>
      </c>
      <c r="O14" s="170">
        <v>0.59449658064999999</v>
      </c>
      <c r="P14" s="170">
        <v>0.46572375861999998</v>
      </c>
      <c r="Q14" s="170">
        <v>0.75589570967999997</v>
      </c>
      <c r="R14" s="170">
        <v>-0.15989166666999999</v>
      </c>
      <c r="S14" s="170">
        <v>0.44392816129000001</v>
      </c>
      <c r="T14" s="170">
        <v>0.27165466666999999</v>
      </c>
      <c r="U14" s="170">
        <v>0.36402687097000003</v>
      </c>
      <c r="V14" s="170">
        <v>0.78163899999999997</v>
      </c>
      <c r="W14" s="170">
        <v>0.11850466666999999</v>
      </c>
      <c r="X14" s="170">
        <v>0.39326606452000001</v>
      </c>
      <c r="Y14" s="170">
        <v>0.35602666666999999</v>
      </c>
      <c r="Z14" s="170">
        <v>0.12214477419</v>
      </c>
      <c r="AA14" s="170">
        <v>0.49345403226000001</v>
      </c>
      <c r="AB14" s="170">
        <v>4.9024571428999998E-2</v>
      </c>
      <c r="AC14" s="170">
        <v>0.30186651612999998</v>
      </c>
      <c r="AD14" s="170">
        <v>0.61149699999999996</v>
      </c>
      <c r="AE14" s="170">
        <v>0.63133141935000003</v>
      </c>
      <c r="AF14" s="170">
        <v>0.45913533333000001</v>
      </c>
      <c r="AG14" s="170">
        <v>0.46335822581000002</v>
      </c>
      <c r="AH14" s="170">
        <v>0.65003812903000002</v>
      </c>
      <c r="AI14" s="170">
        <v>0.16142699999999999</v>
      </c>
      <c r="AJ14" s="170">
        <v>0.58340425805999996</v>
      </c>
      <c r="AK14" s="170">
        <v>0.29254999999999998</v>
      </c>
      <c r="AL14" s="170">
        <v>0.41820280645000002</v>
      </c>
      <c r="AM14" s="170">
        <v>0.53931799999999996</v>
      </c>
      <c r="AN14" s="170">
        <v>0.75201728571000004</v>
      </c>
      <c r="AO14" s="170">
        <v>0.67635361289999996</v>
      </c>
      <c r="AP14" s="170">
        <v>0.57324033333000002</v>
      </c>
      <c r="AQ14" s="170">
        <v>0.72132051613000003</v>
      </c>
      <c r="AR14" s="170">
        <v>0.92726900000000001</v>
      </c>
      <c r="AS14" s="170">
        <v>1.0755984515999999</v>
      </c>
      <c r="AT14" s="170">
        <v>0.83359261289999997</v>
      </c>
      <c r="AU14" s="170">
        <v>0.333451</v>
      </c>
      <c r="AV14" s="170">
        <v>1.0184949676999999</v>
      </c>
      <c r="AW14" s="170">
        <v>0.69884133332999998</v>
      </c>
      <c r="AX14" s="170">
        <v>0.94142812902999995</v>
      </c>
      <c r="AY14" s="170">
        <v>0.65776803226000002</v>
      </c>
      <c r="AZ14" s="170">
        <v>0.38977528570999997</v>
      </c>
      <c r="BA14" s="170">
        <v>0.96296193547999998</v>
      </c>
      <c r="BB14" s="170">
        <v>0.49082933333000001</v>
      </c>
      <c r="BC14" s="170">
        <v>0.54146235484000005</v>
      </c>
      <c r="BD14" s="170">
        <v>0.79757426766999995</v>
      </c>
      <c r="BE14" s="170">
        <v>0.68122646244999996</v>
      </c>
      <c r="BF14" s="236">
        <v>0.56136439999999999</v>
      </c>
      <c r="BG14" s="236">
        <v>0.39987260000000002</v>
      </c>
      <c r="BH14" s="236">
        <v>0.46305879999999999</v>
      </c>
      <c r="BI14" s="236">
        <v>0.47332089999999999</v>
      </c>
      <c r="BJ14" s="236">
        <v>0.44393539999999998</v>
      </c>
      <c r="BK14" s="236">
        <v>0.58665999999999996</v>
      </c>
      <c r="BL14" s="236">
        <v>0.58070670000000002</v>
      </c>
      <c r="BM14" s="236">
        <v>0.50834460000000004</v>
      </c>
      <c r="BN14" s="236">
        <v>0.56315059999999995</v>
      </c>
      <c r="BO14" s="236">
        <v>0.71274820000000005</v>
      </c>
      <c r="BP14" s="236">
        <v>0.52758850000000002</v>
      </c>
      <c r="BQ14" s="236">
        <v>0.60760449999999999</v>
      </c>
      <c r="BR14" s="236">
        <v>0.5448847</v>
      </c>
      <c r="BS14" s="236">
        <v>0.37741429999999998</v>
      </c>
      <c r="BT14" s="236">
        <v>0.48888999999999999</v>
      </c>
      <c r="BU14" s="236">
        <v>0.47642129999999999</v>
      </c>
      <c r="BV14" s="236">
        <v>0.4314366</v>
      </c>
    </row>
    <row r="15" spans="1:74" ht="11.15" customHeight="1" x14ac:dyDescent="0.25">
      <c r="A15" s="48" t="s">
        <v>486</v>
      </c>
      <c r="B15" s="137" t="s">
        <v>161</v>
      </c>
      <c r="C15" s="170">
        <v>16.782968</v>
      </c>
      <c r="D15" s="170">
        <v>15.845750000000001</v>
      </c>
      <c r="E15" s="170">
        <v>15.934677000000001</v>
      </c>
      <c r="F15" s="170">
        <v>16.341200000000001</v>
      </c>
      <c r="G15" s="170">
        <v>16.719452</v>
      </c>
      <c r="H15" s="170">
        <v>17.235800000000001</v>
      </c>
      <c r="I15" s="170">
        <v>17.175194000000001</v>
      </c>
      <c r="J15" s="170">
        <v>17.296838999999999</v>
      </c>
      <c r="K15" s="170">
        <v>16.403099999999998</v>
      </c>
      <c r="L15" s="170">
        <v>15.680871</v>
      </c>
      <c r="M15" s="170">
        <v>16.481767000000001</v>
      </c>
      <c r="N15" s="170">
        <v>16.792548</v>
      </c>
      <c r="O15" s="170">
        <v>16.228515999999999</v>
      </c>
      <c r="P15" s="170">
        <v>15.865413</v>
      </c>
      <c r="Q15" s="170">
        <v>15.230451</v>
      </c>
      <c r="R15" s="170">
        <v>12.772333</v>
      </c>
      <c r="S15" s="170">
        <v>12.968031999999999</v>
      </c>
      <c r="T15" s="170">
        <v>13.734366</v>
      </c>
      <c r="U15" s="170">
        <v>14.33358</v>
      </c>
      <c r="V15" s="170">
        <v>14.151709</v>
      </c>
      <c r="W15" s="170">
        <v>13.572832999999999</v>
      </c>
      <c r="X15" s="170">
        <v>13.444741</v>
      </c>
      <c r="Y15" s="170">
        <v>14.123699999999999</v>
      </c>
      <c r="Z15" s="170">
        <v>14.139806</v>
      </c>
      <c r="AA15" s="170">
        <v>14.541839</v>
      </c>
      <c r="AB15" s="170">
        <v>12.370929</v>
      </c>
      <c r="AC15" s="170">
        <v>14.387129</v>
      </c>
      <c r="AD15" s="170">
        <v>15.162167</v>
      </c>
      <c r="AE15" s="170">
        <v>15.595677</v>
      </c>
      <c r="AF15" s="170">
        <v>16.190232999999999</v>
      </c>
      <c r="AG15" s="170">
        <v>15.851839</v>
      </c>
      <c r="AH15" s="170">
        <v>15.726000000000001</v>
      </c>
      <c r="AI15" s="170">
        <v>15.231667</v>
      </c>
      <c r="AJ15" s="170">
        <v>15.045355000000001</v>
      </c>
      <c r="AK15" s="170">
        <v>15.683967000000001</v>
      </c>
      <c r="AL15" s="170">
        <v>15.756902999999999</v>
      </c>
      <c r="AM15" s="170">
        <v>15.451000000000001</v>
      </c>
      <c r="AN15" s="170">
        <v>15.376321000000001</v>
      </c>
      <c r="AO15" s="170">
        <v>15.822710000000001</v>
      </c>
      <c r="AP15" s="170">
        <v>15.611800000000001</v>
      </c>
      <c r="AQ15" s="170">
        <v>16.131387</v>
      </c>
      <c r="AR15" s="170">
        <v>16.514066</v>
      </c>
      <c r="AS15" s="170">
        <v>16.318290000000001</v>
      </c>
      <c r="AT15" s="170">
        <v>16.380710000000001</v>
      </c>
      <c r="AU15" s="170">
        <v>16.0746</v>
      </c>
      <c r="AV15" s="170">
        <v>15.719032</v>
      </c>
      <c r="AW15" s="170">
        <v>16.383766999999999</v>
      </c>
      <c r="AX15" s="170">
        <v>15.319419</v>
      </c>
      <c r="AY15" s="170">
        <v>15.028581000000001</v>
      </c>
      <c r="AZ15" s="170">
        <v>15.072321000000001</v>
      </c>
      <c r="BA15" s="170">
        <v>15.457355</v>
      </c>
      <c r="BB15" s="170">
        <v>15.786633</v>
      </c>
      <c r="BC15" s="170">
        <v>16.155452</v>
      </c>
      <c r="BD15" s="170">
        <v>16.356200000000001</v>
      </c>
      <c r="BE15" s="170">
        <v>16.531680000000001</v>
      </c>
      <c r="BF15" s="236">
        <v>16.36684</v>
      </c>
      <c r="BG15" s="236">
        <v>15.70411</v>
      </c>
      <c r="BH15" s="236">
        <v>15.28589</v>
      </c>
      <c r="BI15" s="236">
        <v>15.97758</v>
      </c>
      <c r="BJ15" s="236">
        <v>16.240379999999998</v>
      </c>
      <c r="BK15" s="236">
        <v>15.64166</v>
      </c>
      <c r="BL15" s="236">
        <v>15.17534</v>
      </c>
      <c r="BM15" s="236">
        <v>15.64899</v>
      </c>
      <c r="BN15" s="236">
        <v>15.92714</v>
      </c>
      <c r="BO15" s="236">
        <v>16.279330000000002</v>
      </c>
      <c r="BP15" s="236">
        <v>16.780190000000001</v>
      </c>
      <c r="BQ15" s="236">
        <v>16.565819999999999</v>
      </c>
      <c r="BR15" s="236">
        <v>16.60341</v>
      </c>
      <c r="BS15" s="236">
        <v>16.002109999999998</v>
      </c>
      <c r="BT15" s="236">
        <v>15.31287</v>
      </c>
      <c r="BU15" s="236">
        <v>15.78003</v>
      </c>
      <c r="BV15" s="236">
        <v>16.026409999999998</v>
      </c>
    </row>
    <row r="16" spans="1:74" ht="11.15" customHeight="1" x14ac:dyDescent="0.25">
      <c r="A16" s="44"/>
      <c r="B16" s="32" t="s">
        <v>718</v>
      </c>
      <c r="C16" s="50"/>
      <c r="D16" s="50"/>
      <c r="E16" s="50"/>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170"/>
      <c r="AW16" s="170"/>
      <c r="AX16" s="170"/>
      <c r="AY16" s="170"/>
      <c r="AZ16" s="170"/>
      <c r="BA16" s="170"/>
      <c r="BB16" s="170"/>
      <c r="BC16" s="170"/>
      <c r="BD16" s="170"/>
      <c r="BE16" s="170"/>
      <c r="BF16" s="236"/>
      <c r="BG16" s="236"/>
      <c r="BH16" s="236"/>
      <c r="BI16" s="236"/>
      <c r="BJ16" s="295"/>
      <c r="BK16" s="295"/>
      <c r="BL16" s="295"/>
      <c r="BM16" s="295"/>
      <c r="BN16" s="295"/>
      <c r="BO16" s="295"/>
      <c r="BP16" s="295"/>
      <c r="BQ16" s="295"/>
      <c r="BR16" s="295"/>
      <c r="BS16" s="295"/>
      <c r="BT16" s="295"/>
      <c r="BU16" s="295"/>
      <c r="BV16" s="295"/>
    </row>
    <row r="17" spans="1:74" ht="11.15" customHeight="1" x14ac:dyDescent="0.25">
      <c r="A17" s="48" t="s">
        <v>488</v>
      </c>
      <c r="B17" s="137" t="s">
        <v>379</v>
      </c>
      <c r="C17" s="170">
        <v>1.108708</v>
      </c>
      <c r="D17" s="170">
        <v>1.007071</v>
      </c>
      <c r="E17" s="170">
        <v>1.0383579999999999</v>
      </c>
      <c r="F17" s="170">
        <v>1.0650999999999999</v>
      </c>
      <c r="G17" s="170">
        <v>1.064227</v>
      </c>
      <c r="H17" s="170">
        <v>1.0761670000000001</v>
      </c>
      <c r="I17" s="170">
        <v>1.066033</v>
      </c>
      <c r="J17" s="170">
        <v>1.098679</v>
      </c>
      <c r="K17" s="170">
        <v>1.0174989999999999</v>
      </c>
      <c r="L17" s="170">
        <v>1.0142260000000001</v>
      </c>
      <c r="M17" s="170">
        <v>1.1312009999999999</v>
      </c>
      <c r="N17" s="170">
        <v>1.1334200000000001</v>
      </c>
      <c r="O17" s="170">
        <v>1.128091</v>
      </c>
      <c r="P17" s="170">
        <v>0.94133999999999995</v>
      </c>
      <c r="Q17" s="170">
        <v>0.97412600000000005</v>
      </c>
      <c r="R17" s="170">
        <v>0.77373199999999998</v>
      </c>
      <c r="S17" s="170">
        <v>0.80803000000000003</v>
      </c>
      <c r="T17" s="170">
        <v>0.87066299999999996</v>
      </c>
      <c r="U17" s="170">
        <v>0.92867299999999997</v>
      </c>
      <c r="V17" s="170">
        <v>0.923902</v>
      </c>
      <c r="W17" s="170">
        <v>0.94806299999999999</v>
      </c>
      <c r="X17" s="170">
        <v>0.92428699999999997</v>
      </c>
      <c r="Y17" s="170">
        <v>0.93443200000000004</v>
      </c>
      <c r="Z17" s="170">
        <v>0.91493100000000005</v>
      </c>
      <c r="AA17" s="170">
        <v>0.88864399999999999</v>
      </c>
      <c r="AB17" s="170">
        <v>0.78028500000000001</v>
      </c>
      <c r="AC17" s="170">
        <v>0.86464600000000003</v>
      </c>
      <c r="AD17" s="170">
        <v>0.93716600000000005</v>
      </c>
      <c r="AE17" s="170">
        <v>1.0375490000000001</v>
      </c>
      <c r="AF17" s="170">
        <v>0.95299900000000004</v>
      </c>
      <c r="AG17" s="170">
        <v>0.94864599999999999</v>
      </c>
      <c r="AH17" s="170">
        <v>0.98896799999999996</v>
      </c>
      <c r="AI17" s="170">
        <v>0.93493199999999999</v>
      </c>
      <c r="AJ17" s="170">
        <v>1.0131289999999999</v>
      </c>
      <c r="AK17" s="170">
        <v>1.0127679999999999</v>
      </c>
      <c r="AL17" s="170">
        <v>1.0919380000000001</v>
      </c>
      <c r="AM17" s="170">
        <v>0.98418499999999998</v>
      </c>
      <c r="AN17" s="170">
        <v>0.90092899999999998</v>
      </c>
      <c r="AO17" s="170">
        <v>0.96767999999999998</v>
      </c>
      <c r="AP17" s="170">
        <v>1.033469</v>
      </c>
      <c r="AQ17" s="170">
        <v>1.0713539999999999</v>
      </c>
      <c r="AR17" s="170">
        <v>1.095329</v>
      </c>
      <c r="AS17" s="170">
        <v>1.0775129999999999</v>
      </c>
      <c r="AT17" s="170">
        <v>0.97706300000000001</v>
      </c>
      <c r="AU17" s="170">
        <v>1.0973980000000001</v>
      </c>
      <c r="AV17" s="170">
        <v>1.0216130000000001</v>
      </c>
      <c r="AW17" s="170">
        <v>1.030999</v>
      </c>
      <c r="AX17" s="170">
        <v>0.97461299999999995</v>
      </c>
      <c r="AY17" s="170">
        <v>1.025968</v>
      </c>
      <c r="AZ17" s="170">
        <v>0.95657199999999998</v>
      </c>
      <c r="BA17" s="170">
        <v>0.91690300000000002</v>
      </c>
      <c r="BB17" s="170">
        <v>1.0124</v>
      </c>
      <c r="BC17" s="170">
        <v>0.94393499999999997</v>
      </c>
      <c r="BD17" s="170">
        <v>1.023136</v>
      </c>
      <c r="BE17" s="170">
        <v>1.027544</v>
      </c>
      <c r="BF17" s="236">
        <v>1.0265409999999999</v>
      </c>
      <c r="BG17" s="236">
        <v>0.96332969999999996</v>
      </c>
      <c r="BH17" s="236">
        <v>0.97679389999999999</v>
      </c>
      <c r="BI17" s="236">
        <v>1.0277909999999999</v>
      </c>
      <c r="BJ17" s="236">
        <v>1.052878</v>
      </c>
      <c r="BK17" s="236">
        <v>1.0093380000000001</v>
      </c>
      <c r="BL17" s="236">
        <v>0.95006219999999997</v>
      </c>
      <c r="BM17" s="236">
        <v>0.97045769999999998</v>
      </c>
      <c r="BN17" s="236">
        <v>0.99668630000000003</v>
      </c>
      <c r="BO17" s="236">
        <v>1.004114</v>
      </c>
      <c r="BP17" s="236">
        <v>1.038632</v>
      </c>
      <c r="BQ17" s="236">
        <v>1.0215529999999999</v>
      </c>
      <c r="BR17" s="236">
        <v>1.04112</v>
      </c>
      <c r="BS17" s="236">
        <v>0.98132489999999994</v>
      </c>
      <c r="BT17" s="236">
        <v>0.97282789999999997</v>
      </c>
      <c r="BU17" s="236">
        <v>1.006421</v>
      </c>
      <c r="BV17" s="236">
        <v>1.028233</v>
      </c>
    </row>
    <row r="18" spans="1:74" ht="11.15" customHeight="1" x14ac:dyDescent="0.25">
      <c r="A18" s="48" t="s">
        <v>487</v>
      </c>
      <c r="B18" s="137" t="s">
        <v>874</v>
      </c>
      <c r="C18" s="170">
        <v>4.5540649999999996</v>
      </c>
      <c r="D18" s="170">
        <v>4.7127499999999998</v>
      </c>
      <c r="E18" s="170">
        <v>4.7294840000000002</v>
      </c>
      <c r="F18" s="170">
        <v>4.7902329999999997</v>
      </c>
      <c r="G18" s="170">
        <v>4.8398070000000004</v>
      </c>
      <c r="H18" s="170">
        <v>4.7946999999999997</v>
      </c>
      <c r="I18" s="170">
        <v>4.7073229999999997</v>
      </c>
      <c r="J18" s="170">
        <v>4.7658709999999997</v>
      </c>
      <c r="K18" s="170">
        <v>4.9894999999999996</v>
      </c>
      <c r="L18" s="170">
        <v>5.0222579999999999</v>
      </c>
      <c r="M18" s="170">
        <v>4.9945000000000004</v>
      </c>
      <c r="N18" s="170">
        <v>4.9915159999999998</v>
      </c>
      <c r="O18" s="170">
        <v>5.2057739999999999</v>
      </c>
      <c r="P18" s="170">
        <v>5.0520350000000001</v>
      </c>
      <c r="Q18" s="170">
        <v>5.2528709999999998</v>
      </c>
      <c r="R18" s="170">
        <v>4.9342670000000002</v>
      </c>
      <c r="S18" s="170">
        <v>4.7454520000000002</v>
      </c>
      <c r="T18" s="170">
        <v>5.1946669999999999</v>
      </c>
      <c r="U18" s="170">
        <v>5.3675810000000004</v>
      </c>
      <c r="V18" s="170">
        <v>5.3514520000000001</v>
      </c>
      <c r="W18" s="170">
        <v>5.3078329999999996</v>
      </c>
      <c r="X18" s="170">
        <v>5.2972580000000002</v>
      </c>
      <c r="Y18" s="170">
        <v>5.3214670000000002</v>
      </c>
      <c r="Z18" s="170">
        <v>5.0582580000000004</v>
      </c>
      <c r="AA18" s="170">
        <v>5.2172580000000002</v>
      </c>
      <c r="AB18" s="170">
        <v>4.2468570000000003</v>
      </c>
      <c r="AC18" s="170">
        <v>5.1479679999999997</v>
      </c>
      <c r="AD18" s="170">
        <v>5.4774669999999999</v>
      </c>
      <c r="AE18" s="170">
        <v>5.496645</v>
      </c>
      <c r="AF18" s="170">
        <v>5.5151669999999999</v>
      </c>
      <c r="AG18" s="170">
        <v>5.5017420000000001</v>
      </c>
      <c r="AH18" s="170">
        <v>5.5961290000000004</v>
      </c>
      <c r="AI18" s="170">
        <v>5.5712330000000003</v>
      </c>
      <c r="AJ18" s="170">
        <v>5.7210000000000001</v>
      </c>
      <c r="AK18" s="170">
        <v>5.7728330000000003</v>
      </c>
      <c r="AL18" s="170">
        <v>5.7409359999999996</v>
      </c>
      <c r="AM18" s="170">
        <v>5.4461940000000002</v>
      </c>
      <c r="AN18" s="170">
        <v>5.4746790000000001</v>
      </c>
      <c r="AO18" s="170">
        <v>5.9088070000000004</v>
      </c>
      <c r="AP18" s="170">
        <v>5.8765999999999998</v>
      </c>
      <c r="AQ18" s="170">
        <v>5.9125480000000001</v>
      </c>
      <c r="AR18" s="170">
        <v>5.9821</v>
      </c>
      <c r="AS18" s="170">
        <v>6.144355</v>
      </c>
      <c r="AT18" s="170">
        <v>6.0305479999999996</v>
      </c>
      <c r="AU18" s="170">
        <v>6.095567</v>
      </c>
      <c r="AV18" s="170">
        <v>6.1184839999999996</v>
      </c>
      <c r="AW18" s="170">
        <v>6.0663669999999996</v>
      </c>
      <c r="AX18" s="170">
        <v>5.5141939999999998</v>
      </c>
      <c r="AY18" s="170">
        <v>5.8500319999999997</v>
      </c>
      <c r="AZ18" s="170">
        <v>5.9614289999999999</v>
      </c>
      <c r="BA18" s="170">
        <v>6.2113870000000002</v>
      </c>
      <c r="BB18" s="170">
        <v>6.3734669999999998</v>
      </c>
      <c r="BC18" s="170">
        <v>6.3756449999999996</v>
      </c>
      <c r="BD18" s="170">
        <v>6.3308138181000002</v>
      </c>
      <c r="BE18" s="170">
        <v>6.3209572869999997</v>
      </c>
      <c r="BF18" s="236">
        <v>6.3167949999999999</v>
      </c>
      <c r="BG18" s="236">
        <v>6.3001889999999996</v>
      </c>
      <c r="BH18" s="236">
        <v>6.3034150000000002</v>
      </c>
      <c r="BI18" s="236">
        <v>6.3070380000000004</v>
      </c>
      <c r="BJ18" s="236">
        <v>6.2946780000000002</v>
      </c>
      <c r="BK18" s="236">
        <v>6.2071769999999997</v>
      </c>
      <c r="BL18" s="236">
        <v>6.3100719999999999</v>
      </c>
      <c r="BM18" s="236">
        <v>6.3741880000000002</v>
      </c>
      <c r="BN18" s="236">
        <v>6.3695779999999997</v>
      </c>
      <c r="BO18" s="236">
        <v>6.3975340000000003</v>
      </c>
      <c r="BP18" s="236">
        <v>6.4198620000000002</v>
      </c>
      <c r="BQ18" s="236">
        <v>6.4320500000000003</v>
      </c>
      <c r="BR18" s="236">
        <v>6.4401039999999998</v>
      </c>
      <c r="BS18" s="236">
        <v>6.4549630000000002</v>
      </c>
      <c r="BT18" s="236">
        <v>6.4377319999999996</v>
      </c>
      <c r="BU18" s="236">
        <v>6.4376959999999999</v>
      </c>
      <c r="BV18" s="236">
        <v>6.4373300000000002</v>
      </c>
    </row>
    <row r="19" spans="1:74" ht="11.15" customHeight="1" x14ac:dyDescent="0.25">
      <c r="A19" s="48" t="s">
        <v>852</v>
      </c>
      <c r="B19" s="137" t="s">
        <v>853</v>
      </c>
      <c r="C19" s="170">
        <v>1.1124069999999999</v>
      </c>
      <c r="D19" s="170">
        <v>1.114779</v>
      </c>
      <c r="E19" s="170">
        <v>1.0876440000000001</v>
      </c>
      <c r="F19" s="170">
        <v>1.1381870000000001</v>
      </c>
      <c r="G19" s="170">
        <v>1.1509590000000001</v>
      </c>
      <c r="H19" s="170">
        <v>1.158911</v>
      </c>
      <c r="I19" s="170">
        <v>1.1551439999999999</v>
      </c>
      <c r="J19" s="170">
        <v>1.1330290000000001</v>
      </c>
      <c r="K19" s="170">
        <v>1.0713090000000001</v>
      </c>
      <c r="L19" s="170">
        <v>1.09284</v>
      </c>
      <c r="M19" s="170">
        <v>1.1286970000000001</v>
      </c>
      <c r="N19" s="170">
        <v>1.157518</v>
      </c>
      <c r="O19" s="170">
        <v>1.161227</v>
      </c>
      <c r="P19" s="170">
        <v>1.143888</v>
      </c>
      <c r="Q19" s="170">
        <v>1.049223</v>
      </c>
      <c r="R19" s="170">
        <v>0.67060399999999998</v>
      </c>
      <c r="S19" s="170">
        <v>0.787273</v>
      </c>
      <c r="T19" s="170">
        <v>0.96924900000000003</v>
      </c>
      <c r="U19" s="170">
        <v>1.0331360000000001</v>
      </c>
      <c r="V19" s="170">
        <v>1.02515</v>
      </c>
      <c r="W19" s="170">
        <v>1.0357499999999999</v>
      </c>
      <c r="X19" s="170">
        <v>1.0584169999999999</v>
      </c>
      <c r="Y19" s="170">
        <v>1.099089</v>
      </c>
      <c r="Z19" s="170">
        <v>1.074371</v>
      </c>
      <c r="AA19" s="170">
        <v>1.073075</v>
      </c>
      <c r="AB19" s="170">
        <v>0.94726999999999995</v>
      </c>
      <c r="AC19" s="170">
        <v>1.094449</v>
      </c>
      <c r="AD19" s="170">
        <v>1.0857479999999999</v>
      </c>
      <c r="AE19" s="170">
        <v>1.158898</v>
      </c>
      <c r="AF19" s="170">
        <v>1.1696249999999999</v>
      </c>
      <c r="AG19" s="170">
        <v>1.1765399999999999</v>
      </c>
      <c r="AH19" s="170">
        <v>1.1004970000000001</v>
      </c>
      <c r="AI19" s="170">
        <v>1.078711</v>
      </c>
      <c r="AJ19" s="170">
        <v>1.207738</v>
      </c>
      <c r="AK19" s="170">
        <v>1.256041</v>
      </c>
      <c r="AL19" s="170">
        <v>1.263269</v>
      </c>
      <c r="AM19" s="170">
        <v>1.206664</v>
      </c>
      <c r="AN19" s="170">
        <v>1.183907</v>
      </c>
      <c r="AO19" s="170">
        <v>1.196871</v>
      </c>
      <c r="AP19" s="170">
        <v>1.1574530000000001</v>
      </c>
      <c r="AQ19" s="170">
        <v>1.2072780000000001</v>
      </c>
      <c r="AR19" s="170">
        <v>1.2456020000000001</v>
      </c>
      <c r="AS19" s="170">
        <v>1.2261649999999999</v>
      </c>
      <c r="AT19" s="170">
        <v>1.1859420000000001</v>
      </c>
      <c r="AU19" s="170">
        <v>1.1245320000000001</v>
      </c>
      <c r="AV19" s="170">
        <v>1.2191129999999999</v>
      </c>
      <c r="AW19" s="170">
        <v>1.2763100000000001</v>
      </c>
      <c r="AX19" s="170">
        <v>1.1902740000000001</v>
      </c>
      <c r="AY19" s="170">
        <v>1.2402519999999999</v>
      </c>
      <c r="AZ19" s="170">
        <v>1.2396450000000001</v>
      </c>
      <c r="BA19" s="170">
        <v>1.2540819999999999</v>
      </c>
      <c r="BB19" s="170">
        <v>1.237724</v>
      </c>
      <c r="BC19" s="170">
        <v>1.295634</v>
      </c>
      <c r="BD19" s="170">
        <v>1.2956729033000001</v>
      </c>
      <c r="BE19" s="170">
        <v>1.3314245539</v>
      </c>
      <c r="BF19" s="236">
        <v>1.275139</v>
      </c>
      <c r="BG19" s="236">
        <v>1.2433730000000001</v>
      </c>
      <c r="BH19" s="236">
        <v>1.240618</v>
      </c>
      <c r="BI19" s="236">
        <v>1.2905549999999999</v>
      </c>
      <c r="BJ19" s="236">
        <v>1.2793159999999999</v>
      </c>
      <c r="BK19" s="236">
        <v>1.273404</v>
      </c>
      <c r="BL19" s="236">
        <v>1.2729569999999999</v>
      </c>
      <c r="BM19" s="236">
        <v>1.2957689999999999</v>
      </c>
      <c r="BN19" s="236">
        <v>1.282411</v>
      </c>
      <c r="BO19" s="236">
        <v>1.3071870000000001</v>
      </c>
      <c r="BP19" s="236">
        <v>1.356751</v>
      </c>
      <c r="BQ19" s="236">
        <v>1.349993</v>
      </c>
      <c r="BR19" s="236">
        <v>1.34246</v>
      </c>
      <c r="BS19" s="236">
        <v>1.3002480000000001</v>
      </c>
      <c r="BT19" s="236">
        <v>1.2880419999999999</v>
      </c>
      <c r="BU19" s="236">
        <v>1.349612</v>
      </c>
      <c r="BV19" s="236">
        <v>1.341882</v>
      </c>
    </row>
    <row r="20" spans="1:74" ht="11.15" customHeight="1" x14ac:dyDescent="0.25">
      <c r="A20" s="48" t="s">
        <v>765</v>
      </c>
      <c r="B20" s="137" t="s">
        <v>105</v>
      </c>
      <c r="C20" s="170">
        <v>1.019452</v>
      </c>
      <c r="D20" s="170">
        <v>1.021393</v>
      </c>
      <c r="E20" s="170">
        <v>0.99558100000000005</v>
      </c>
      <c r="F20" s="170">
        <v>1.0327</v>
      </c>
      <c r="G20" s="170">
        <v>1.0472900000000001</v>
      </c>
      <c r="H20" s="170">
        <v>1.063267</v>
      </c>
      <c r="I20" s="170">
        <v>1.0497099999999999</v>
      </c>
      <c r="J20" s="170">
        <v>1.0297099999999999</v>
      </c>
      <c r="K20" s="170">
        <v>0.97440000000000004</v>
      </c>
      <c r="L20" s="170">
        <v>0.99809700000000001</v>
      </c>
      <c r="M20" s="170">
        <v>1.0452669999999999</v>
      </c>
      <c r="N20" s="170">
        <v>1.0733870000000001</v>
      </c>
      <c r="O20" s="170">
        <v>1.075677</v>
      </c>
      <c r="P20" s="170">
        <v>1.052103</v>
      </c>
      <c r="Q20" s="170">
        <v>0.94867699999999999</v>
      </c>
      <c r="R20" s="170">
        <v>0.56676599999999999</v>
      </c>
      <c r="S20" s="170">
        <v>0.68248299999999995</v>
      </c>
      <c r="T20" s="170">
        <v>0.86529999999999996</v>
      </c>
      <c r="U20" s="170">
        <v>0.926064</v>
      </c>
      <c r="V20" s="170">
        <v>0.91677399999999998</v>
      </c>
      <c r="W20" s="170">
        <v>0.92596599999999996</v>
      </c>
      <c r="X20" s="170">
        <v>0.95528000000000002</v>
      </c>
      <c r="Y20" s="170">
        <v>0.99715200000000004</v>
      </c>
      <c r="Z20" s="170">
        <v>0.97121999999999997</v>
      </c>
      <c r="AA20" s="170">
        <v>0.92932499999999996</v>
      </c>
      <c r="AB20" s="170">
        <v>0.81768099999999999</v>
      </c>
      <c r="AC20" s="170">
        <v>0.94604100000000002</v>
      </c>
      <c r="AD20" s="170">
        <v>0.940438</v>
      </c>
      <c r="AE20" s="170">
        <v>1.007231</v>
      </c>
      <c r="AF20" s="170">
        <v>1.021366</v>
      </c>
      <c r="AG20" s="170">
        <v>1.0144979999999999</v>
      </c>
      <c r="AH20" s="170">
        <v>0.93827899999999997</v>
      </c>
      <c r="AI20" s="170">
        <v>0.93601400000000001</v>
      </c>
      <c r="AJ20" s="170">
        <v>1.0411539999999999</v>
      </c>
      <c r="AK20" s="170">
        <v>1.0794429999999999</v>
      </c>
      <c r="AL20" s="170">
        <v>1.068778</v>
      </c>
      <c r="AM20" s="170">
        <v>1.0389390000000001</v>
      </c>
      <c r="AN20" s="170">
        <v>1.011477</v>
      </c>
      <c r="AO20" s="170">
        <v>1.018877</v>
      </c>
      <c r="AP20" s="170">
        <v>0.96569700000000003</v>
      </c>
      <c r="AQ20" s="170">
        <v>1.010081</v>
      </c>
      <c r="AR20" s="170">
        <v>1.042519</v>
      </c>
      <c r="AS20" s="170">
        <v>1.015476</v>
      </c>
      <c r="AT20" s="170">
        <v>0.98300100000000001</v>
      </c>
      <c r="AU20" s="170">
        <v>0.90434599999999998</v>
      </c>
      <c r="AV20" s="170">
        <v>1.0146759999999999</v>
      </c>
      <c r="AW20" s="170">
        <v>1.051509</v>
      </c>
      <c r="AX20" s="170">
        <v>0.97007500000000002</v>
      </c>
      <c r="AY20" s="170">
        <v>1.006111</v>
      </c>
      <c r="AZ20" s="170">
        <v>1.003188</v>
      </c>
      <c r="BA20" s="170">
        <v>0.99203600000000003</v>
      </c>
      <c r="BB20" s="170">
        <v>0.97453500000000004</v>
      </c>
      <c r="BC20" s="170">
        <v>1.0005299999999999</v>
      </c>
      <c r="BD20" s="170">
        <v>1.0197333333</v>
      </c>
      <c r="BE20" s="170">
        <v>1.0456714839000001</v>
      </c>
      <c r="BF20" s="236">
        <v>1.0027010000000001</v>
      </c>
      <c r="BG20" s="236">
        <v>0.97984870000000002</v>
      </c>
      <c r="BH20" s="236">
        <v>0.97221679999999999</v>
      </c>
      <c r="BI20" s="236">
        <v>1.0092049999999999</v>
      </c>
      <c r="BJ20" s="236">
        <v>0.98848789999999997</v>
      </c>
      <c r="BK20" s="236">
        <v>0.99788429999999995</v>
      </c>
      <c r="BL20" s="236">
        <v>0.99201720000000004</v>
      </c>
      <c r="BM20" s="236">
        <v>1.0066839999999999</v>
      </c>
      <c r="BN20" s="236">
        <v>0.98402699999999999</v>
      </c>
      <c r="BO20" s="236">
        <v>0.99868120000000005</v>
      </c>
      <c r="BP20" s="236">
        <v>1.0406249999999999</v>
      </c>
      <c r="BQ20" s="236">
        <v>1.0227360000000001</v>
      </c>
      <c r="BR20" s="236">
        <v>1.026775</v>
      </c>
      <c r="BS20" s="236">
        <v>0.99691689999999999</v>
      </c>
      <c r="BT20" s="236">
        <v>0.98474039999999996</v>
      </c>
      <c r="BU20" s="236">
        <v>1.0301180000000001</v>
      </c>
      <c r="BV20" s="236">
        <v>1.0096909999999999</v>
      </c>
    </row>
    <row r="21" spans="1:74" ht="11.15" customHeight="1" x14ac:dyDescent="0.25">
      <c r="A21" s="48" t="s">
        <v>854</v>
      </c>
      <c r="B21" s="137" t="s">
        <v>855</v>
      </c>
      <c r="C21" s="170">
        <v>0.22380767741999999</v>
      </c>
      <c r="D21" s="170">
        <v>0.21414214286</v>
      </c>
      <c r="E21" s="170">
        <v>0.20361206452</v>
      </c>
      <c r="F21" s="170">
        <v>0.19366733333</v>
      </c>
      <c r="G21" s="170">
        <v>0.19058125806000001</v>
      </c>
      <c r="H21" s="170">
        <v>0.211034</v>
      </c>
      <c r="I21" s="170">
        <v>0.20996667742</v>
      </c>
      <c r="J21" s="170">
        <v>0.20325841935</v>
      </c>
      <c r="K21" s="170">
        <v>0.19096733332999999</v>
      </c>
      <c r="L21" s="170">
        <v>0.18770935484000001</v>
      </c>
      <c r="M21" s="170">
        <v>0.21396733333000001</v>
      </c>
      <c r="N21" s="170">
        <v>0.21499919355</v>
      </c>
      <c r="O21" s="170">
        <v>0.22138841935</v>
      </c>
      <c r="P21" s="170">
        <v>0.20275989655000001</v>
      </c>
      <c r="Q21" s="170">
        <v>0.21561225806000001</v>
      </c>
      <c r="R21" s="170">
        <v>0.18636733333</v>
      </c>
      <c r="S21" s="170">
        <v>0.19264451613</v>
      </c>
      <c r="T21" s="170">
        <v>0.17516866667</v>
      </c>
      <c r="U21" s="170">
        <v>0.20474293548</v>
      </c>
      <c r="V21" s="170">
        <v>0.19254741935</v>
      </c>
      <c r="W21" s="170">
        <v>0.18219966667000001</v>
      </c>
      <c r="X21" s="170">
        <v>0.19035706452000001</v>
      </c>
      <c r="Y21" s="170">
        <v>0.19726730000000001</v>
      </c>
      <c r="Z21" s="170">
        <v>0.18545161290000001</v>
      </c>
      <c r="AA21" s="170">
        <v>0.20483890323000001</v>
      </c>
      <c r="AB21" s="170">
        <v>0.17625042857000001</v>
      </c>
      <c r="AC21" s="170">
        <v>0.19487067742</v>
      </c>
      <c r="AD21" s="170">
        <v>0.20473469999999999</v>
      </c>
      <c r="AE21" s="170">
        <v>0.21161429032000001</v>
      </c>
      <c r="AF21" s="170">
        <v>0.21940116667000001</v>
      </c>
      <c r="AG21" s="170">
        <v>0.21600022581</v>
      </c>
      <c r="AH21" s="170">
        <v>0.21261125806</v>
      </c>
      <c r="AI21" s="170">
        <v>0.21483326666999999</v>
      </c>
      <c r="AJ21" s="170">
        <v>0.21329096774</v>
      </c>
      <c r="AK21" s="170">
        <v>0.2200675</v>
      </c>
      <c r="AL21" s="170">
        <v>0.24025983871000001</v>
      </c>
      <c r="AM21" s="170">
        <v>0.22164651613</v>
      </c>
      <c r="AN21" s="170">
        <v>0.20296467857</v>
      </c>
      <c r="AO21" s="170">
        <v>0.21396729032</v>
      </c>
      <c r="AP21" s="170">
        <v>0.22313243332999999</v>
      </c>
      <c r="AQ21" s="170">
        <v>0.22328945160999999</v>
      </c>
      <c r="AR21" s="170">
        <v>0.23470116666999999</v>
      </c>
      <c r="AS21" s="170">
        <v>0.22374374193999999</v>
      </c>
      <c r="AT21" s="170">
        <v>0.22206458065000001</v>
      </c>
      <c r="AU21" s="170">
        <v>0.22273276667</v>
      </c>
      <c r="AV21" s="170">
        <v>0.21799980645</v>
      </c>
      <c r="AW21" s="170">
        <v>0.22750319999999999</v>
      </c>
      <c r="AX21" s="170">
        <v>0.21332312903</v>
      </c>
      <c r="AY21" s="170">
        <v>0.20906316128999999</v>
      </c>
      <c r="AZ21" s="170">
        <v>0.19567935714000001</v>
      </c>
      <c r="BA21" s="170">
        <v>0.19519287096999999</v>
      </c>
      <c r="BB21" s="170">
        <v>0.20676793332999999</v>
      </c>
      <c r="BC21" s="170">
        <v>0.22354809677000001</v>
      </c>
      <c r="BD21" s="170">
        <v>0.22151499999999999</v>
      </c>
      <c r="BE21" s="170">
        <v>0.219555</v>
      </c>
      <c r="BF21" s="236">
        <v>0.21734500000000001</v>
      </c>
      <c r="BG21" s="236">
        <v>0.21288899999999999</v>
      </c>
      <c r="BH21" s="236">
        <v>0.20904619999999999</v>
      </c>
      <c r="BI21" s="236">
        <v>0.2209315</v>
      </c>
      <c r="BJ21" s="236">
        <v>0.2274516</v>
      </c>
      <c r="BK21" s="236">
        <v>0.212031</v>
      </c>
      <c r="BL21" s="236">
        <v>0.20628550000000001</v>
      </c>
      <c r="BM21" s="236">
        <v>0.21020130000000001</v>
      </c>
      <c r="BN21" s="236">
        <v>0.21604989999999999</v>
      </c>
      <c r="BO21" s="236">
        <v>0.2186766</v>
      </c>
      <c r="BP21" s="236">
        <v>0.2228791</v>
      </c>
      <c r="BQ21" s="236">
        <v>0.22282080000000001</v>
      </c>
      <c r="BR21" s="236">
        <v>0.2187202</v>
      </c>
      <c r="BS21" s="236">
        <v>0.2141586</v>
      </c>
      <c r="BT21" s="236">
        <v>0.21004829999999999</v>
      </c>
      <c r="BU21" s="236">
        <v>0.22056719999999999</v>
      </c>
      <c r="BV21" s="236">
        <v>0.2266416</v>
      </c>
    </row>
    <row r="22" spans="1:74" ht="11.15" customHeight="1" x14ac:dyDescent="0.25">
      <c r="A22" s="48" t="s">
        <v>489</v>
      </c>
      <c r="B22" s="137" t="s">
        <v>117</v>
      </c>
      <c r="C22" s="170">
        <v>-3.1295500000000001</v>
      </c>
      <c r="D22" s="170">
        <v>-3.3028339999999998</v>
      </c>
      <c r="E22" s="170">
        <v>-3.1507390000000002</v>
      </c>
      <c r="F22" s="170">
        <v>-2.945309</v>
      </c>
      <c r="G22" s="170">
        <v>-2.5401090000000002</v>
      </c>
      <c r="H22" s="170">
        <v>-3.3317860000000001</v>
      </c>
      <c r="I22" s="170">
        <v>-2.715535</v>
      </c>
      <c r="J22" s="170">
        <v>-3.2402739999999999</v>
      </c>
      <c r="K22" s="170">
        <v>-3.3502230000000002</v>
      </c>
      <c r="L22" s="170">
        <v>-3.2699180000000001</v>
      </c>
      <c r="M22" s="170">
        <v>-3.3755090000000001</v>
      </c>
      <c r="N22" s="170">
        <v>-3.4677169999999999</v>
      </c>
      <c r="O22" s="170">
        <v>-3.6716920000000002</v>
      </c>
      <c r="P22" s="170">
        <v>-4.0899299999999998</v>
      </c>
      <c r="Q22" s="170">
        <v>-3.832465</v>
      </c>
      <c r="R22" s="170">
        <v>-3.7493560000000001</v>
      </c>
      <c r="S22" s="170">
        <v>-2.2593079999999999</v>
      </c>
      <c r="T22" s="170">
        <v>-2.886002</v>
      </c>
      <c r="U22" s="170">
        <v>-3.2021649999999999</v>
      </c>
      <c r="V22" s="170">
        <v>-3.108949</v>
      </c>
      <c r="W22" s="170">
        <v>-2.8891800000000001</v>
      </c>
      <c r="X22" s="170">
        <v>-3.3675190000000002</v>
      </c>
      <c r="Y22" s="170">
        <v>-3.0812469999999998</v>
      </c>
      <c r="Z22" s="170">
        <v>-3.5419290000000001</v>
      </c>
      <c r="AA22" s="170">
        <v>-3.1148169999999999</v>
      </c>
      <c r="AB22" s="170">
        <v>-2.6669429999999998</v>
      </c>
      <c r="AC22" s="170">
        <v>-2.5800679999999998</v>
      </c>
      <c r="AD22" s="170">
        <v>-3.084886</v>
      </c>
      <c r="AE22" s="170">
        <v>-2.8951020000000001</v>
      </c>
      <c r="AF22" s="170">
        <v>-3.2497189999999998</v>
      </c>
      <c r="AG22" s="170">
        <v>-3.3261409999999998</v>
      </c>
      <c r="AH22" s="170">
        <v>-3.396852</v>
      </c>
      <c r="AI22" s="170">
        <v>-2.8294700000000002</v>
      </c>
      <c r="AJ22" s="170">
        <v>-3.282238</v>
      </c>
      <c r="AK22" s="170">
        <v>-3.90747</v>
      </c>
      <c r="AL22" s="170">
        <v>-4.176539</v>
      </c>
      <c r="AM22" s="170">
        <v>-3.6406139999999998</v>
      </c>
      <c r="AN22" s="170">
        <v>-3.3960680000000001</v>
      </c>
      <c r="AO22" s="170">
        <v>-4.1495100000000003</v>
      </c>
      <c r="AP22" s="170">
        <v>-4.1072759999999997</v>
      </c>
      <c r="AQ22" s="170">
        <v>-3.70167</v>
      </c>
      <c r="AR22" s="170">
        <v>-4.1672339999999997</v>
      </c>
      <c r="AS22" s="170">
        <v>-3.7083339999999998</v>
      </c>
      <c r="AT22" s="170">
        <v>-4.1495930000000003</v>
      </c>
      <c r="AU22" s="170">
        <v>-4.3584430000000003</v>
      </c>
      <c r="AV22" s="170">
        <v>-3.720259</v>
      </c>
      <c r="AW22" s="170">
        <v>-3.7766959999999998</v>
      </c>
      <c r="AX22" s="170">
        <v>-4.2897129999999999</v>
      </c>
      <c r="AY22" s="170">
        <v>-3.7278989999999999</v>
      </c>
      <c r="AZ22" s="170">
        <v>-3.441754</v>
      </c>
      <c r="BA22" s="170">
        <v>-4.5225799999999996</v>
      </c>
      <c r="BB22" s="170">
        <v>-3.496883</v>
      </c>
      <c r="BC22" s="170">
        <v>-3.780233</v>
      </c>
      <c r="BD22" s="170">
        <v>-4.0438997686000002</v>
      </c>
      <c r="BE22" s="170">
        <v>-4.4479454390999997</v>
      </c>
      <c r="BF22" s="236">
        <v>-4.0835340000000002</v>
      </c>
      <c r="BG22" s="236">
        <v>-3.9166560000000001</v>
      </c>
      <c r="BH22" s="236">
        <v>-4.0325189999999997</v>
      </c>
      <c r="BI22" s="236">
        <v>-4.4164139999999996</v>
      </c>
      <c r="BJ22" s="236">
        <v>-4.6350059999999997</v>
      </c>
      <c r="BK22" s="236">
        <v>-3.992651</v>
      </c>
      <c r="BL22" s="236">
        <v>-4.0960749999999999</v>
      </c>
      <c r="BM22" s="236">
        <v>-4.1883889999999999</v>
      </c>
      <c r="BN22" s="236">
        <v>-4.0143760000000004</v>
      </c>
      <c r="BO22" s="236">
        <v>-3.900811</v>
      </c>
      <c r="BP22" s="236">
        <v>-4.476362</v>
      </c>
      <c r="BQ22" s="236">
        <v>-4.3677080000000004</v>
      </c>
      <c r="BR22" s="236">
        <v>-4.0524129999999996</v>
      </c>
      <c r="BS22" s="236">
        <v>-4.1631470000000004</v>
      </c>
      <c r="BT22" s="236">
        <v>-4.2476149999999997</v>
      </c>
      <c r="BU22" s="236">
        <v>-4.2214450000000001</v>
      </c>
      <c r="BV22" s="236">
        <v>-4.5405230000000003</v>
      </c>
    </row>
    <row r="23" spans="1:74" ht="11.15" customHeight="1" x14ac:dyDescent="0.25">
      <c r="A23" s="474" t="s">
        <v>947</v>
      </c>
      <c r="B23" s="52" t="s">
        <v>948</v>
      </c>
      <c r="C23" s="170">
        <v>-1.2643200000000001</v>
      </c>
      <c r="D23" s="170">
        <v>-1.2705420000000001</v>
      </c>
      <c r="E23" s="170">
        <v>-1.39737</v>
      </c>
      <c r="F23" s="170">
        <v>-1.715192</v>
      </c>
      <c r="G23" s="170">
        <v>-1.618247</v>
      </c>
      <c r="H23" s="170">
        <v>-1.6903319999999999</v>
      </c>
      <c r="I23" s="170">
        <v>-1.712696</v>
      </c>
      <c r="J23" s="170">
        <v>-1.653737</v>
      </c>
      <c r="K23" s="170">
        <v>-1.7083740000000001</v>
      </c>
      <c r="L23" s="170">
        <v>-1.8825879999999999</v>
      </c>
      <c r="M23" s="170">
        <v>-1.790734</v>
      </c>
      <c r="N23" s="170">
        <v>-1.7550600000000001</v>
      </c>
      <c r="O23" s="170">
        <v>-1.9143810000000001</v>
      </c>
      <c r="P23" s="170">
        <v>-2.0347520000000001</v>
      </c>
      <c r="Q23" s="170">
        <v>-1.906002</v>
      </c>
      <c r="R23" s="170">
        <v>-2.0095200000000002</v>
      </c>
      <c r="S23" s="170">
        <v>-1.670326</v>
      </c>
      <c r="T23" s="170">
        <v>-1.8587880000000001</v>
      </c>
      <c r="U23" s="170">
        <v>-1.903043</v>
      </c>
      <c r="V23" s="170">
        <v>-1.822498</v>
      </c>
      <c r="W23" s="170">
        <v>-1.7624919999999999</v>
      </c>
      <c r="X23" s="170">
        <v>-2.170919</v>
      </c>
      <c r="Y23" s="170">
        <v>-1.9687220000000001</v>
      </c>
      <c r="Z23" s="170">
        <v>-2.0388820000000001</v>
      </c>
      <c r="AA23" s="170">
        <v>-2.025941</v>
      </c>
      <c r="AB23" s="170">
        <v>-1.762502</v>
      </c>
      <c r="AC23" s="170">
        <v>-2.0460940000000001</v>
      </c>
      <c r="AD23" s="170">
        <v>-2.2540529999999999</v>
      </c>
      <c r="AE23" s="170">
        <v>-2.2139150000000001</v>
      </c>
      <c r="AF23" s="170">
        <v>-2.295032</v>
      </c>
      <c r="AG23" s="170">
        <v>-2.0504500000000001</v>
      </c>
      <c r="AH23" s="170">
        <v>-2.3247559999999998</v>
      </c>
      <c r="AI23" s="170">
        <v>-2.0814499999999998</v>
      </c>
      <c r="AJ23" s="170">
        <v>-2.0692729999999999</v>
      </c>
      <c r="AK23" s="170">
        <v>-2.3163990000000001</v>
      </c>
      <c r="AL23" s="170">
        <v>-2.1661769999999998</v>
      </c>
      <c r="AM23" s="170">
        <v>-2.0634570000000001</v>
      </c>
      <c r="AN23" s="170">
        <v>-2.007889</v>
      </c>
      <c r="AO23" s="170">
        <v>-2.3294790000000001</v>
      </c>
      <c r="AP23" s="170">
        <v>-2.2178070000000001</v>
      </c>
      <c r="AQ23" s="170">
        <v>-2.1742780000000002</v>
      </c>
      <c r="AR23" s="170">
        <v>-2.5509409999999999</v>
      </c>
      <c r="AS23" s="170">
        <v>-2.0736469999999998</v>
      </c>
      <c r="AT23" s="170">
        <v>-2.2494040000000002</v>
      </c>
      <c r="AU23" s="170">
        <v>-2.1553460000000002</v>
      </c>
      <c r="AV23" s="170">
        <v>-2.218245</v>
      </c>
      <c r="AW23" s="170">
        <v>-2.2098149999999999</v>
      </c>
      <c r="AX23" s="170">
        <v>-2.3381880000000002</v>
      </c>
      <c r="AY23" s="170">
        <v>-2.3381340000000002</v>
      </c>
      <c r="AZ23" s="170">
        <v>-2.4148619999999998</v>
      </c>
      <c r="BA23" s="170">
        <v>-2.637273</v>
      </c>
      <c r="BB23" s="170">
        <v>-2.4819599999999999</v>
      </c>
      <c r="BC23" s="170">
        <v>-2.284497</v>
      </c>
      <c r="BD23" s="170">
        <v>-2.5852257000000001</v>
      </c>
      <c r="BE23" s="170">
        <v>-2.5108586258000001</v>
      </c>
      <c r="BF23" s="236">
        <v>-2.636145</v>
      </c>
      <c r="BG23" s="236">
        <v>-2.5566909999999998</v>
      </c>
      <c r="BH23" s="236">
        <v>-2.5825390000000001</v>
      </c>
      <c r="BI23" s="236">
        <v>-2.5922619999999998</v>
      </c>
      <c r="BJ23" s="236">
        <v>-2.6386289999999999</v>
      </c>
      <c r="BK23" s="236">
        <v>-2.528181</v>
      </c>
      <c r="BL23" s="236">
        <v>-2.5630500000000001</v>
      </c>
      <c r="BM23" s="236">
        <v>-2.7355260000000001</v>
      </c>
      <c r="BN23" s="236">
        <v>-2.6456629999999999</v>
      </c>
      <c r="BO23" s="236">
        <v>-2.7781150000000001</v>
      </c>
      <c r="BP23" s="236">
        <v>-2.7922799999999999</v>
      </c>
      <c r="BQ23" s="236">
        <v>-2.7060580000000001</v>
      </c>
      <c r="BR23" s="236">
        <v>-2.568533</v>
      </c>
      <c r="BS23" s="236">
        <v>-2.5961620000000001</v>
      </c>
      <c r="BT23" s="236">
        <v>-2.6559979999999999</v>
      </c>
      <c r="BU23" s="236">
        <v>-2.6564209999999999</v>
      </c>
      <c r="BV23" s="236">
        <v>-2.7428599999999999</v>
      </c>
    </row>
    <row r="24" spans="1:74" ht="11.15" customHeight="1" x14ac:dyDescent="0.25">
      <c r="A24" s="48" t="s">
        <v>170</v>
      </c>
      <c r="B24" s="137" t="s">
        <v>171</v>
      </c>
      <c r="C24" s="170">
        <v>0.34459299999999998</v>
      </c>
      <c r="D24" s="170">
        <v>0.10932600000000001</v>
      </c>
      <c r="E24" s="170">
        <v>0.28467799999999999</v>
      </c>
      <c r="F24" s="170">
        <v>0.53055300000000005</v>
      </c>
      <c r="G24" s="170">
        <v>0.47823500000000002</v>
      </c>
      <c r="H24" s="170">
        <v>0.405026</v>
      </c>
      <c r="I24" s="170">
        <v>0.540995</v>
      </c>
      <c r="J24" s="170">
        <v>0.47372900000000001</v>
      </c>
      <c r="K24" s="170">
        <v>0.39529700000000001</v>
      </c>
      <c r="L24" s="170">
        <v>0.551342</v>
      </c>
      <c r="M24" s="170">
        <v>0.48042800000000002</v>
      </c>
      <c r="N24" s="170">
        <v>0.51849400000000001</v>
      </c>
      <c r="O24" s="170">
        <v>0.50907100000000005</v>
      </c>
      <c r="P24" s="170">
        <v>0.33899299999999999</v>
      </c>
      <c r="Q24" s="170">
        <v>0.27386100000000002</v>
      </c>
      <c r="R24" s="170">
        <v>6.5259999999999999E-2</v>
      </c>
      <c r="S24" s="170">
        <v>0.28004699999999999</v>
      </c>
      <c r="T24" s="170">
        <v>0.35725200000000001</v>
      </c>
      <c r="U24" s="170">
        <v>0.406725</v>
      </c>
      <c r="V24" s="170">
        <v>0.37275900000000001</v>
      </c>
      <c r="W24" s="170">
        <v>0.28135599999999999</v>
      </c>
      <c r="X24" s="170">
        <v>0.19615099999999999</v>
      </c>
      <c r="Y24" s="170">
        <v>0.28960599999999997</v>
      </c>
      <c r="Z24" s="170">
        <v>4.8405999999999998E-2</v>
      </c>
      <c r="AA24" s="170">
        <v>0.15836700000000001</v>
      </c>
      <c r="AB24" s="170">
        <v>0.117317</v>
      </c>
      <c r="AC24" s="170">
        <v>0.25011100000000003</v>
      </c>
      <c r="AD24" s="170">
        <v>0.30749300000000002</v>
      </c>
      <c r="AE24" s="170">
        <v>0.26441399999999998</v>
      </c>
      <c r="AF24" s="170">
        <v>0.33150200000000002</v>
      </c>
      <c r="AG24" s="170">
        <v>0.35992499999999999</v>
      </c>
      <c r="AH24" s="170">
        <v>0.15410099999999999</v>
      </c>
      <c r="AI24" s="170">
        <v>0.22938900000000001</v>
      </c>
      <c r="AJ24" s="170">
        <v>0.23081399999999999</v>
      </c>
      <c r="AK24" s="170">
        <v>6.1376E-2</v>
      </c>
      <c r="AL24" s="170">
        <v>-8.5599999999999999E-4</v>
      </c>
      <c r="AM24" s="170">
        <v>5.8199000000000001E-2</v>
      </c>
      <c r="AN24" s="170">
        <v>9.0520000000000003E-2</v>
      </c>
      <c r="AO24" s="170">
        <v>0.13487199999999999</v>
      </c>
      <c r="AP24" s="170">
        <v>0.30310199999999998</v>
      </c>
      <c r="AQ24" s="170">
        <v>0.17983299999999999</v>
      </c>
      <c r="AR24" s="170">
        <v>0.28070200000000001</v>
      </c>
      <c r="AS24" s="170">
        <v>0.374533</v>
      </c>
      <c r="AT24" s="170">
        <v>0.239955</v>
      </c>
      <c r="AU24" s="170">
        <v>0.210534</v>
      </c>
      <c r="AV24" s="170">
        <v>0.35434300000000002</v>
      </c>
      <c r="AW24" s="170">
        <v>0.30096000000000001</v>
      </c>
      <c r="AX24" s="170">
        <v>0.23389199999999999</v>
      </c>
      <c r="AY24" s="170">
        <v>0.32858900000000002</v>
      </c>
      <c r="AZ24" s="170">
        <v>0.26814700000000002</v>
      </c>
      <c r="BA24" s="170">
        <v>0.22956499999999999</v>
      </c>
      <c r="BB24" s="170">
        <v>0.30338100000000001</v>
      </c>
      <c r="BC24" s="170">
        <v>0.146338</v>
      </c>
      <c r="BD24" s="170">
        <v>0.25041679999999999</v>
      </c>
      <c r="BE24" s="170">
        <v>0.35335369999999999</v>
      </c>
      <c r="BF24" s="236">
        <v>0.3698439</v>
      </c>
      <c r="BG24" s="236">
        <v>0.3743321</v>
      </c>
      <c r="BH24" s="236">
        <v>0.30339559999999999</v>
      </c>
      <c r="BI24" s="236">
        <v>0.23041780000000001</v>
      </c>
      <c r="BJ24" s="236">
        <v>0.19325729999999999</v>
      </c>
      <c r="BK24" s="236">
        <v>0.26815420000000001</v>
      </c>
      <c r="BL24" s="236">
        <v>0.1312741</v>
      </c>
      <c r="BM24" s="236">
        <v>0.19875799999999999</v>
      </c>
      <c r="BN24" s="236">
        <v>0.26880120000000002</v>
      </c>
      <c r="BO24" s="236">
        <v>0.25432579999999999</v>
      </c>
      <c r="BP24" s="236">
        <v>0.29793839999999999</v>
      </c>
      <c r="BQ24" s="236">
        <v>0.32439669999999998</v>
      </c>
      <c r="BR24" s="236">
        <v>0.29242200000000002</v>
      </c>
      <c r="BS24" s="236">
        <v>0.32032359999999999</v>
      </c>
      <c r="BT24" s="236">
        <v>0.2801169</v>
      </c>
      <c r="BU24" s="236">
        <v>0.17033100000000001</v>
      </c>
      <c r="BV24" s="236">
        <v>0.17102870000000001</v>
      </c>
    </row>
    <row r="25" spans="1:74" ht="11.15" customHeight="1" x14ac:dyDescent="0.25">
      <c r="A25" s="48" t="s">
        <v>174</v>
      </c>
      <c r="B25" s="137" t="s">
        <v>173</v>
      </c>
      <c r="C25" s="170">
        <v>-7.9908999999999994E-2</v>
      </c>
      <c r="D25" s="170">
        <v>-6.5355999999999997E-2</v>
      </c>
      <c r="E25" s="170">
        <v>-9.2777999999999999E-2</v>
      </c>
      <c r="F25" s="170">
        <v>-9.1462000000000002E-2</v>
      </c>
      <c r="G25" s="170">
        <v>-5.9797000000000003E-2</v>
      </c>
      <c r="H25" s="170">
        <v>-5.7668999999999998E-2</v>
      </c>
      <c r="I25" s="170">
        <v>-5.8853000000000003E-2</v>
      </c>
      <c r="J25" s="170">
        <v>-6.5759999999999999E-2</v>
      </c>
      <c r="K25" s="170">
        <v>-2.8975000000000001E-2</v>
      </c>
      <c r="L25" s="170">
        <v>-3.6583999999999998E-2</v>
      </c>
      <c r="M25" s="170">
        <v>-3.8980000000000001E-2</v>
      </c>
      <c r="N25" s="170">
        <v>-7.0785000000000001E-2</v>
      </c>
      <c r="O25" s="170">
        <v>-7.6438000000000006E-2</v>
      </c>
      <c r="P25" s="170">
        <v>-0.10377</v>
      </c>
      <c r="Q25" s="170">
        <v>-0.100013</v>
      </c>
      <c r="R25" s="170">
        <v>-4.7240999999999998E-2</v>
      </c>
      <c r="S25" s="170">
        <v>-3.8386999999999998E-2</v>
      </c>
      <c r="T25" s="170">
        <v>-3.8598E-2</v>
      </c>
      <c r="U25" s="170">
        <v>-3.8496000000000002E-2</v>
      </c>
      <c r="V25" s="170">
        <v>-4.1723000000000003E-2</v>
      </c>
      <c r="W25" s="170">
        <v>-3.4985000000000002E-2</v>
      </c>
      <c r="X25" s="170">
        <v>-5.1652000000000003E-2</v>
      </c>
      <c r="Y25" s="170">
        <v>-3.6072E-2</v>
      </c>
      <c r="Z25" s="170">
        <v>-4.0885999999999999E-2</v>
      </c>
      <c r="AA25" s="170">
        <v>-9.8133999999999999E-2</v>
      </c>
      <c r="AB25" s="170">
        <v>-4.7844999999999999E-2</v>
      </c>
      <c r="AC25" s="170">
        <v>-7.7358999999999997E-2</v>
      </c>
      <c r="AD25" s="170">
        <v>-4.9643E-2</v>
      </c>
      <c r="AE25" s="170">
        <v>-4.1135999999999999E-2</v>
      </c>
      <c r="AF25" s="170">
        <v>-2.615E-2</v>
      </c>
      <c r="AG25" s="170">
        <v>-1.4059E-2</v>
      </c>
      <c r="AH25" s="170">
        <v>-4.1771000000000003E-2</v>
      </c>
      <c r="AI25" s="170">
        <v>-3.3956E-2</v>
      </c>
      <c r="AJ25" s="170">
        <v>-3.7175E-2</v>
      </c>
      <c r="AK25" s="170">
        <v>-5.9538000000000001E-2</v>
      </c>
      <c r="AL25" s="170">
        <v>-6.8403000000000005E-2</v>
      </c>
      <c r="AM25" s="170">
        <v>-9.0193999999999996E-2</v>
      </c>
      <c r="AN25" s="170">
        <v>-0.107361</v>
      </c>
      <c r="AO25" s="170">
        <v>-7.0951E-2</v>
      </c>
      <c r="AP25" s="170">
        <v>-0.12948399999999999</v>
      </c>
      <c r="AQ25" s="170">
        <v>-0.10026400000000001</v>
      </c>
      <c r="AR25" s="170">
        <v>-7.6867000000000005E-2</v>
      </c>
      <c r="AS25" s="170">
        <v>-7.3333999999999996E-2</v>
      </c>
      <c r="AT25" s="170">
        <v>-4.5533999999999998E-2</v>
      </c>
      <c r="AU25" s="170">
        <v>-8.1661999999999998E-2</v>
      </c>
      <c r="AV25" s="170">
        <v>-3.7588000000000003E-2</v>
      </c>
      <c r="AW25" s="170">
        <v>-2.49E-3</v>
      </c>
      <c r="AX25" s="170">
        <v>-1.9318999999999999E-2</v>
      </c>
      <c r="AY25" s="170">
        <v>-4.2768E-2</v>
      </c>
      <c r="AZ25" s="170">
        <v>-3.9881E-2</v>
      </c>
      <c r="BA25" s="170">
        <v>-5.5358999999999998E-2</v>
      </c>
      <c r="BB25" s="170">
        <v>-8.7453000000000003E-2</v>
      </c>
      <c r="BC25" s="170">
        <v>-4.7766999999999997E-2</v>
      </c>
      <c r="BD25" s="170">
        <v>-3.2696803332999999E-2</v>
      </c>
      <c r="BE25" s="170">
        <v>-3.0932769999999998E-2</v>
      </c>
      <c r="BF25" s="236">
        <v>-2.7391700000000001E-2</v>
      </c>
      <c r="BG25" s="236">
        <v>-3.4068800000000003E-2</v>
      </c>
      <c r="BH25" s="236">
        <v>-3.9532100000000001E-2</v>
      </c>
      <c r="BI25" s="236">
        <v>-3.7832999999999999E-2</v>
      </c>
      <c r="BJ25" s="236">
        <v>-4.6091800000000002E-2</v>
      </c>
      <c r="BK25" s="236">
        <v>-6.2170299999999998E-2</v>
      </c>
      <c r="BL25" s="236">
        <v>-6.1543100000000003E-2</v>
      </c>
      <c r="BM25" s="236">
        <v>-6.2454700000000002E-2</v>
      </c>
      <c r="BN25" s="236">
        <v>-6.3108700000000004E-2</v>
      </c>
      <c r="BO25" s="236">
        <v>-5.3641599999999998E-2</v>
      </c>
      <c r="BP25" s="236">
        <v>-4.1787999999999999E-2</v>
      </c>
      <c r="BQ25" s="236">
        <v>-4.2379E-2</v>
      </c>
      <c r="BR25" s="236">
        <v>-3.8537500000000002E-2</v>
      </c>
      <c r="BS25" s="236">
        <v>-4.9296899999999998E-2</v>
      </c>
      <c r="BT25" s="236">
        <v>-4.7612300000000003E-2</v>
      </c>
      <c r="BU25" s="236">
        <v>-4.8318699999999999E-2</v>
      </c>
      <c r="BV25" s="236">
        <v>-5.8002499999999999E-2</v>
      </c>
    </row>
    <row r="26" spans="1:74" ht="11.15" customHeight="1" x14ac:dyDescent="0.25">
      <c r="A26" s="48" t="s">
        <v>166</v>
      </c>
      <c r="B26" s="137" t="s">
        <v>658</v>
      </c>
      <c r="C26" s="170">
        <v>0.444828</v>
      </c>
      <c r="D26" s="170">
        <v>0.42546400000000001</v>
      </c>
      <c r="E26" s="170">
        <v>0.51417800000000002</v>
      </c>
      <c r="F26" s="170">
        <v>0.80780099999999999</v>
      </c>
      <c r="G26" s="170">
        <v>1.0041629999999999</v>
      </c>
      <c r="H26" s="170">
        <v>0.62604300000000002</v>
      </c>
      <c r="I26" s="170">
        <v>0.81289699999999998</v>
      </c>
      <c r="J26" s="170">
        <v>0.697353</v>
      </c>
      <c r="K26" s="170">
        <v>0.62252300000000005</v>
      </c>
      <c r="L26" s="170">
        <v>0.51267200000000002</v>
      </c>
      <c r="M26" s="170">
        <v>0.44736199999999998</v>
      </c>
      <c r="N26" s="170">
        <v>0.43847199999999997</v>
      </c>
      <c r="O26" s="170">
        <v>0.32624300000000001</v>
      </c>
      <c r="P26" s="170">
        <v>0.35373500000000002</v>
      </c>
      <c r="Q26" s="170">
        <v>0.50798900000000002</v>
      </c>
      <c r="R26" s="170">
        <v>0.21182599999999999</v>
      </c>
      <c r="S26" s="170">
        <v>0.34806399999999998</v>
      </c>
      <c r="T26" s="170">
        <v>0.53888899999999995</v>
      </c>
      <c r="U26" s="170">
        <v>0.453677</v>
      </c>
      <c r="V26" s="170">
        <v>0.49058600000000002</v>
      </c>
      <c r="W26" s="170">
        <v>0.51223399999999997</v>
      </c>
      <c r="X26" s="170">
        <v>0.42996200000000001</v>
      </c>
      <c r="Y26" s="170">
        <v>0.43772800000000001</v>
      </c>
      <c r="Z26" s="170">
        <v>0.43846800000000002</v>
      </c>
      <c r="AA26" s="170">
        <v>0.41556100000000001</v>
      </c>
      <c r="AB26" s="170">
        <v>0.50917599999999996</v>
      </c>
      <c r="AC26" s="170">
        <v>0.72462700000000002</v>
      </c>
      <c r="AD26" s="170">
        <v>0.77007999999999999</v>
      </c>
      <c r="AE26" s="170">
        <v>0.82675399999999999</v>
      </c>
      <c r="AF26" s="170">
        <v>0.78608100000000003</v>
      </c>
      <c r="AG26" s="170">
        <v>0.65295899999999996</v>
      </c>
      <c r="AH26" s="170">
        <v>0.67314200000000002</v>
      </c>
      <c r="AI26" s="170">
        <v>0.673176</v>
      </c>
      <c r="AJ26" s="170">
        <v>0.39519599999999999</v>
      </c>
      <c r="AK26" s="170">
        <v>0.46703600000000001</v>
      </c>
      <c r="AL26" s="170">
        <v>0.424126</v>
      </c>
      <c r="AM26" s="170">
        <v>0.28243400000000002</v>
      </c>
      <c r="AN26" s="170">
        <v>0.48869400000000002</v>
      </c>
      <c r="AO26" s="170">
        <v>0.42537700000000001</v>
      </c>
      <c r="AP26" s="170">
        <v>0.51273400000000002</v>
      </c>
      <c r="AQ26" s="170">
        <v>0.69141699999999995</v>
      </c>
      <c r="AR26" s="170">
        <v>0.59572899999999995</v>
      </c>
      <c r="AS26" s="170">
        <v>0.48518800000000001</v>
      </c>
      <c r="AT26" s="170">
        <v>0.56767599999999996</v>
      </c>
      <c r="AU26" s="170">
        <v>0.378807</v>
      </c>
      <c r="AV26" s="170">
        <v>0.379139</v>
      </c>
      <c r="AW26" s="170">
        <v>0.40272999999999998</v>
      </c>
      <c r="AX26" s="170">
        <v>0.42709599999999998</v>
      </c>
      <c r="AY26" s="170">
        <v>0.41267799999999999</v>
      </c>
      <c r="AZ26" s="170">
        <v>0.52604300000000004</v>
      </c>
      <c r="BA26" s="170">
        <v>0.41830499999999998</v>
      </c>
      <c r="BB26" s="170">
        <v>0.69564099999999995</v>
      </c>
      <c r="BC26" s="170">
        <v>0.57621</v>
      </c>
      <c r="BD26" s="170">
        <v>0.57064298571000005</v>
      </c>
      <c r="BE26" s="170">
        <v>0.54623981325000004</v>
      </c>
      <c r="BF26" s="236">
        <v>0.65350629999999998</v>
      </c>
      <c r="BG26" s="236">
        <v>0.38991300000000001</v>
      </c>
      <c r="BH26" s="236">
        <v>0.43106870000000003</v>
      </c>
      <c r="BI26" s="236">
        <v>0.3598288</v>
      </c>
      <c r="BJ26" s="236">
        <v>0.38525690000000001</v>
      </c>
      <c r="BK26" s="236">
        <v>0.4332628</v>
      </c>
      <c r="BL26" s="236">
        <v>0.51808900000000002</v>
      </c>
      <c r="BM26" s="236">
        <v>0.53797090000000003</v>
      </c>
      <c r="BN26" s="236">
        <v>0.60353869999999998</v>
      </c>
      <c r="BO26" s="236">
        <v>0.72445999999999999</v>
      </c>
      <c r="BP26" s="236">
        <v>0.63903359999999998</v>
      </c>
      <c r="BQ26" s="236">
        <v>0.50315370000000004</v>
      </c>
      <c r="BR26" s="236">
        <v>0.6003231</v>
      </c>
      <c r="BS26" s="236">
        <v>0.42275410000000002</v>
      </c>
      <c r="BT26" s="236">
        <v>0.39470169999999999</v>
      </c>
      <c r="BU26" s="236">
        <v>0.26788390000000001</v>
      </c>
      <c r="BV26" s="236">
        <v>0.30750460000000002</v>
      </c>
    </row>
    <row r="27" spans="1:74" ht="11.15" customHeight="1" x14ac:dyDescent="0.25">
      <c r="A27" s="48" t="s">
        <v>165</v>
      </c>
      <c r="B27" s="137" t="s">
        <v>387</v>
      </c>
      <c r="C27" s="170">
        <v>-0.78108599999999995</v>
      </c>
      <c r="D27" s="170">
        <v>-0.86004599999999998</v>
      </c>
      <c r="E27" s="170">
        <v>-0.76960399999999995</v>
      </c>
      <c r="F27" s="170">
        <v>-0.57928500000000005</v>
      </c>
      <c r="G27" s="170">
        <v>-0.59065100000000004</v>
      </c>
      <c r="H27" s="170">
        <v>-0.64609099999999997</v>
      </c>
      <c r="I27" s="170">
        <v>-0.59236500000000003</v>
      </c>
      <c r="J27" s="170">
        <v>-0.54748699999999995</v>
      </c>
      <c r="K27" s="170">
        <v>-0.67186400000000002</v>
      </c>
      <c r="L27" s="170">
        <v>-0.77386100000000002</v>
      </c>
      <c r="M27" s="170">
        <v>-0.94935899999999995</v>
      </c>
      <c r="N27" s="170">
        <v>-0.90232199999999996</v>
      </c>
      <c r="O27" s="170">
        <v>-0.746027</v>
      </c>
      <c r="P27" s="170">
        <v>-0.73198200000000002</v>
      </c>
      <c r="Q27" s="170">
        <v>-0.66059000000000001</v>
      </c>
      <c r="R27" s="170">
        <v>-0.68603099999999995</v>
      </c>
      <c r="S27" s="170">
        <v>-0.20618600000000001</v>
      </c>
      <c r="T27" s="170">
        <v>-0.334532</v>
      </c>
      <c r="U27" s="170">
        <v>-0.464057</v>
      </c>
      <c r="V27" s="170">
        <v>-0.65181299999999998</v>
      </c>
      <c r="W27" s="170">
        <v>-0.62680000000000002</v>
      </c>
      <c r="X27" s="170">
        <v>-0.68930499999999995</v>
      </c>
      <c r="Y27" s="170">
        <v>-0.76873199999999997</v>
      </c>
      <c r="Z27" s="170">
        <v>-0.83406199999999997</v>
      </c>
      <c r="AA27" s="170">
        <v>-0.71318999999999999</v>
      </c>
      <c r="AB27" s="170">
        <v>-0.56629499999999999</v>
      </c>
      <c r="AC27" s="170">
        <v>-0.62219800000000003</v>
      </c>
      <c r="AD27" s="170">
        <v>-0.52549900000000005</v>
      </c>
      <c r="AE27" s="170">
        <v>-0.69830199999999998</v>
      </c>
      <c r="AF27" s="170">
        <v>-0.68731299999999995</v>
      </c>
      <c r="AG27" s="170">
        <v>-0.66471499999999994</v>
      </c>
      <c r="AH27" s="170">
        <v>-0.73547300000000004</v>
      </c>
      <c r="AI27" s="170">
        <v>-0.62813200000000002</v>
      </c>
      <c r="AJ27" s="170">
        <v>-0.76449599999999995</v>
      </c>
      <c r="AK27" s="170">
        <v>-0.90140100000000001</v>
      </c>
      <c r="AL27" s="170">
        <v>-0.97917399999999999</v>
      </c>
      <c r="AM27" s="170">
        <v>-0.736572</v>
      </c>
      <c r="AN27" s="170">
        <v>-0.75216899999999998</v>
      </c>
      <c r="AO27" s="170">
        <v>-0.80381899999999995</v>
      </c>
      <c r="AP27" s="170">
        <v>-0.75414000000000003</v>
      </c>
      <c r="AQ27" s="170">
        <v>-0.73597800000000002</v>
      </c>
      <c r="AR27" s="170">
        <v>-0.70394699999999999</v>
      </c>
      <c r="AS27" s="170">
        <v>-0.65443499999999999</v>
      </c>
      <c r="AT27" s="170">
        <v>-0.86915500000000001</v>
      </c>
      <c r="AU27" s="170">
        <v>-0.91637299999999999</v>
      </c>
      <c r="AV27" s="170">
        <v>-0.74011499999999997</v>
      </c>
      <c r="AW27" s="170">
        <v>-0.885181</v>
      </c>
      <c r="AX27" s="170">
        <v>-0.86395900000000003</v>
      </c>
      <c r="AY27" s="170">
        <v>-0.77578499999999995</v>
      </c>
      <c r="AZ27" s="170">
        <v>-0.70894400000000002</v>
      </c>
      <c r="BA27" s="170">
        <v>-0.76832599999999995</v>
      </c>
      <c r="BB27" s="170">
        <v>-0.58022899999999999</v>
      </c>
      <c r="BC27" s="170">
        <v>-0.52514400000000006</v>
      </c>
      <c r="BD27" s="170">
        <v>-0.4539346319</v>
      </c>
      <c r="BE27" s="170">
        <v>-0.77221779587999995</v>
      </c>
      <c r="BF27" s="236">
        <v>-0.62117330000000004</v>
      </c>
      <c r="BG27" s="236">
        <v>-0.40746759999999999</v>
      </c>
      <c r="BH27" s="236">
        <v>-0.55543710000000002</v>
      </c>
      <c r="BI27" s="236">
        <v>-0.72833590000000004</v>
      </c>
      <c r="BJ27" s="236">
        <v>-0.77036870000000002</v>
      </c>
      <c r="BK27" s="236">
        <v>-0.86117960000000005</v>
      </c>
      <c r="BL27" s="236">
        <v>-0.79692830000000003</v>
      </c>
      <c r="BM27" s="236">
        <v>-0.8135812</v>
      </c>
      <c r="BN27" s="236">
        <v>-0.63008319999999995</v>
      </c>
      <c r="BO27" s="236">
        <v>-0.62366429999999995</v>
      </c>
      <c r="BP27" s="236">
        <v>-0.82079449999999998</v>
      </c>
      <c r="BQ27" s="236">
        <v>-0.66474800000000001</v>
      </c>
      <c r="BR27" s="236">
        <v>-0.7250664</v>
      </c>
      <c r="BS27" s="236">
        <v>-0.72793989999999997</v>
      </c>
      <c r="BT27" s="236">
        <v>-0.70543250000000002</v>
      </c>
      <c r="BU27" s="236">
        <v>-0.57998839999999996</v>
      </c>
      <c r="BV27" s="236">
        <v>-0.71771739999999995</v>
      </c>
    </row>
    <row r="28" spans="1:74" ht="11.15" customHeight="1" x14ac:dyDescent="0.25">
      <c r="A28" s="48" t="s">
        <v>167</v>
      </c>
      <c r="B28" s="137" t="s">
        <v>163</v>
      </c>
      <c r="C28" s="170">
        <v>-0.16377800000000001</v>
      </c>
      <c r="D28" s="170">
        <v>-5.1951999999999998E-2</v>
      </c>
      <c r="E28" s="170">
        <v>-2.8677999999999999E-2</v>
      </c>
      <c r="F28" s="170">
        <v>2.2279999999999999E-3</v>
      </c>
      <c r="G28" s="170">
        <v>-6.4159999999999998E-3</v>
      </c>
      <c r="H28" s="170">
        <v>-3.9072999999999997E-2</v>
      </c>
      <c r="I28" s="170">
        <v>4.7109999999999999E-3</v>
      </c>
      <c r="J28" s="170">
        <v>-7.8911999999999996E-2</v>
      </c>
      <c r="K28" s="170">
        <v>-5.6877999999999998E-2</v>
      </c>
      <c r="L28" s="170">
        <v>-7.3331999999999994E-2</v>
      </c>
      <c r="M28" s="170">
        <v>-9.4535999999999995E-2</v>
      </c>
      <c r="N28" s="170">
        <v>-8.5800000000000001E-2</v>
      </c>
      <c r="O28" s="170">
        <v>-7.9534999999999995E-2</v>
      </c>
      <c r="P28" s="170">
        <v>-8.1918000000000005E-2</v>
      </c>
      <c r="Q28" s="170">
        <v>-6.0489000000000001E-2</v>
      </c>
      <c r="R28" s="170">
        <v>6.2979999999999994E-2</v>
      </c>
      <c r="S28" s="170">
        <v>0.103311</v>
      </c>
      <c r="T28" s="170">
        <v>9.2848E-2</v>
      </c>
      <c r="U28" s="170">
        <v>0.111933</v>
      </c>
      <c r="V28" s="170">
        <v>0.135548</v>
      </c>
      <c r="W28" s="170">
        <v>0.123097</v>
      </c>
      <c r="X28" s="170">
        <v>0.10387399999999999</v>
      </c>
      <c r="Y28" s="170">
        <v>6.8784999999999999E-2</v>
      </c>
      <c r="Z28" s="170">
        <v>5.4237E-2</v>
      </c>
      <c r="AA28" s="170">
        <v>3.2282999999999999E-2</v>
      </c>
      <c r="AB28" s="170">
        <v>4.4831999999999997E-2</v>
      </c>
      <c r="AC28" s="170">
        <v>2.051E-2</v>
      </c>
      <c r="AD28" s="170">
        <v>7.6288999999999996E-2</v>
      </c>
      <c r="AE28" s="170">
        <v>7.7346999999999999E-2</v>
      </c>
      <c r="AF28" s="170">
        <v>8.5533999999999999E-2</v>
      </c>
      <c r="AG28" s="170">
        <v>4.8306000000000002E-2</v>
      </c>
      <c r="AH28" s="170">
        <v>8.4777000000000005E-2</v>
      </c>
      <c r="AI28" s="170">
        <v>0.11254</v>
      </c>
      <c r="AJ28" s="170">
        <v>9.2695E-2</v>
      </c>
      <c r="AK28" s="170">
        <v>-3.6116000000000002E-2</v>
      </c>
      <c r="AL28" s="170">
        <v>-2.6512000000000001E-2</v>
      </c>
      <c r="AM28" s="170">
        <v>-4.1209999999999997E-3</v>
      </c>
      <c r="AN28" s="170">
        <v>-5.6417000000000002E-2</v>
      </c>
      <c r="AO28" s="170">
        <v>-5.1264999999999998E-2</v>
      </c>
      <c r="AP28" s="170">
        <v>-9.3025999999999998E-2</v>
      </c>
      <c r="AQ28" s="170">
        <v>-3.8829000000000002E-2</v>
      </c>
      <c r="AR28" s="170">
        <v>-4.9270000000000001E-2</v>
      </c>
      <c r="AS28" s="170">
        <v>-6.3436000000000006E-2</v>
      </c>
      <c r="AT28" s="170">
        <v>-0.125252</v>
      </c>
      <c r="AU28" s="170">
        <v>-0.135604</v>
      </c>
      <c r="AV28" s="170">
        <v>-3.2703999999999997E-2</v>
      </c>
      <c r="AW28" s="170">
        <v>-1.1509E-2</v>
      </c>
      <c r="AX28" s="170">
        <v>-4.9172E-2</v>
      </c>
      <c r="AY28" s="170">
        <v>-8.6754999999999999E-2</v>
      </c>
      <c r="AZ28" s="170">
        <v>1.3938000000000001E-2</v>
      </c>
      <c r="BA28" s="170">
        <v>-6.5928E-2</v>
      </c>
      <c r="BB28" s="170">
        <v>2.6977000000000001E-2</v>
      </c>
      <c r="BC28" s="170">
        <v>2.5016E-2</v>
      </c>
      <c r="BD28" s="170">
        <v>-1.8242857142999998E-2</v>
      </c>
      <c r="BE28" s="170">
        <v>-0.1146488334</v>
      </c>
      <c r="BF28" s="236">
        <v>-6.6572400000000004E-2</v>
      </c>
      <c r="BG28" s="236">
        <v>6.0030899999999998E-2</v>
      </c>
      <c r="BH28" s="236">
        <v>8.8947499999999999E-2</v>
      </c>
      <c r="BI28" s="236">
        <v>-1.27289E-2</v>
      </c>
      <c r="BJ28" s="236">
        <v>3.6544100000000003E-2</v>
      </c>
      <c r="BK28" s="236">
        <v>7.0091700000000007E-2</v>
      </c>
      <c r="BL28" s="236">
        <v>0.12397519999999999</v>
      </c>
      <c r="BM28" s="236">
        <v>0.1625827</v>
      </c>
      <c r="BN28" s="236">
        <v>0.1992179</v>
      </c>
      <c r="BO28" s="236">
        <v>0.20323579999999999</v>
      </c>
      <c r="BP28" s="236">
        <v>0.1576842</v>
      </c>
      <c r="BQ28" s="236">
        <v>0.1347719</v>
      </c>
      <c r="BR28" s="236">
        <v>0.17897260000000001</v>
      </c>
      <c r="BS28" s="236">
        <v>0.24095169999999999</v>
      </c>
      <c r="BT28" s="236">
        <v>0.19230920000000001</v>
      </c>
      <c r="BU28" s="236">
        <v>0.15239739999999999</v>
      </c>
      <c r="BV28" s="236">
        <v>0.15766379999999999</v>
      </c>
    </row>
    <row r="29" spans="1:74" ht="11.15" customHeight="1" x14ac:dyDescent="0.25">
      <c r="A29" s="48" t="s">
        <v>168</v>
      </c>
      <c r="B29" s="137" t="s">
        <v>162</v>
      </c>
      <c r="C29" s="170">
        <v>-0.973028</v>
      </c>
      <c r="D29" s="170">
        <v>-0.799539</v>
      </c>
      <c r="E29" s="170">
        <v>-0.993143</v>
      </c>
      <c r="F29" s="170">
        <v>-1.139815</v>
      </c>
      <c r="G29" s="170">
        <v>-1.127138</v>
      </c>
      <c r="H29" s="170">
        <v>-1.3900410000000001</v>
      </c>
      <c r="I29" s="170">
        <v>-1.2000789999999999</v>
      </c>
      <c r="J29" s="170">
        <v>-1.3762270000000001</v>
      </c>
      <c r="K29" s="170">
        <v>-1.3091619999999999</v>
      </c>
      <c r="L29" s="170">
        <v>-1.0192330000000001</v>
      </c>
      <c r="M29" s="170">
        <v>-0.889181</v>
      </c>
      <c r="N29" s="170">
        <v>-1.0059340000000001</v>
      </c>
      <c r="O29" s="170">
        <v>-1.016988</v>
      </c>
      <c r="P29" s="170">
        <v>-1.15774</v>
      </c>
      <c r="Q29" s="170">
        <v>-1.255366</v>
      </c>
      <c r="R29" s="170">
        <v>-0.81362500000000004</v>
      </c>
      <c r="S29" s="170">
        <v>-0.60930399999999996</v>
      </c>
      <c r="T29" s="170">
        <v>-1.15124</v>
      </c>
      <c r="U29" s="170">
        <v>-1.25604</v>
      </c>
      <c r="V29" s="170">
        <v>-1.2002930000000001</v>
      </c>
      <c r="W29" s="170">
        <v>-1.003925</v>
      </c>
      <c r="X29" s="170">
        <v>-0.77027699999999999</v>
      </c>
      <c r="Y29" s="170">
        <v>-0.68997399999999998</v>
      </c>
      <c r="Z29" s="170">
        <v>-0.70548699999999998</v>
      </c>
      <c r="AA29" s="170">
        <v>-0.531053</v>
      </c>
      <c r="AB29" s="170">
        <v>-0.52939400000000003</v>
      </c>
      <c r="AC29" s="170">
        <v>-0.37553199999999998</v>
      </c>
      <c r="AD29" s="170">
        <v>-0.843028</v>
      </c>
      <c r="AE29" s="170">
        <v>-0.76817800000000003</v>
      </c>
      <c r="AF29" s="170">
        <v>-1.017166</v>
      </c>
      <c r="AG29" s="170">
        <v>-1.1167959999999999</v>
      </c>
      <c r="AH29" s="170">
        <v>-0.902976</v>
      </c>
      <c r="AI29" s="170">
        <v>-0.70777999999999996</v>
      </c>
      <c r="AJ29" s="170">
        <v>-0.737035</v>
      </c>
      <c r="AK29" s="170">
        <v>-0.79722899999999997</v>
      </c>
      <c r="AL29" s="170">
        <v>-1.029407</v>
      </c>
      <c r="AM29" s="170">
        <v>-0.72278399999999998</v>
      </c>
      <c r="AN29" s="170">
        <v>-0.63708600000000004</v>
      </c>
      <c r="AO29" s="170">
        <v>-1.0400609999999999</v>
      </c>
      <c r="AP29" s="170">
        <v>-1.3017179999999999</v>
      </c>
      <c r="AQ29" s="170">
        <v>-1.0108060000000001</v>
      </c>
      <c r="AR29" s="170">
        <v>-1.1366339999999999</v>
      </c>
      <c r="AS29" s="170">
        <v>-1.362258</v>
      </c>
      <c r="AT29" s="170">
        <v>-1.2477</v>
      </c>
      <c r="AU29" s="170">
        <v>-1.265989</v>
      </c>
      <c r="AV29" s="170">
        <v>-0.97895799999999999</v>
      </c>
      <c r="AW29" s="170">
        <v>-0.94451099999999999</v>
      </c>
      <c r="AX29" s="170">
        <v>-1.2101649999999999</v>
      </c>
      <c r="AY29" s="170">
        <v>-0.665937</v>
      </c>
      <c r="AZ29" s="170">
        <v>-0.61313799999999996</v>
      </c>
      <c r="BA29" s="170">
        <v>-0.98612999999999995</v>
      </c>
      <c r="BB29" s="170">
        <v>-0.86422100000000002</v>
      </c>
      <c r="BC29" s="170">
        <v>-1.001676</v>
      </c>
      <c r="BD29" s="170">
        <v>-1.2070428571</v>
      </c>
      <c r="BE29" s="170">
        <v>-1.2285590887</v>
      </c>
      <c r="BF29" s="236">
        <v>-1.195136</v>
      </c>
      <c r="BG29" s="236">
        <v>-1.199222</v>
      </c>
      <c r="BH29" s="236">
        <v>-1.0946769999999999</v>
      </c>
      <c r="BI29" s="236">
        <v>-1.0428059999999999</v>
      </c>
      <c r="BJ29" s="236">
        <v>-1.1369279999999999</v>
      </c>
      <c r="BK29" s="236">
        <v>-0.82922940000000001</v>
      </c>
      <c r="BL29" s="236">
        <v>-0.84750740000000002</v>
      </c>
      <c r="BM29" s="236">
        <v>-0.90763289999999996</v>
      </c>
      <c r="BN29" s="236">
        <v>-1.100957</v>
      </c>
      <c r="BO29" s="236">
        <v>-1.034486</v>
      </c>
      <c r="BP29" s="236">
        <v>-1.2718419999999999</v>
      </c>
      <c r="BQ29" s="236">
        <v>-1.310967</v>
      </c>
      <c r="BR29" s="236">
        <v>-1.206995</v>
      </c>
      <c r="BS29" s="236">
        <v>-1.1625239999999999</v>
      </c>
      <c r="BT29" s="236">
        <v>-1.105318</v>
      </c>
      <c r="BU29" s="236">
        <v>-0.98514990000000002</v>
      </c>
      <c r="BV29" s="236">
        <v>-1.0424100000000001</v>
      </c>
    </row>
    <row r="30" spans="1:74" ht="11.15" customHeight="1" x14ac:dyDescent="0.25">
      <c r="A30" s="48" t="s">
        <v>169</v>
      </c>
      <c r="B30" s="137" t="s">
        <v>164</v>
      </c>
      <c r="C30" s="170">
        <v>-3.2478E-2</v>
      </c>
      <c r="D30" s="170">
        <v>-7.7406000000000003E-2</v>
      </c>
      <c r="E30" s="170">
        <v>-0.111315</v>
      </c>
      <c r="F30" s="170">
        <v>-0.22023000000000001</v>
      </c>
      <c r="G30" s="170">
        <v>-0.13189100000000001</v>
      </c>
      <c r="H30" s="170">
        <v>-9.7434999999999994E-2</v>
      </c>
      <c r="I30" s="170">
        <v>-4.0055E-2</v>
      </c>
      <c r="J30" s="170">
        <v>-0.14250299999999999</v>
      </c>
      <c r="K30" s="170">
        <v>-3.6746000000000001E-2</v>
      </c>
      <c r="L30" s="170">
        <v>-3.2368000000000001E-2</v>
      </c>
      <c r="M30" s="170">
        <v>-5.8830000000000002E-3</v>
      </c>
      <c r="N30" s="170">
        <v>-3.4029999999999998E-2</v>
      </c>
      <c r="O30" s="170">
        <v>5.6889999999999996E-3</v>
      </c>
      <c r="P30" s="170">
        <v>-2.7595999999999999E-2</v>
      </c>
      <c r="Q30" s="170">
        <v>-3.7073000000000002E-2</v>
      </c>
      <c r="R30" s="170">
        <v>-1.9021E-2</v>
      </c>
      <c r="S30" s="170">
        <v>-7.9539999999999993E-3</v>
      </c>
      <c r="T30" s="170">
        <v>5.934E-3</v>
      </c>
      <c r="U30" s="170">
        <v>9.495E-3</v>
      </c>
      <c r="V30" s="170">
        <v>6.5386E-2</v>
      </c>
      <c r="W30" s="170">
        <v>7.9594999999999999E-2</v>
      </c>
      <c r="X30" s="170">
        <v>7.7909999999999993E-2</v>
      </c>
      <c r="Y30" s="170">
        <v>5.1949000000000002E-2</v>
      </c>
      <c r="Z30" s="170">
        <v>1.7762E-2</v>
      </c>
      <c r="AA30" s="170">
        <v>0.133217</v>
      </c>
      <c r="AB30" s="170">
        <v>3.9888E-2</v>
      </c>
      <c r="AC30" s="170">
        <v>4.0369000000000002E-2</v>
      </c>
      <c r="AD30" s="170">
        <v>-1.7968000000000001E-2</v>
      </c>
      <c r="AE30" s="170">
        <v>5.9402000000000003E-2</v>
      </c>
      <c r="AF30" s="170">
        <v>0.10026599999999999</v>
      </c>
      <c r="AG30" s="170">
        <v>3.6566000000000001E-2</v>
      </c>
      <c r="AH30" s="170">
        <v>0.12684300000000001</v>
      </c>
      <c r="AI30" s="170">
        <v>8.7721999999999994E-2</v>
      </c>
      <c r="AJ30" s="170">
        <v>0.16597200000000001</v>
      </c>
      <c r="AK30" s="170">
        <v>0.13574900000000001</v>
      </c>
      <c r="AL30" s="170">
        <v>0.15303</v>
      </c>
      <c r="AM30" s="170">
        <v>0.115231</v>
      </c>
      <c r="AN30" s="170">
        <v>0.17296800000000001</v>
      </c>
      <c r="AO30" s="170">
        <v>0.147842</v>
      </c>
      <c r="AP30" s="170">
        <v>0.12693199999999999</v>
      </c>
      <c r="AQ30" s="170">
        <v>9.3178999999999998E-2</v>
      </c>
      <c r="AR30" s="170">
        <v>8.4362999999999994E-2</v>
      </c>
      <c r="AS30" s="170">
        <v>0.106533</v>
      </c>
      <c r="AT30" s="170">
        <v>7.8156000000000003E-2</v>
      </c>
      <c r="AU30" s="170">
        <v>0.12723599999999999</v>
      </c>
      <c r="AV30" s="170">
        <v>0.107519</v>
      </c>
      <c r="AW30" s="170">
        <v>0.107797</v>
      </c>
      <c r="AX30" s="170">
        <v>4.2222999999999997E-2</v>
      </c>
      <c r="AY30" s="170">
        <v>6.1316000000000002E-2</v>
      </c>
      <c r="AZ30" s="170">
        <v>6.0891000000000001E-2</v>
      </c>
      <c r="BA30" s="170">
        <v>-8.5208999999999993E-2</v>
      </c>
      <c r="BB30" s="170">
        <v>-2.8049000000000001E-2</v>
      </c>
      <c r="BC30" s="170">
        <v>-3.1979E-2</v>
      </c>
      <c r="BD30" s="170">
        <v>-4.9966666666999997E-2</v>
      </c>
      <c r="BE30" s="170">
        <v>-8.5049438633999996E-2</v>
      </c>
      <c r="BF30" s="236">
        <v>6.4031500000000005E-2</v>
      </c>
      <c r="BG30" s="236">
        <v>6.1091899999999998E-2</v>
      </c>
      <c r="BH30" s="236">
        <v>9.8828600000000003E-2</v>
      </c>
      <c r="BI30" s="236">
        <v>9.8152100000000006E-2</v>
      </c>
      <c r="BJ30" s="236">
        <v>3.8215499999999999E-2</v>
      </c>
      <c r="BK30" s="236">
        <v>3.9392099999999999E-2</v>
      </c>
      <c r="BL30" s="236">
        <v>6.4116999999999993E-2</v>
      </c>
      <c r="BM30" s="236">
        <v>2.6788200000000002E-2</v>
      </c>
      <c r="BN30" s="236">
        <v>1.1389E-2</v>
      </c>
      <c r="BO30" s="236">
        <v>7.5798099999999993E-2</v>
      </c>
      <c r="BP30" s="236">
        <v>6.5516099999999994E-2</v>
      </c>
      <c r="BQ30" s="236">
        <v>4.7289100000000001E-2</v>
      </c>
      <c r="BR30" s="236">
        <v>5.8566399999999998E-2</v>
      </c>
      <c r="BS30" s="236">
        <v>5.9481899999999997E-2</v>
      </c>
      <c r="BT30" s="236">
        <v>0.1014967</v>
      </c>
      <c r="BU30" s="236">
        <v>0.1704492</v>
      </c>
      <c r="BV30" s="236">
        <v>0.113645</v>
      </c>
    </row>
    <row r="31" spans="1:74" ht="11.15" customHeight="1" x14ac:dyDescent="0.25">
      <c r="A31" s="48" t="s">
        <v>175</v>
      </c>
      <c r="B31" s="478" t="s">
        <v>946</v>
      </c>
      <c r="C31" s="170">
        <v>-0.62437200000000004</v>
      </c>
      <c r="D31" s="170">
        <v>-0.71278300000000006</v>
      </c>
      <c r="E31" s="170">
        <v>-0.55670699999999995</v>
      </c>
      <c r="F31" s="170">
        <v>-0.53990700000000003</v>
      </c>
      <c r="G31" s="170">
        <v>-0.488367</v>
      </c>
      <c r="H31" s="170">
        <v>-0.442214</v>
      </c>
      <c r="I31" s="170">
        <v>-0.47009000000000001</v>
      </c>
      <c r="J31" s="170">
        <v>-0.54673000000000005</v>
      </c>
      <c r="K31" s="170">
        <v>-0.55604399999999998</v>
      </c>
      <c r="L31" s="170">
        <v>-0.51596600000000004</v>
      </c>
      <c r="M31" s="170">
        <v>-0.53462600000000005</v>
      </c>
      <c r="N31" s="170">
        <v>-0.57075200000000004</v>
      </c>
      <c r="O31" s="170">
        <v>-0.67932599999999999</v>
      </c>
      <c r="P31" s="170">
        <v>-0.64490000000000003</v>
      </c>
      <c r="Q31" s="170">
        <v>-0.59478200000000003</v>
      </c>
      <c r="R31" s="170">
        <v>-0.513984</v>
      </c>
      <c r="S31" s="170">
        <v>-0.45857300000000001</v>
      </c>
      <c r="T31" s="170">
        <v>-0.49776700000000002</v>
      </c>
      <c r="U31" s="170">
        <v>-0.52235900000000002</v>
      </c>
      <c r="V31" s="170">
        <v>-0.456901</v>
      </c>
      <c r="W31" s="170">
        <v>-0.45726</v>
      </c>
      <c r="X31" s="170">
        <v>-0.49326300000000001</v>
      </c>
      <c r="Y31" s="170">
        <v>-0.46581499999999998</v>
      </c>
      <c r="Z31" s="170">
        <v>-0.481485</v>
      </c>
      <c r="AA31" s="170">
        <v>-0.485927</v>
      </c>
      <c r="AB31" s="170">
        <v>-0.47211999999999998</v>
      </c>
      <c r="AC31" s="170">
        <v>-0.494502</v>
      </c>
      <c r="AD31" s="170">
        <v>-0.54855699999999996</v>
      </c>
      <c r="AE31" s="170">
        <v>-0.40148800000000001</v>
      </c>
      <c r="AF31" s="170">
        <v>-0.52744100000000005</v>
      </c>
      <c r="AG31" s="170">
        <v>-0.57787699999999997</v>
      </c>
      <c r="AH31" s="170">
        <v>-0.43073899999999998</v>
      </c>
      <c r="AI31" s="170">
        <v>-0.48097899999999999</v>
      </c>
      <c r="AJ31" s="170">
        <v>-0.55893599999999999</v>
      </c>
      <c r="AK31" s="170">
        <v>-0.46094800000000002</v>
      </c>
      <c r="AL31" s="170">
        <v>-0.48316599999999998</v>
      </c>
      <c r="AM31" s="170">
        <v>-0.47935</v>
      </c>
      <c r="AN31" s="170">
        <v>-0.58732799999999996</v>
      </c>
      <c r="AO31" s="170">
        <v>-0.56202600000000003</v>
      </c>
      <c r="AP31" s="170">
        <v>-0.55386899999999994</v>
      </c>
      <c r="AQ31" s="170">
        <v>-0.60594400000000004</v>
      </c>
      <c r="AR31" s="170">
        <v>-0.61036900000000005</v>
      </c>
      <c r="AS31" s="170">
        <v>-0.44747799999999999</v>
      </c>
      <c r="AT31" s="170">
        <v>-0.49833499999999997</v>
      </c>
      <c r="AU31" s="170">
        <v>-0.52004600000000001</v>
      </c>
      <c r="AV31" s="170">
        <v>-0.55364999999999998</v>
      </c>
      <c r="AW31" s="170">
        <v>-0.53467699999999996</v>
      </c>
      <c r="AX31" s="170">
        <v>-0.51212100000000005</v>
      </c>
      <c r="AY31" s="170">
        <v>-0.62110299999999996</v>
      </c>
      <c r="AZ31" s="170">
        <v>-0.53394799999999998</v>
      </c>
      <c r="BA31" s="170">
        <v>-0.57222499999999998</v>
      </c>
      <c r="BB31" s="170">
        <v>-0.48097000000000001</v>
      </c>
      <c r="BC31" s="170">
        <v>-0.63673400000000002</v>
      </c>
      <c r="BD31" s="170">
        <v>-0.51785003809999997</v>
      </c>
      <c r="BE31" s="170">
        <v>-0.60527240000000004</v>
      </c>
      <c r="BF31" s="236">
        <v>-0.62449730000000003</v>
      </c>
      <c r="BG31" s="236">
        <v>-0.60457419999999995</v>
      </c>
      <c r="BH31" s="236">
        <v>-0.68257460000000003</v>
      </c>
      <c r="BI31" s="236">
        <v>-0.69084760000000001</v>
      </c>
      <c r="BJ31" s="236">
        <v>-0.69626189999999999</v>
      </c>
      <c r="BK31" s="236">
        <v>-0.52279129999999996</v>
      </c>
      <c r="BL31" s="236">
        <v>-0.66450129999999996</v>
      </c>
      <c r="BM31" s="236">
        <v>-0.59529410000000005</v>
      </c>
      <c r="BN31" s="236">
        <v>-0.65751139999999997</v>
      </c>
      <c r="BO31" s="236">
        <v>-0.66872339999999997</v>
      </c>
      <c r="BP31" s="236">
        <v>-0.70982999999999996</v>
      </c>
      <c r="BQ31" s="236">
        <v>-0.65316730000000001</v>
      </c>
      <c r="BR31" s="236">
        <v>-0.64356500000000005</v>
      </c>
      <c r="BS31" s="236">
        <v>-0.67073499999999997</v>
      </c>
      <c r="BT31" s="236">
        <v>-0.70187809999999995</v>
      </c>
      <c r="BU31" s="236">
        <v>-0.71262879999999995</v>
      </c>
      <c r="BV31" s="236">
        <v>-0.72937439999999998</v>
      </c>
    </row>
    <row r="32" spans="1:74" ht="11.15" customHeight="1" x14ac:dyDescent="0.25">
      <c r="A32" s="48" t="s">
        <v>719</v>
      </c>
      <c r="B32" s="137" t="s">
        <v>118</v>
      </c>
      <c r="C32" s="170">
        <v>1.2769806452E-2</v>
      </c>
      <c r="D32" s="170">
        <v>0.69238835714000002</v>
      </c>
      <c r="E32" s="170">
        <v>0.33336964516000001</v>
      </c>
      <c r="F32" s="170">
        <v>-0.25034260000000003</v>
      </c>
      <c r="G32" s="170">
        <v>-1.0376993226</v>
      </c>
      <c r="H32" s="170">
        <v>-0.49071740000000003</v>
      </c>
      <c r="I32" s="170">
        <v>-0.86342303225999995</v>
      </c>
      <c r="J32" s="170">
        <v>-9.9354935483999998E-2</v>
      </c>
      <c r="K32" s="170">
        <v>-7.3538733332999998E-2</v>
      </c>
      <c r="L32" s="170">
        <v>0.98616241935000004</v>
      </c>
      <c r="M32" s="170">
        <v>0.16170029999999999</v>
      </c>
      <c r="N32" s="170">
        <v>-0.37925441934999998</v>
      </c>
      <c r="O32" s="170">
        <v>-0.33976012903000002</v>
      </c>
      <c r="P32" s="170">
        <v>1.0169140000000001</v>
      </c>
      <c r="Q32" s="170">
        <v>-0.42681709677000002</v>
      </c>
      <c r="R32" s="170">
        <v>-1.0394444</v>
      </c>
      <c r="S32" s="170">
        <v>-1.1639073871000001</v>
      </c>
      <c r="T32" s="170">
        <v>-0.48002223332999999</v>
      </c>
      <c r="U32" s="170">
        <v>-0.28444703226000001</v>
      </c>
      <c r="V32" s="170">
        <v>2.2096000000000001E-2</v>
      </c>
      <c r="W32" s="170">
        <v>0.25739230000000002</v>
      </c>
      <c r="X32" s="170">
        <v>1.0661289032000001</v>
      </c>
      <c r="Y32" s="170">
        <v>0.14784146667</v>
      </c>
      <c r="Z32" s="170">
        <v>0.97081609677000003</v>
      </c>
      <c r="AA32" s="170">
        <v>-9.5407387097000002E-2</v>
      </c>
      <c r="AB32" s="170">
        <v>1.8443721429</v>
      </c>
      <c r="AC32" s="170">
        <v>2.2861612903000001E-2</v>
      </c>
      <c r="AD32" s="170">
        <v>-3.9026166666999998E-2</v>
      </c>
      <c r="AE32" s="170">
        <v>-0.55591645161000003</v>
      </c>
      <c r="AF32" s="170">
        <v>-0.21228593333000001</v>
      </c>
      <c r="AG32" s="170">
        <v>-0.19728235484000001</v>
      </c>
      <c r="AH32" s="170">
        <v>0.34493590323000001</v>
      </c>
      <c r="AI32" s="170">
        <v>-6.3931866667000001E-2</v>
      </c>
      <c r="AJ32" s="170">
        <v>0.45837938709999998</v>
      </c>
      <c r="AK32" s="170">
        <v>0.53420129999999999</v>
      </c>
      <c r="AL32" s="170">
        <v>0.73975641935000003</v>
      </c>
      <c r="AM32" s="170">
        <v>5.5303999999999999E-2</v>
      </c>
      <c r="AN32" s="170">
        <v>0.69260603571000001</v>
      </c>
      <c r="AO32" s="170">
        <v>0.55104519355000003</v>
      </c>
      <c r="AP32" s="170">
        <v>0.16183863333000001</v>
      </c>
      <c r="AQ32" s="170">
        <v>-0.76763358064999998</v>
      </c>
      <c r="AR32" s="170">
        <v>-0.13288236667</v>
      </c>
      <c r="AS32" s="170">
        <v>-0.93715899999999996</v>
      </c>
      <c r="AT32" s="170">
        <v>-4.6035677418999998E-2</v>
      </c>
      <c r="AU32" s="170">
        <v>0.21303673333000001</v>
      </c>
      <c r="AV32" s="170">
        <v>-0.16156203225999999</v>
      </c>
      <c r="AW32" s="170">
        <v>-0.61512743332999997</v>
      </c>
      <c r="AX32" s="170">
        <v>0.56911729032000002</v>
      </c>
      <c r="AY32" s="170">
        <v>-8.6957096774000001E-2</v>
      </c>
      <c r="AZ32" s="170">
        <v>1.3558392856999999E-2</v>
      </c>
      <c r="BA32" s="170">
        <v>0.93664822580999996</v>
      </c>
      <c r="BB32" s="170">
        <v>-0.67419226666999998</v>
      </c>
      <c r="BC32" s="170">
        <v>-0.43862532257999998</v>
      </c>
      <c r="BD32" s="170">
        <v>-0.36554557286</v>
      </c>
      <c r="BE32" s="170">
        <v>-0.64182933767999995</v>
      </c>
      <c r="BF32" s="236">
        <v>-0.40647319999999998</v>
      </c>
      <c r="BG32" s="236">
        <v>3.20936E-2</v>
      </c>
      <c r="BH32" s="236">
        <v>0.72377329999999995</v>
      </c>
      <c r="BI32" s="236">
        <v>0.27896860000000001</v>
      </c>
      <c r="BJ32" s="236">
        <v>8.3885500000000002E-2</v>
      </c>
      <c r="BK32" s="236">
        <v>-3.8889600000000003E-2</v>
      </c>
      <c r="BL32" s="236">
        <v>0.74258860000000004</v>
      </c>
      <c r="BM32" s="236">
        <v>0.23455909999999999</v>
      </c>
      <c r="BN32" s="236">
        <v>-0.24413119999999999</v>
      </c>
      <c r="BO32" s="236">
        <v>-0.71760159999999995</v>
      </c>
      <c r="BP32" s="236">
        <v>-0.45532980000000001</v>
      </c>
      <c r="BQ32" s="236">
        <v>-0.28619349999999999</v>
      </c>
      <c r="BR32" s="236">
        <v>-0.24572340000000001</v>
      </c>
      <c r="BS32" s="236">
        <v>6.6110600000000002E-3</v>
      </c>
      <c r="BT32" s="236">
        <v>0.92633200000000004</v>
      </c>
      <c r="BU32" s="236">
        <v>0.2067698</v>
      </c>
      <c r="BV32" s="236">
        <v>0.24775920000000001</v>
      </c>
    </row>
    <row r="33" spans="1:74" s="51" customFormat="1" ht="11.15" customHeight="1" x14ac:dyDescent="0.25">
      <c r="A33" s="48" t="s">
        <v>724</v>
      </c>
      <c r="B33" s="137" t="s">
        <v>380</v>
      </c>
      <c r="C33" s="170">
        <v>20.665175483999999</v>
      </c>
      <c r="D33" s="170">
        <v>20.284046499999999</v>
      </c>
      <c r="E33" s="170">
        <v>20.176405710000001</v>
      </c>
      <c r="F33" s="170">
        <v>20.332735733</v>
      </c>
      <c r="G33" s="170">
        <v>20.387217934999999</v>
      </c>
      <c r="H33" s="170">
        <v>20.654108600000001</v>
      </c>
      <c r="I33" s="170">
        <v>20.734702644999999</v>
      </c>
      <c r="J33" s="170">
        <v>21.158047484000001</v>
      </c>
      <c r="K33" s="170">
        <v>20.248613599999999</v>
      </c>
      <c r="L33" s="170">
        <v>20.714148774000002</v>
      </c>
      <c r="M33" s="170">
        <v>20.736323633000001</v>
      </c>
      <c r="N33" s="170">
        <v>20.443029773999999</v>
      </c>
      <c r="O33" s="170">
        <v>19.93354429</v>
      </c>
      <c r="P33" s="170">
        <v>20.132419896999998</v>
      </c>
      <c r="Q33" s="170">
        <v>18.463001161000001</v>
      </c>
      <c r="R33" s="170">
        <v>14.548502933</v>
      </c>
      <c r="S33" s="170">
        <v>16.078216129000001</v>
      </c>
      <c r="T33" s="170">
        <v>17.578089432999999</v>
      </c>
      <c r="U33" s="170">
        <v>18.381100903</v>
      </c>
      <c r="V33" s="170">
        <v>18.557907418999999</v>
      </c>
      <c r="W33" s="170">
        <v>18.414890967000002</v>
      </c>
      <c r="X33" s="170">
        <v>18.613669968</v>
      </c>
      <c r="Y33" s="170">
        <v>18.742549767</v>
      </c>
      <c r="Z33" s="170">
        <v>18.801704709999999</v>
      </c>
      <c r="AA33" s="170">
        <v>18.715430516000001</v>
      </c>
      <c r="AB33" s="170">
        <v>17.699020570999998</v>
      </c>
      <c r="AC33" s="170">
        <v>19.131856290000002</v>
      </c>
      <c r="AD33" s="170">
        <v>19.743370533</v>
      </c>
      <c r="AE33" s="170">
        <v>20.049364838999999</v>
      </c>
      <c r="AF33" s="170">
        <v>20.585420233000001</v>
      </c>
      <c r="AG33" s="170">
        <v>20.171343871000001</v>
      </c>
      <c r="AH33" s="170">
        <v>20.572289161</v>
      </c>
      <c r="AI33" s="170">
        <v>20.137974400000001</v>
      </c>
      <c r="AJ33" s="170">
        <v>20.376654354999999</v>
      </c>
      <c r="AK33" s="170">
        <v>20.572407800000001</v>
      </c>
      <c r="AL33" s="170">
        <v>20.656523258</v>
      </c>
      <c r="AM33" s="170">
        <v>19.724379515999999</v>
      </c>
      <c r="AN33" s="170">
        <v>20.435338714</v>
      </c>
      <c r="AO33" s="170">
        <v>20.511570484</v>
      </c>
      <c r="AP33" s="170">
        <v>19.957017066999999</v>
      </c>
      <c r="AQ33" s="170">
        <v>20.076552871000001</v>
      </c>
      <c r="AR33" s="170">
        <v>20.7716818</v>
      </c>
      <c r="AS33" s="170">
        <v>20.344573742000001</v>
      </c>
      <c r="AT33" s="170">
        <v>20.600698903000001</v>
      </c>
      <c r="AU33" s="170">
        <v>20.469423500000001</v>
      </c>
      <c r="AV33" s="170">
        <v>20.414420774</v>
      </c>
      <c r="AW33" s="170">
        <v>20.593122767000001</v>
      </c>
      <c r="AX33" s="170">
        <v>19.491227419000001</v>
      </c>
      <c r="AY33" s="170">
        <v>19.539040064999998</v>
      </c>
      <c r="AZ33" s="170">
        <v>19.997450749999999</v>
      </c>
      <c r="BA33" s="170">
        <v>20.448988097000001</v>
      </c>
      <c r="BB33" s="170">
        <v>20.445916666999999</v>
      </c>
      <c r="BC33" s="170">
        <v>20.775355774000001</v>
      </c>
      <c r="BD33" s="170">
        <v>20.81789238</v>
      </c>
      <c r="BE33" s="170">
        <v>20.341386064000002</v>
      </c>
      <c r="BF33" s="236">
        <v>20.71266</v>
      </c>
      <c r="BG33" s="236">
        <v>20.53933</v>
      </c>
      <c r="BH33" s="236">
        <v>20.70701</v>
      </c>
      <c r="BI33" s="236">
        <v>20.686450000000001</v>
      </c>
      <c r="BJ33" s="236">
        <v>20.543589999999998</v>
      </c>
      <c r="BK33" s="236">
        <v>20.312069999999999</v>
      </c>
      <c r="BL33" s="236">
        <v>20.561229999999998</v>
      </c>
      <c r="BM33" s="236">
        <v>20.545780000000001</v>
      </c>
      <c r="BN33" s="236">
        <v>20.533359999999998</v>
      </c>
      <c r="BO33" s="236">
        <v>20.588429999999999</v>
      </c>
      <c r="BP33" s="236">
        <v>20.886620000000001</v>
      </c>
      <c r="BQ33" s="236">
        <v>20.93834</v>
      </c>
      <c r="BR33" s="236">
        <v>21.34768</v>
      </c>
      <c r="BS33" s="236">
        <v>20.79627</v>
      </c>
      <c r="BT33" s="236">
        <v>20.90024</v>
      </c>
      <c r="BU33" s="236">
        <v>20.77965</v>
      </c>
      <c r="BV33" s="236">
        <v>20.76774</v>
      </c>
    </row>
    <row r="34" spans="1:74" s="51" customFormat="1" ht="11.15" customHeight="1" x14ac:dyDescent="0.25">
      <c r="A34" s="48"/>
      <c r="B34" s="32"/>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590"/>
      <c r="BG34" s="590"/>
      <c r="BH34" s="590"/>
      <c r="BI34" s="590"/>
      <c r="BJ34" s="239"/>
      <c r="BK34" s="239"/>
      <c r="BL34" s="239"/>
      <c r="BM34" s="239"/>
      <c r="BN34" s="239"/>
      <c r="BO34" s="239"/>
      <c r="BP34" s="239"/>
      <c r="BQ34" s="239"/>
      <c r="BR34" s="239"/>
      <c r="BS34" s="239"/>
      <c r="BT34" s="239"/>
      <c r="BU34" s="239"/>
      <c r="BV34" s="239"/>
    </row>
    <row r="35" spans="1:74" ht="11.15" customHeight="1" x14ac:dyDescent="0.25">
      <c r="A35" s="44"/>
      <c r="B35" s="46" t="s">
        <v>749</v>
      </c>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239"/>
      <c r="BG35" s="239"/>
      <c r="BH35" s="239"/>
      <c r="BI35" s="239"/>
      <c r="BJ35" s="239"/>
      <c r="BK35" s="239"/>
      <c r="BL35" s="239"/>
      <c r="BM35" s="239"/>
      <c r="BN35" s="239"/>
      <c r="BO35" s="239"/>
      <c r="BP35" s="239"/>
      <c r="BQ35" s="239"/>
      <c r="BR35" s="239"/>
      <c r="BS35" s="239"/>
      <c r="BT35" s="239"/>
      <c r="BU35" s="239"/>
      <c r="BV35" s="239"/>
    </row>
    <row r="36" spans="1:74" ht="11.15" customHeight="1" x14ac:dyDescent="0.25">
      <c r="A36" s="473" t="s">
        <v>941</v>
      </c>
      <c r="B36" s="478" t="s">
        <v>944</v>
      </c>
      <c r="C36" s="170">
        <v>3.7151969999999999</v>
      </c>
      <c r="D36" s="170">
        <v>3.5900650000000001</v>
      </c>
      <c r="E36" s="170">
        <v>3.1362429999999999</v>
      </c>
      <c r="F36" s="170">
        <v>2.8857740000000001</v>
      </c>
      <c r="G36" s="170">
        <v>2.7452040000000002</v>
      </c>
      <c r="H36" s="170">
        <v>2.7531680000000001</v>
      </c>
      <c r="I36" s="170">
        <v>2.929627</v>
      </c>
      <c r="J36" s="170">
        <v>2.8539729999999999</v>
      </c>
      <c r="K36" s="170">
        <v>3.0413929999999998</v>
      </c>
      <c r="L36" s="170">
        <v>3.1476060000000001</v>
      </c>
      <c r="M36" s="170">
        <v>3.398466</v>
      </c>
      <c r="N36" s="170">
        <v>3.4986169999999999</v>
      </c>
      <c r="O36" s="170">
        <v>3.4422959999999998</v>
      </c>
      <c r="P36" s="170">
        <v>3.3131789999999999</v>
      </c>
      <c r="Q36" s="170">
        <v>3.3614820000000001</v>
      </c>
      <c r="R36" s="170">
        <v>2.7248800000000002</v>
      </c>
      <c r="S36" s="170">
        <v>2.9369320000000001</v>
      </c>
      <c r="T36" s="170">
        <v>2.8951790000000002</v>
      </c>
      <c r="U36" s="170">
        <v>3.02528</v>
      </c>
      <c r="V36" s="170">
        <v>2.9741149999999998</v>
      </c>
      <c r="W36" s="170">
        <v>3.017242</v>
      </c>
      <c r="X36" s="170">
        <v>3.3164470000000001</v>
      </c>
      <c r="Y36" s="170">
        <v>3.7318799999999999</v>
      </c>
      <c r="Z36" s="170">
        <v>3.9815260000000001</v>
      </c>
      <c r="AA36" s="170">
        <v>4.0425789999999999</v>
      </c>
      <c r="AB36" s="170">
        <v>3.0106890000000002</v>
      </c>
      <c r="AC36" s="170">
        <v>3.1933310000000001</v>
      </c>
      <c r="AD36" s="170">
        <v>3.2314430000000001</v>
      </c>
      <c r="AE36" s="170">
        <v>3.389751</v>
      </c>
      <c r="AF36" s="170">
        <v>3.365332</v>
      </c>
      <c r="AG36" s="170">
        <v>3.3149000000000002</v>
      </c>
      <c r="AH36" s="170">
        <v>3.3795809999999999</v>
      </c>
      <c r="AI36" s="170">
        <v>3.322473</v>
      </c>
      <c r="AJ36" s="170">
        <v>3.412153</v>
      </c>
      <c r="AK36" s="170">
        <v>3.5432350000000001</v>
      </c>
      <c r="AL36" s="170">
        <v>4.0248410000000003</v>
      </c>
      <c r="AM36" s="170">
        <v>4.081099</v>
      </c>
      <c r="AN36" s="170">
        <v>4.0016559999999997</v>
      </c>
      <c r="AO36" s="170">
        <v>3.553223</v>
      </c>
      <c r="AP36" s="170">
        <v>3.516337</v>
      </c>
      <c r="AQ36" s="170">
        <v>3.296424</v>
      </c>
      <c r="AR36" s="170">
        <v>3.4899100000000001</v>
      </c>
      <c r="AS36" s="170">
        <v>3.6713239999999998</v>
      </c>
      <c r="AT36" s="170">
        <v>3.3088920000000002</v>
      </c>
      <c r="AU36" s="170">
        <v>3.4444819999999998</v>
      </c>
      <c r="AV36" s="170">
        <v>3.6011069999999998</v>
      </c>
      <c r="AW36" s="170">
        <v>3.6042489999999998</v>
      </c>
      <c r="AX36" s="170">
        <v>3.514672</v>
      </c>
      <c r="AY36" s="170">
        <v>3.7887810000000002</v>
      </c>
      <c r="AZ36" s="170">
        <v>3.6597689999999998</v>
      </c>
      <c r="BA36" s="170">
        <v>3.5876540000000001</v>
      </c>
      <c r="BB36" s="170">
        <v>3.6688510000000001</v>
      </c>
      <c r="BC36" s="170">
        <v>3.7681239999999998</v>
      </c>
      <c r="BD36" s="170">
        <v>3.5336936333</v>
      </c>
      <c r="BE36" s="170">
        <v>3.5266533968</v>
      </c>
      <c r="BF36" s="236">
        <v>3.4514170000000002</v>
      </c>
      <c r="BG36" s="236">
        <v>3.60494</v>
      </c>
      <c r="BH36" s="236">
        <v>3.6897959999999999</v>
      </c>
      <c r="BI36" s="236">
        <v>3.8126440000000001</v>
      </c>
      <c r="BJ36" s="236">
        <v>3.978316</v>
      </c>
      <c r="BK36" s="236">
        <v>4.2187929999999998</v>
      </c>
      <c r="BL36" s="236">
        <v>4.1000490000000003</v>
      </c>
      <c r="BM36" s="236">
        <v>3.700205</v>
      </c>
      <c r="BN36" s="236">
        <v>3.665788</v>
      </c>
      <c r="BO36" s="236">
        <v>3.3641109999999999</v>
      </c>
      <c r="BP36" s="236">
        <v>3.410898</v>
      </c>
      <c r="BQ36" s="236">
        <v>3.5991070000000001</v>
      </c>
      <c r="BR36" s="236">
        <v>3.581693</v>
      </c>
      <c r="BS36" s="236">
        <v>3.707659</v>
      </c>
      <c r="BT36" s="236">
        <v>3.7320709999999999</v>
      </c>
      <c r="BU36" s="236">
        <v>3.8602430000000001</v>
      </c>
      <c r="BV36" s="236">
        <v>4.0154769999999997</v>
      </c>
    </row>
    <row r="37" spans="1:74" ht="11.15" customHeight="1" x14ac:dyDescent="0.25">
      <c r="A37" s="473" t="s">
        <v>721</v>
      </c>
      <c r="B37" s="138" t="s">
        <v>381</v>
      </c>
      <c r="C37" s="170">
        <v>9.2238000000000001E-2</v>
      </c>
      <c r="D37" s="170">
        <v>-0.130995</v>
      </c>
      <c r="E37" s="170">
        <v>3.2937000000000001E-2</v>
      </c>
      <c r="F37" s="170">
        <v>0.14152000000000001</v>
      </c>
      <c r="G37" s="170">
        <v>0.139816</v>
      </c>
      <c r="H37" s="170">
        <v>-3.2070000000000002E-3</v>
      </c>
      <c r="I37" s="170">
        <v>-6.2359999999999999E-2</v>
      </c>
      <c r="J37" s="170">
        <v>0.103729</v>
      </c>
      <c r="K37" s="170">
        <v>9.7963999999999996E-2</v>
      </c>
      <c r="L37" s="170">
        <v>0.156083</v>
      </c>
      <c r="M37" s="170">
        <v>0.104794</v>
      </c>
      <c r="N37" s="170">
        <v>7.8493999999999994E-2</v>
      </c>
      <c r="O37" s="170">
        <v>7.3780999999999999E-2</v>
      </c>
      <c r="P37" s="170">
        <v>0.21806200000000001</v>
      </c>
      <c r="Q37" s="170">
        <v>0.244699</v>
      </c>
      <c r="R37" s="170">
        <v>0.106626</v>
      </c>
      <c r="S37" s="170">
        <v>0.198659</v>
      </c>
      <c r="T37" s="170">
        <v>5.8417999999999998E-2</v>
      </c>
      <c r="U37" s="170">
        <v>5.0208999999999997E-2</v>
      </c>
      <c r="V37" s="170">
        <v>7.8211000000000003E-2</v>
      </c>
      <c r="W37" s="170">
        <v>-4.5710000000000001E-2</v>
      </c>
      <c r="X37" s="170">
        <v>-5.0042000000000003E-2</v>
      </c>
      <c r="Y37" s="170">
        <v>4.7972000000000001E-2</v>
      </c>
      <c r="Z37" s="170">
        <v>9.3696000000000002E-2</v>
      </c>
      <c r="AA37" s="170">
        <v>1.4045E-2</v>
      </c>
      <c r="AB37" s="170">
        <v>6.7388000000000003E-2</v>
      </c>
      <c r="AC37" s="170">
        <v>0.15207899999999999</v>
      </c>
      <c r="AD37" s="170">
        <v>0.30735899999999999</v>
      </c>
      <c r="AE37" s="170">
        <v>-2.2714999999999999E-2</v>
      </c>
      <c r="AF37" s="170">
        <v>-8.1031000000000006E-2</v>
      </c>
      <c r="AG37" s="170">
        <v>-4.3688999999999999E-2</v>
      </c>
      <c r="AH37" s="170">
        <v>-9.0221999999999997E-2</v>
      </c>
      <c r="AI37" s="170">
        <v>-3.6779999999999998E-3</v>
      </c>
      <c r="AJ37" s="170">
        <v>0.14061999999999999</v>
      </c>
      <c r="AK37" s="170">
        <v>-6.6124000000000002E-2</v>
      </c>
      <c r="AL37" s="170">
        <v>-9.0984999999999996E-2</v>
      </c>
      <c r="AM37" s="170">
        <v>7.6230999999999993E-2</v>
      </c>
      <c r="AN37" s="170">
        <v>0.18809200000000001</v>
      </c>
      <c r="AO37" s="170">
        <v>0.121452</v>
      </c>
      <c r="AP37" s="170">
        <v>9.9368999999999999E-2</v>
      </c>
      <c r="AQ37" s="170">
        <v>-2.5845E-2</v>
      </c>
      <c r="AR37" s="170">
        <v>3.5768000000000001E-2</v>
      </c>
      <c r="AS37" s="170">
        <v>8.8275000000000006E-2</v>
      </c>
      <c r="AT37" s="170">
        <v>0.116955</v>
      </c>
      <c r="AU37" s="170">
        <v>0.125168</v>
      </c>
      <c r="AV37" s="170">
        <v>0.11808399999999999</v>
      </c>
      <c r="AW37" s="170">
        <v>0.13362599999999999</v>
      </c>
      <c r="AX37" s="170">
        <v>6.4149999999999999E-2</v>
      </c>
      <c r="AY37" s="170">
        <v>8.0331E-2</v>
      </c>
      <c r="AZ37" s="170">
        <v>-1.1603E-2</v>
      </c>
      <c r="BA37" s="170">
        <v>8.7275000000000005E-2</v>
      </c>
      <c r="BB37" s="170">
        <v>7.4514999999999998E-2</v>
      </c>
      <c r="BC37" s="170">
        <v>-4.3920000000000001E-2</v>
      </c>
      <c r="BD37" s="170">
        <v>3.3534880000000003E-2</v>
      </c>
      <c r="BE37" s="170">
        <v>2.4166457999999998E-2</v>
      </c>
      <c r="BF37" s="236">
        <v>-2.36017E-3</v>
      </c>
      <c r="BG37" s="236">
        <v>2.3050100000000001E-4</v>
      </c>
      <c r="BH37" s="236">
        <v>-2.2511399999999999E-5</v>
      </c>
      <c r="BI37" s="236">
        <v>2.1985300000000002E-6</v>
      </c>
      <c r="BJ37" s="236">
        <v>-2.14715E-7</v>
      </c>
      <c r="BK37" s="236">
        <v>0</v>
      </c>
      <c r="BL37" s="236">
        <v>0</v>
      </c>
      <c r="BM37" s="236">
        <v>0</v>
      </c>
      <c r="BN37" s="236">
        <v>0</v>
      </c>
      <c r="BO37" s="236">
        <v>0</v>
      </c>
      <c r="BP37" s="236">
        <v>0</v>
      </c>
      <c r="BQ37" s="236">
        <v>0</v>
      </c>
      <c r="BR37" s="236">
        <v>0</v>
      </c>
      <c r="BS37" s="236">
        <v>0</v>
      </c>
      <c r="BT37" s="236">
        <v>0</v>
      </c>
      <c r="BU37" s="236">
        <v>0</v>
      </c>
      <c r="BV37" s="236">
        <v>0</v>
      </c>
    </row>
    <row r="38" spans="1:74" ht="11.15" customHeight="1" x14ac:dyDescent="0.25">
      <c r="A38" s="473" t="s">
        <v>1305</v>
      </c>
      <c r="B38" s="478" t="s">
        <v>385</v>
      </c>
      <c r="C38" s="170">
        <v>0</v>
      </c>
      <c r="D38" s="170">
        <v>0</v>
      </c>
      <c r="E38" s="170">
        <v>0</v>
      </c>
      <c r="F38" s="170">
        <v>0</v>
      </c>
      <c r="G38" s="170">
        <v>0</v>
      </c>
      <c r="H38" s="170">
        <v>0</v>
      </c>
      <c r="I38" s="170">
        <v>0</v>
      </c>
      <c r="J38" s="170">
        <v>0</v>
      </c>
      <c r="K38" s="170">
        <v>0</v>
      </c>
      <c r="L38" s="170">
        <v>0</v>
      </c>
      <c r="M38" s="170">
        <v>0</v>
      </c>
      <c r="N38" s="170">
        <v>0</v>
      </c>
      <c r="O38" s="170">
        <v>0</v>
      </c>
      <c r="P38" s="170">
        <v>0</v>
      </c>
      <c r="Q38" s="170">
        <v>0</v>
      </c>
      <c r="R38" s="170">
        <v>0</v>
      </c>
      <c r="S38" s="170">
        <v>0</v>
      </c>
      <c r="T38" s="170">
        <v>0</v>
      </c>
      <c r="U38" s="170">
        <v>0</v>
      </c>
      <c r="V38" s="170">
        <v>0</v>
      </c>
      <c r="W38" s="170">
        <v>0</v>
      </c>
      <c r="X38" s="170">
        <v>0</v>
      </c>
      <c r="Y38" s="170">
        <v>0</v>
      </c>
      <c r="Z38" s="170">
        <v>0</v>
      </c>
      <c r="AA38" s="170">
        <v>8.4064E-2</v>
      </c>
      <c r="AB38" s="170">
        <v>0.12175</v>
      </c>
      <c r="AC38" s="170">
        <v>0.13022</v>
      </c>
      <c r="AD38" s="170">
        <v>0.131994</v>
      </c>
      <c r="AE38" s="170">
        <v>0.14299500000000001</v>
      </c>
      <c r="AF38" s="170">
        <v>0.129216</v>
      </c>
      <c r="AG38" s="170">
        <v>0.122863</v>
      </c>
      <c r="AH38" s="170">
        <v>0.14444499999999999</v>
      </c>
      <c r="AI38" s="170">
        <v>0.108697</v>
      </c>
      <c r="AJ38" s="170">
        <v>0.164131</v>
      </c>
      <c r="AK38" s="170">
        <v>0.158086</v>
      </c>
      <c r="AL38" s="170">
        <v>0.15549499999999999</v>
      </c>
      <c r="AM38" s="170">
        <v>0.103856</v>
      </c>
      <c r="AN38" s="170">
        <v>0.13739000000000001</v>
      </c>
      <c r="AO38" s="170">
        <v>0.14960100000000001</v>
      </c>
      <c r="AP38" s="170">
        <v>0.165299</v>
      </c>
      <c r="AQ38" s="170">
        <v>0.15179500000000001</v>
      </c>
      <c r="AR38" s="170">
        <v>0.19350500000000001</v>
      </c>
      <c r="AS38" s="170">
        <v>0.16575500000000001</v>
      </c>
      <c r="AT38" s="170">
        <v>0.18165400000000001</v>
      </c>
      <c r="AU38" s="170">
        <v>0.15675600000000001</v>
      </c>
      <c r="AV38" s="170">
        <v>0.19178300000000001</v>
      </c>
      <c r="AW38" s="170">
        <v>0.18820400000000001</v>
      </c>
      <c r="AX38" s="170">
        <v>0.186719</v>
      </c>
      <c r="AY38" s="170">
        <v>0.208899</v>
      </c>
      <c r="AZ38" s="170">
        <v>0.20943999999999999</v>
      </c>
      <c r="BA38" s="170">
        <v>0.237347</v>
      </c>
      <c r="BB38" s="170">
        <v>0.23496700000000001</v>
      </c>
      <c r="BC38" s="170">
        <v>0.31102299999999999</v>
      </c>
      <c r="BD38" s="170">
        <v>0.24867210000000001</v>
      </c>
      <c r="BE38" s="170">
        <v>0.24090149999999999</v>
      </c>
      <c r="BF38" s="236">
        <v>0.21298500000000001</v>
      </c>
      <c r="BG38" s="236">
        <v>0.20355999999999999</v>
      </c>
      <c r="BH38" s="236">
        <v>0.22142809999999999</v>
      </c>
      <c r="BI38" s="236">
        <v>0.2427552</v>
      </c>
      <c r="BJ38" s="236">
        <v>0.24681069999999999</v>
      </c>
      <c r="BK38" s="236">
        <v>0.2200694</v>
      </c>
      <c r="BL38" s="236">
        <v>0.23012659999999999</v>
      </c>
      <c r="BM38" s="236">
        <v>0.23839740000000001</v>
      </c>
      <c r="BN38" s="236">
        <v>0.23670040000000001</v>
      </c>
      <c r="BO38" s="236">
        <v>0.2455358</v>
      </c>
      <c r="BP38" s="236">
        <v>0.2570923</v>
      </c>
      <c r="BQ38" s="236">
        <v>0.26299060000000002</v>
      </c>
      <c r="BR38" s="236">
        <v>0.24928600000000001</v>
      </c>
      <c r="BS38" s="236">
        <v>0.23256009999999999</v>
      </c>
      <c r="BT38" s="236">
        <v>0.25015179999999998</v>
      </c>
      <c r="BU38" s="236">
        <v>0.2728486</v>
      </c>
      <c r="BV38" s="236">
        <v>0.28445939999999997</v>
      </c>
    </row>
    <row r="39" spans="1:74" ht="11.15" customHeight="1" x14ac:dyDescent="0.25">
      <c r="A39" s="48" t="s">
        <v>490</v>
      </c>
      <c r="B39" s="478" t="s">
        <v>382</v>
      </c>
      <c r="C39" s="170">
        <v>8.7783929999999994</v>
      </c>
      <c r="D39" s="170">
        <v>9.071828</v>
      </c>
      <c r="E39" s="170">
        <v>9.1840539999999997</v>
      </c>
      <c r="F39" s="170">
        <v>9.4105889999999999</v>
      </c>
      <c r="G39" s="170">
        <v>9.4974360000000004</v>
      </c>
      <c r="H39" s="170">
        <v>9.7032880000000006</v>
      </c>
      <c r="I39" s="170">
        <v>9.5329610000000002</v>
      </c>
      <c r="J39" s="170">
        <v>9.8336889999999997</v>
      </c>
      <c r="K39" s="170">
        <v>9.1975020000000001</v>
      </c>
      <c r="L39" s="170">
        <v>9.3081890000000005</v>
      </c>
      <c r="M39" s="170">
        <v>9.2090530000000008</v>
      </c>
      <c r="N39" s="170">
        <v>8.9712309999999995</v>
      </c>
      <c r="O39" s="170">
        <v>8.7235359999999993</v>
      </c>
      <c r="P39" s="170">
        <v>9.0504390000000008</v>
      </c>
      <c r="Q39" s="170">
        <v>7.7790020000000002</v>
      </c>
      <c r="R39" s="170">
        <v>5.8657599999999999</v>
      </c>
      <c r="S39" s="170">
        <v>7.1979879999999996</v>
      </c>
      <c r="T39" s="170">
        <v>8.2915460000000003</v>
      </c>
      <c r="U39" s="170">
        <v>8.460286</v>
      </c>
      <c r="V39" s="170">
        <v>8.5240849999999995</v>
      </c>
      <c r="W39" s="170">
        <v>8.5411009999999994</v>
      </c>
      <c r="X39" s="170">
        <v>8.3164069999999999</v>
      </c>
      <c r="Y39" s="170">
        <v>8.0013620000000003</v>
      </c>
      <c r="Z39" s="170">
        <v>7.8554209999999998</v>
      </c>
      <c r="AA39" s="170">
        <v>7.723325</v>
      </c>
      <c r="AB39" s="170">
        <v>7.8235749999999999</v>
      </c>
      <c r="AC39" s="170">
        <v>8.5531550000000003</v>
      </c>
      <c r="AD39" s="170">
        <v>8.8393800000000002</v>
      </c>
      <c r="AE39" s="170">
        <v>9.0807749999999992</v>
      </c>
      <c r="AF39" s="170">
        <v>9.3616659999999996</v>
      </c>
      <c r="AG39" s="170">
        <v>9.2970620000000004</v>
      </c>
      <c r="AH39" s="170">
        <v>9.1823250000000005</v>
      </c>
      <c r="AI39" s="170">
        <v>8.9324600000000007</v>
      </c>
      <c r="AJ39" s="170">
        <v>9.0269370000000002</v>
      </c>
      <c r="AK39" s="170">
        <v>9.0210779999999993</v>
      </c>
      <c r="AL39" s="170">
        <v>8.8794160000000009</v>
      </c>
      <c r="AM39" s="170">
        <v>7.9822480000000002</v>
      </c>
      <c r="AN39" s="170">
        <v>8.598001</v>
      </c>
      <c r="AO39" s="170">
        <v>8.8560739999999996</v>
      </c>
      <c r="AP39" s="170">
        <v>8.7538129999999992</v>
      </c>
      <c r="AQ39" s="170">
        <v>9.1069200000000006</v>
      </c>
      <c r="AR39" s="170">
        <v>9.127186</v>
      </c>
      <c r="AS39" s="170">
        <v>8.7502110000000002</v>
      </c>
      <c r="AT39" s="170">
        <v>9.080076</v>
      </c>
      <c r="AU39" s="170">
        <v>8.8145240000000005</v>
      </c>
      <c r="AV39" s="170">
        <v>8.8282310000000006</v>
      </c>
      <c r="AW39" s="170">
        <v>8.849202</v>
      </c>
      <c r="AX39" s="170">
        <v>8.5719569999999994</v>
      </c>
      <c r="AY39" s="170">
        <v>8.2824650000000002</v>
      </c>
      <c r="AZ39" s="170">
        <v>8.7148420000000009</v>
      </c>
      <c r="BA39" s="170">
        <v>9.0068070000000002</v>
      </c>
      <c r="BB39" s="170">
        <v>8.9959919999999993</v>
      </c>
      <c r="BC39" s="170">
        <v>9.1048770000000001</v>
      </c>
      <c r="BD39" s="170">
        <v>9.3428333332999998</v>
      </c>
      <c r="BE39" s="170">
        <v>8.9377474839000008</v>
      </c>
      <c r="BF39" s="236">
        <v>9.1449920000000002</v>
      </c>
      <c r="BG39" s="236">
        <v>8.9230959999999993</v>
      </c>
      <c r="BH39" s="236">
        <v>8.9033409999999993</v>
      </c>
      <c r="BI39" s="236">
        <v>8.8612680000000008</v>
      </c>
      <c r="BJ39" s="236">
        <v>8.7094290000000001</v>
      </c>
      <c r="BK39" s="236">
        <v>8.2551810000000003</v>
      </c>
      <c r="BL39" s="236">
        <v>8.6447889999999994</v>
      </c>
      <c r="BM39" s="236">
        <v>8.9111499999999992</v>
      </c>
      <c r="BN39" s="236">
        <v>8.9205799999999993</v>
      </c>
      <c r="BO39" s="236">
        <v>9.0996159999999993</v>
      </c>
      <c r="BP39" s="236">
        <v>9.2331140000000005</v>
      </c>
      <c r="BQ39" s="236">
        <v>9.1391469999999995</v>
      </c>
      <c r="BR39" s="236">
        <v>9.2977609999999995</v>
      </c>
      <c r="BS39" s="236">
        <v>8.9333130000000001</v>
      </c>
      <c r="BT39" s="236">
        <v>8.9158570000000008</v>
      </c>
      <c r="BU39" s="236">
        <v>8.8741050000000001</v>
      </c>
      <c r="BV39" s="236">
        <v>8.7220739999999992</v>
      </c>
    </row>
    <row r="40" spans="1:74" ht="11.15" customHeight="1" x14ac:dyDescent="0.25">
      <c r="A40" s="48" t="s">
        <v>872</v>
      </c>
      <c r="B40" s="478" t="s">
        <v>873</v>
      </c>
      <c r="C40" s="170">
        <v>0.86010206452000004</v>
      </c>
      <c r="D40" s="170">
        <v>0.96162400000000003</v>
      </c>
      <c r="E40" s="170">
        <v>0.91354545161</v>
      </c>
      <c r="F40" s="170">
        <v>0.92837066667000001</v>
      </c>
      <c r="G40" s="170">
        <v>0.98705093548</v>
      </c>
      <c r="H40" s="170">
        <v>0.99393566667</v>
      </c>
      <c r="I40" s="170">
        <v>0.96517125806000004</v>
      </c>
      <c r="J40" s="170">
        <v>0.95772558065000002</v>
      </c>
      <c r="K40" s="170">
        <v>0.923678</v>
      </c>
      <c r="L40" s="170">
        <v>0.97325090322999996</v>
      </c>
      <c r="M40" s="170">
        <v>0.98221800000000004</v>
      </c>
      <c r="N40" s="170">
        <v>0.94627480644999995</v>
      </c>
      <c r="O40" s="170">
        <v>0.92038364516000004</v>
      </c>
      <c r="P40" s="170">
        <v>0.90230603448000002</v>
      </c>
      <c r="Q40" s="170">
        <v>0.73641067741999999</v>
      </c>
      <c r="R40" s="170">
        <v>0.54013033333000005</v>
      </c>
      <c r="S40" s="170">
        <v>0.75485122580999997</v>
      </c>
      <c r="T40" s="170">
        <v>0.89922100000000005</v>
      </c>
      <c r="U40" s="170">
        <v>0.86821248387000005</v>
      </c>
      <c r="V40" s="170">
        <v>0.85834361290000005</v>
      </c>
      <c r="W40" s="170">
        <v>0.87976666667000003</v>
      </c>
      <c r="X40" s="170">
        <v>0.81801429031999995</v>
      </c>
      <c r="Y40" s="170">
        <v>0.86814876666999996</v>
      </c>
      <c r="Z40" s="170">
        <v>0.85474429031999999</v>
      </c>
      <c r="AA40" s="170">
        <v>0.75742238709999998</v>
      </c>
      <c r="AB40" s="170">
        <v>0.78833064285999999</v>
      </c>
      <c r="AC40" s="170">
        <v>0.89551938710000001</v>
      </c>
      <c r="AD40" s="170">
        <v>0.87350386667000002</v>
      </c>
      <c r="AE40" s="170">
        <v>0.95608406452000005</v>
      </c>
      <c r="AF40" s="170">
        <v>0.96831116666999995</v>
      </c>
      <c r="AG40" s="170">
        <v>0.96420154839000005</v>
      </c>
      <c r="AH40" s="170">
        <v>0.93434364516000001</v>
      </c>
      <c r="AI40" s="170">
        <v>0.91256519999999997</v>
      </c>
      <c r="AJ40" s="170">
        <v>0.97539735484000001</v>
      </c>
      <c r="AK40" s="170">
        <v>0.95856473333000003</v>
      </c>
      <c r="AL40" s="170">
        <v>0.92180819354999999</v>
      </c>
      <c r="AM40" s="170">
        <v>0.83187303225999998</v>
      </c>
      <c r="AN40" s="170">
        <v>0.86403942857000005</v>
      </c>
      <c r="AO40" s="170">
        <v>0.91794135483999995</v>
      </c>
      <c r="AP40" s="170">
        <v>0.89721193333000004</v>
      </c>
      <c r="AQ40" s="170">
        <v>0.93196758064999996</v>
      </c>
      <c r="AR40" s="170">
        <v>0.96740219999999999</v>
      </c>
      <c r="AS40" s="170">
        <v>0.90459054838999997</v>
      </c>
      <c r="AT40" s="170">
        <v>0.96332148387000005</v>
      </c>
      <c r="AU40" s="170">
        <v>0.88478113332999997</v>
      </c>
      <c r="AV40" s="170">
        <v>0.95299264516000004</v>
      </c>
      <c r="AW40" s="170">
        <v>0.93910243332999999</v>
      </c>
      <c r="AX40" s="170">
        <v>0.88668864516000001</v>
      </c>
      <c r="AY40" s="170">
        <v>0.88454029032000003</v>
      </c>
      <c r="AZ40" s="170">
        <v>0.88177296428999996</v>
      </c>
      <c r="BA40" s="170">
        <v>0.93369290322999998</v>
      </c>
      <c r="BB40" s="170">
        <v>0.90339000000000003</v>
      </c>
      <c r="BC40" s="170">
        <v>0.94473448387000003</v>
      </c>
      <c r="BD40" s="170">
        <v>0.98695682857</v>
      </c>
      <c r="BE40" s="170">
        <v>0.97723435694000005</v>
      </c>
      <c r="BF40" s="236">
        <v>0.96733040000000003</v>
      </c>
      <c r="BG40" s="236">
        <v>0.9224928</v>
      </c>
      <c r="BH40" s="236">
        <v>0.92765699999999995</v>
      </c>
      <c r="BI40" s="236">
        <v>0.92695329999999998</v>
      </c>
      <c r="BJ40" s="236">
        <v>0.89734340000000001</v>
      </c>
      <c r="BK40" s="236">
        <v>0.85389800000000005</v>
      </c>
      <c r="BL40" s="236">
        <v>0.90269049999999995</v>
      </c>
      <c r="BM40" s="236">
        <v>0.92006480000000002</v>
      </c>
      <c r="BN40" s="236">
        <v>0.91142869999999998</v>
      </c>
      <c r="BO40" s="236">
        <v>0.9403918</v>
      </c>
      <c r="BP40" s="236">
        <v>0.98859030000000003</v>
      </c>
      <c r="BQ40" s="236">
        <v>0.96473580000000003</v>
      </c>
      <c r="BR40" s="236">
        <v>0.97975389999999996</v>
      </c>
      <c r="BS40" s="236">
        <v>0.92611569999999999</v>
      </c>
      <c r="BT40" s="236">
        <v>0.92795179999999999</v>
      </c>
      <c r="BU40" s="236">
        <v>0.93444389999999999</v>
      </c>
      <c r="BV40" s="236">
        <v>0.90375229999999995</v>
      </c>
    </row>
    <row r="41" spans="1:74" ht="11.15" customHeight="1" x14ac:dyDescent="0.25">
      <c r="A41" s="48" t="s">
        <v>491</v>
      </c>
      <c r="B41" s="478" t="s">
        <v>371</v>
      </c>
      <c r="C41" s="170">
        <v>1.6210279999999999</v>
      </c>
      <c r="D41" s="170">
        <v>1.60669</v>
      </c>
      <c r="E41" s="170">
        <v>1.7113229999999999</v>
      </c>
      <c r="F41" s="170">
        <v>1.7556609999999999</v>
      </c>
      <c r="G41" s="170">
        <v>1.7730669999999999</v>
      </c>
      <c r="H41" s="170">
        <v>1.801695</v>
      </c>
      <c r="I41" s="170">
        <v>1.8469690000000001</v>
      </c>
      <c r="J41" s="170">
        <v>1.841442</v>
      </c>
      <c r="K41" s="170">
        <v>1.7024550000000001</v>
      </c>
      <c r="L41" s="170">
        <v>1.7267969999999999</v>
      </c>
      <c r="M41" s="170">
        <v>1.7109300000000001</v>
      </c>
      <c r="N41" s="170">
        <v>1.8092330000000001</v>
      </c>
      <c r="O41" s="170">
        <v>1.672723</v>
      </c>
      <c r="P41" s="170">
        <v>1.619013</v>
      </c>
      <c r="Q41" s="170">
        <v>1.3877360000000001</v>
      </c>
      <c r="R41" s="170">
        <v>0.67801299999999998</v>
      </c>
      <c r="S41" s="170">
        <v>0.59705299999999994</v>
      </c>
      <c r="T41" s="170">
        <v>0.78411399999999998</v>
      </c>
      <c r="U41" s="170">
        <v>0.96757700000000002</v>
      </c>
      <c r="V41" s="170">
        <v>1.015676</v>
      </c>
      <c r="W41" s="170">
        <v>0.92109600000000003</v>
      </c>
      <c r="X41" s="170">
        <v>1.0057449999999999</v>
      </c>
      <c r="Y41" s="170">
        <v>1.1295839999999999</v>
      </c>
      <c r="Z41" s="170">
        <v>1.148334</v>
      </c>
      <c r="AA41" s="170">
        <v>1.1310610000000001</v>
      </c>
      <c r="AB41" s="170">
        <v>1.0867990000000001</v>
      </c>
      <c r="AC41" s="170">
        <v>1.1500570000000001</v>
      </c>
      <c r="AD41" s="170">
        <v>1.2920510000000001</v>
      </c>
      <c r="AE41" s="170">
        <v>1.291709</v>
      </c>
      <c r="AF41" s="170">
        <v>1.4260740000000001</v>
      </c>
      <c r="AG41" s="170">
        <v>1.501371</v>
      </c>
      <c r="AH41" s="170">
        <v>1.5634710000000001</v>
      </c>
      <c r="AI41" s="170">
        <v>1.4848399999999999</v>
      </c>
      <c r="AJ41" s="170">
        <v>1.466753</v>
      </c>
      <c r="AK41" s="170">
        <v>1.5070250000000001</v>
      </c>
      <c r="AL41" s="170">
        <v>1.5174319999999999</v>
      </c>
      <c r="AM41" s="170">
        <v>1.422895</v>
      </c>
      <c r="AN41" s="170">
        <v>1.401948</v>
      </c>
      <c r="AO41" s="170">
        <v>1.5230919999999999</v>
      </c>
      <c r="AP41" s="170">
        <v>1.5372980000000001</v>
      </c>
      <c r="AQ41" s="170">
        <v>1.5739810000000001</v>
      </c>
      <c r="AR41" s="170">
        <v>1.707373</v>
      </c>
      <c r="AS41" s="170">
        <v>1.5985830000000001</v>
      </c>
      <c r="AT41" s="170">
        <v>1.6500619999999999</v>
      </c>
      <c r="AU41" s="170">
        <v>1.5447070000000001</v>
      </c>
      <c r="AV41" s="170">
        <v>1.5237799999999999</v>
      </c>
      <c r="AW41" s="170">
        <v>1.606584</v>
      </c>
      <c r="AX41" s="170">
        <v>1.600935</v>
      </c>
      <c r="AY41" s="170">
        <v>1.509816</v>
      </c>
      <c r="AZ41" s="170">
        <v>1.5202469999999999</v>
      </c>
      <c r="BA41" s="170">
        <v>1.6062339999999999</v>
      </c>
      <c r="BB41" s="170">
        <v>1.6147750000000001</v>
      </c>
      <c r="BC41" s="170">
        <v>1.6731400000000001</v>
      </c>
      <c r="BD41" s="170">
        <v>1.7666666666999999</v>
      </c>
      <c r="BE41" s="170">
        <v>1.6841802581</v>
      </c>
      <c r="BF41" s="236">
        <v>1.731738</v>
      </c>
      <c r="BG41" s="236">
        <v>1.683897</v>
      </c>
      <c r="BH41" s="236">
        <v>1.6733389999999999</v>
      </c>
      <c r="BI41" s="236">
        <v>1.6810179999999999</v>
      </c>
      <c r="BJ41" s="236">
        <v>1.736121</v>
      </c>
      <c r="BK41" s="236">
        <v>1.628301</v>
      </c>
      <c r="BL41" s="236">
        <v>1.6601349999999999</v>
      </c>
      <c r="BM41" s="236">
        <v>1.7285550000000001</v>
      </c>
      <c r="BN41" s="236">
        <v>1.7427809999999999</v>
      </c>
      <c r="BO41" s="236">
        <v>1.7784</v>
      </c>
      <c r="BP41" s="236">
        <v>1.8388500000000001</v>
      </c>
      <c r="BQ41" s="236">
        <v>1.8432029999999999</v>
      </c>
      <c r="BR41" s="236">
        <v>1.8741129999999999</v>
      </c>
      <c r="BS41" s="236">
        <v>1.7609140000000001</v>
      </c>
      <c r="BT41" s="236">
        <v>1.778216</v>
      </c>
      <c r="BU41" s="236">
        <v>1.7585489999999999</v>
      </c>
      <c r="BV41" s="236">
        <v>1.7751410000000001</v>
      </c>
    </row>
    <row r="42" spans="1:74" ht="11.15" customHeight="1" x14ac:dyDescent="0.25">
      <c r="A42" s="48" t="s">
        <v>492</v>
      </c>
      <c r="B42" s="478" t="s">
        <v>383</v>
      </c>
      <c r="C42" s="170">
        <v>4.3274600000000003</v>
      </c>
      <c r="D42" s="170">
        <v>4.307328</v>
      </c>
      <c r="E42" s="170">
        <v>4.1841280000000003</v>
      </c>
      <c r="F42" s="170">
        <v>4.1195950000000003</v>
      </c>
      <c r="G42" s="170">
        <v>4.1096599999999999</v>
      </c>
      <c r="H42" s="170">
        <v>3.993214</v>
      </c>
      <c r="I42" s="170">
        <v>3.9111980000000002</v>
      </c>
      <c r="J42" s="170">
        <v>4.0294759999999998</v>
      </c>
      <c r="K42" s="170">
        <v>3.9205559999999999</v>
      </c>
      <c r="L42" s="170">
        <v>4.2242249999999997</v>
      </c>
      <c r="M42" s="170">
        <v>4.2014529999999999</v>
      </c>
      <c r="N42" s="170">
        <v>3.9271090000000002</v>
      </c>
      <c r="O42" s="170">
        <v>4.0243989999999998</v>
      </c>
      <c r="P42" s="170">
        <v>4.0796070000000002</v>
      </c>
      <c r="Q42" s="170">
        <v>3.9609399999999999</v>
      </c>
      <c r="R42" s="170">
        <v>3.5280629999999999</v>
      </c>
      <c r="S42" s="170">
        <v>3.4462429999999999</v>
      </c>
      <c r="T42" s="170">
        <v>3.494602</v>
      </c>
      <c r="U42" s="170">
        <v>3.614649</v>
      </c>
      <c r="V42" s="170">
        <v>3.6677569999999999</v>
      </c>
      <c r="W42" s="170">
        <v>3.8139669999999999</v>
      </c>
      <c r="X42" s="170">
        <v>4.0364769999999996</v>
      </c>
      <c r="Y42" s="170">
        <v>3.879454</v>
      </c>
      <c r="Z42" s="170">
        <v>3.8882089999999998</v>
      </c>
      <c r="AA42" s="170">
        <v>3.9364659999999998</v>
      </c>
      <c r="AB42" s="170">
        <v>3.9684219999999999</v>
      </c>
      <c r="AC42" s="170">
        <v>4.0771480000000002</v>
      </c>
      <c r="AD42" s="170">
        <v>4.0483609999999999</v>
      </c>
      <c r="AE42" s="170">
        <v>3.90015</v>
      </c>
      <c r="AF42" s="170">
        <v>3.9457260000000001</v>
      </c>
      <c r="AG42" s="170">
        <v>3.674569</v>
      </c>
      <c r="AH42" s="170">
        <v>3.9843839999999999</v>
      </c>
      <c r="AI42" s="170">
        <v>4.0319989999999999</v>
      </c>
      <c r="AJ42" s="170">
        <v>3.9673919999999998</v>
      </c>
      <c r="AK42" s="170">
        <v>4.1903800000000002</v>
      </c>
      <c r="AL42" s="170">
        <v>3.9501110000000001</v>
      </c>
      <c r="AM42" s="170">
        <v>4.0805470000000001</v>
      </c>
      <c r="AN42" s="170">
        <v>4.1766259999999997</v>
      </c>
      <c r="AO42" s="170">
        <v>4.1607459999999996</v>
      </c>
      <c r="AP42" s="170">
        <v>3.808163</v>
      </c>
      <c r="AQ42" s="170">
        <v>3.8739859999999999</v>
      </c>
      <c r="AR42" s="170">
        <v>3.9942929999999999</v>
      </c>
      <c r="AS42" s="170">
        <v>3.718963</v>
      </c>
      <c r="AT42" s="170">
        <v>3.8708619999999998</v>
      </c>
      <c r="AU42" s="170">
        <v>4.0098229999999999</v>
      </c>
      <c r="AV42" s="170">
        <v>4.0978870000000001</v>
      </c>
      <c r="AW42" s="170">
        <v>4.0605159999999998</v>
      </c>
      <c r="AX42" s="170">
        <v>3.7174200000000002</v>
      </c>
      <c r="AY42" s="170">
        <v>3.9016310000000001</v>
      </c>
      <c r="AZ42" s="170">
        <v>4.0182099999999998</v>
      </c>
      <c r="BA42" s="170">
        <v>4.1032450000000003</v>
      </c>
      <c r="BB42" s="170">
        <v>3.9000979999999998</v>
      </c>
      <c r="BC42" s="170">
        <v>3.9297949999999999</v>
      </c>
      <c r="BD42" s="170">
        <v>3.7007333333000001</v>
      </c>
      <c r="BE42" s="170">
        <v>3.6177370323</v>
      </c>
      <c r="BF42" s="236">
        <v>3.7504369999999998</v>
      </c>
      <c r="BG42" s="236">
        <v>3.8880119999999998</v>
      </c>
      <c r="BH42" s="236">
        <v>4.0926640000000001</v>
      </c>
      <c r="BI42" s="236">
        <v>3.991088</v>
      </c>
      <c r="BJ42" s="236">
        <v>3.8501120000000002</v>
      </c>
      <c r="BK42" s="236">
        <v>4.0366419999999996</v>
      </c>
      <c r="BL42" s="236">
        <v>4.1041930000000004</v>
      </c>
      <c r="BM42" s="236">
        <v>4.073245</v>
      </c>
      <c r="BN42" s="236">
        <v>3.9767839999999999</v>
      </c>
      <c r="BO42" s="236">
        <v>3.993258</v>
      </c>
      <c r="BP42" s="236">
        <v>3.897939</v>
      </c>
      <c r="BQ42" s="236">
        <v>3.7647930000000001</v>
      </c>
      <c r="BR42" s="236">
        <v>3.9587029999999999</v>
      </c>
      <c r="BS42" s="236">
        <v>3.9597199999999999</v>
      </c>
      <c r="BT42" s="236">
        <v>4.1308069999999999</v>
      </c>
      <c r="BU42" s="236">
        <v>3.9520469999999999</v>
      </c>
      <c r="BV42" s="236">
        <v>3.9606849999999998</v>
      </c>
    </row>
    <row r="43" spans="1:74" ht="11.15" customHeight="1" x14ac:dyDescent="0.25">
      <c r="A43" s="48" t="s">
        <v>493</v>
      </c>
      <c r="B43" s="478" t="s">
        <v>384</v>
      </c>
      <c r="C43" s="170">
        <v>0.31903799999999999</v>
      </c>
      <c r="D43" s="170">
        <v>0.27938000000000002</v>
      </c>
      <c r="E43" s="170">
        <v>0.22120100000000001</v>
      </c>
      <c r="F43" s="170">
        <v>0.17707100000000001</v>
      </c>
      <c r="G43" s="170">
        <v>0.19204499999999999</v>
      </c>
      <c r="H43" s="170">
        <v>0.32213199999999997</v>
      </c>
      <c r="I43" s="170">
        <v>0.34194600000000003</v>
      </c>
      <c r="J43" s="170">
        <v>0.32911000000000001</v>
      </c>
      <c r="K43" s="170">
        <v>0.30465399999999998</v>
      </c>
      <c r="L43" s="170">
        <v>0.318859</v>
      </c>
      <c r="M43" s="170">
        <v>0.20845</v>
      </c>
      <c r="N43" s="170">
        <v>0.28409899999999999</v>
      </c>
      <c r="O43" s="170">
        <v>0.23836599999999999</v>
      </c>
      <c r="P43" s="170">
        <v>0.188162</v>
      </c>
      <c r="Q43" s="170">
        <v>9.1184000000000001E-2</v>
      </c>
      <c r="R43" s="170">
        <v>7.4344999999999994E-2</v>
      </c>
      <c r="S43" s="170">
        <v>6.1272E-2</v>
      </c>
      <c r="T43" s="170">
        <v>0.20866699999999999</v>
      </c>
      <c r="U43" s="170">
        <v>0.34600999999999998</v>
      </c>
      <c r="V43" s="170">
        <v>0.30596699999999999</v>
      </c>
      <c r="W43" s="170">
        <v>0.322328</v>
      </c>
      <c r="X43" s="170">
        <v>0.25484600000000002</v>
      </c>
      <c r="Y43" s="170">
        <v>0.20774799999999999</v>
      </c>
      <c r="Z43" s="170">
        <v>0.194439</v>
      </c>
      <c r="AA43" s="170">
        <v>0.24721699999999999</v>
      </c>
      <c r="AB43" s="170">
        <v>0.25467400000000001</v>
      </c>
      <c r="AC43" s="170">
        <v>0.28020800000000001</v>
      </c>
      <c r="AD43" s="170">
        <v>0.138266</v>
      </c>
      <c r="AE43" s="170">
        <v>0.26317600000000002</v>
      </c>
      <c r="AF43" s="170">
        <v>0.34643299999999999</v>
      </c>
      <c r="AG43" s="170">
        <v>0.35082400000000002</v>
      </c>
      <c r="AH43" s="170">
        <v>0.34384300000000001</v>
      </c>
      <c r="AI43" s="170">
        <v>0.341256</v>
      </c>
      <c r="AJ43" s="170">
        <v>0.35684300000000002</v>
      </c>
      <c r="AK43" s="170">
        <v>0.409916</v>
      </c>
      <c r="AL43" s="170">
        <v>0.43209399999999998</v>
      </c>
      <c r="AM43" s="170">
        <v>0.334036</v>
      </c>
      <c r="AN43" s="170">
        <v>0.36300399999999999</v>
      </c>
      <c r="AO43" s="170">
        <v>0.43584200000000001</v>
      </c>
      <c r="AP43" s="170">
        <v>0.304232</v>
      </c>
      <c r="AQ43" s="170">
        <v>0.34324300000000002</v>
      </c>
      <c r="AR43" s="170">
        <v>0.28739599999999998</v>
      </c>
      <c r="AS43" s="170">
        <v>0.32721</v>
      </c>
      <c r="AT43" s="170">
        <v>0.37002699999999999</v>
      </c>
      <c r="AU43" s="170">
        <v>0.46377000000000002</v>
      </c>
      <c r="AV43" s="170">
        <v>0.28171299999999999</v>
      </c>
      <c r="AW43" s="170">
        <v>0.35006300000000001</v>
      </c>
      <c r="AX43" s="170">
        <v>0.26064300000000001</v>
      </c>
      <c r="AY43" s="170">
        <v>0.27857399999999999</v>
      </c>
      <c r="AZ43" s="170">
        <v>0.364784</v>
      </c>
      <c r="BA43" s="170">
        <v>0.247888</v>
      </c>
      <c r="BB43" s="170">
        <v>0.17558499999999999</v>
      </c>
      <c r="BC43" s="170">
        <v>0.22273100000000001</v>
      </c>
      <c r="BD43" s="170">
        <v>0.19586666666999999</v>
      </c>
      <c r="BE43" s="170">
        <v>0.28613185806000002</v>
      </c>
      <c r="BF43" s="236">
        <v>0.34100750000000002</v>
      </c>
      <c r="BG43" s="236">
        <v>0.33828049999999998</v>
      </c>
      <c r="BH43" s="236">
        <v>0.35797129999999999</v>
      </c>
      <c r="BI43" s="236">
        <v>0.35000759999999997</v>
      </c>
      <c r="BJ43" s="236">
        <v>0.33525470000000002</v>
      </c>
      <c r="BK43" s="236">
        <v>0.28803060000000003</v>
      </c>
      <c r="BL43" s="236">
        <v>0.2831264</v>
      </c>
      <c r="BM43" s="236">
        <v>0.236371</v>
      </c>
      <c r="BN43" s="236">
        <v>0.25821719999999998</v>
      </c>
      <c r="BO43" s="236">
        <v>0.2673162</v>
      </c>
      <c r="BP43" s="236">
        <v>0.29583369999999998</v>
      </c>
      <c r="BQ43" s="236">
        <v>0.3314124</v>
      </c>
      <c r="BR43" s="236">
        <v>0.32403670000000001</v>
      </c>
      <c r="BS43" s="236">
        <v>0.31792189999999998</v>
      </c>
      <c r="BT43" s="236">
        <v>0.34381080000000003</v>
      </c>
      <c r="BU43" s="236">
        <v>0.33714359999999999</v>
      </c>
      <c r="BV43" s="236">
        <v>0.34254960000000001</v>
      </c>
    </row>
    <row r="44" spans="1:74" ht="11.15" customHeight="1" x14ac:dyDescent="0.25">
      <c r="A44" s="48" t="s">
        <v>722</v>
      </c>
      <c r="B44" s="478" t="s">
        <v>945</v>
      </c>
      <c r="C44" s="170">
        <v>1.7616289999999999</v>
      </c>
      <c r="D44" s="170">
        <v>1.5595730000000001</v>
      </c>
      <c r="E44" s="170">
        <v>1.706361</v>
      </c>
      <c r="F44" s="170">
        <v>1.8423909999999999</v>
      </c>
      <c r="G44" s="170">
        <v>1.9298599999999999</v>
      </c>
      <c r="H44" s="170">
        <v>2.0836890000000001</v>
      </c>
      <c r="I44" s="170">
        <v>2.2342330000000001</v>
      </c>
      <c r="J44" s="170">
        <v>2.1664940000000001</v>
      </c>
      <c r="K44" s="170">
        <v>1.983959</v>
      </c>
      <c r="L44" s="170">
        <v>1.8322270000000001</v>
      </c>
      <c r="M44" s="170">
        <v>1.903006</v>
      </c>
      <c r="N44" s="170">
        <v>1.8740859999999999</v>
      </c>
      <c r="O44" s="170">
        <v>1.7582850000000001</v>
      </c>
      <c r="P44" s="170">
        <v>1.6637839999999999</v>
      </c>
      <c r="Q44" s="170">
        <v>1.6377949999999999</v>
      </c>
      <c r="R44" s="170">
        <v>1.570816</v>
      </c>
      <c r="S44" s="170">
        <v>1.640036</v>
      </c>
      <c r="T44" s="170">
        <v>1.8455299999999999</v>
      </c>
      <c r="U44" s="170">
        <v>1.9170579999999999</v>
      </c>
      <c r="V44" s="170">
        <v>1.9920629999999999</v>
      </c>
      <c r="W44" s="170">
        <v>1.8448040000000001</v>
      </c>
      <c r="X44" s="170">
        <v>1.733768</v>
      </c>
      <c r="Y44" s="170">
        <v>1.744516</v>
      </c>
      <c r="Z44" s="170">
        <v>1.640064</v>
      </c>
      <c r="AA44" s="170">
        <v>1.635591</v>
      </c>
      <c r="AB44" s="170">
        <v>1.3658110000000001</v>
      </c>
      <c r="AC44" s="170">
        <v>1.5959179999999999</v>
      </c>
      <c r="AD44" s="170">
        <v>1.754845</v>
      </c>
      <c r="AE44" s="170">
        <v>2.0039020000000001</v>
      </c>
      <c r="AF44" s="170">
        <v>2.092457</v>
      </c>
      <c r="AG44" s="170">
        <v>1.9539310000000001</v>
      </c>
      <c r="AH44" s="170">
        <v>2.064746</v>
      </c>
      <c r="AI44" s="170">
        <v>1.9205220000000001</v>
      </c>
      <c r="AJ44" s="170">
        <v>1.8423210000000001</v>
      </c>
      <c r="AK44" s="170">
        <v>1.8090520000000001</v>
      </c>
      <c r="AL44" s="170">
        <v>1.788286</v>
      </c>
      <c r="AM44" s="170">
        <v>1.6500980000000001</v>
      </c>
      <c r="AN44" s="170">
        <v>1.568921</v>
      </c>
      <c r="AO44" s="170">
        <v>1.7118439999999999</v>
      </c>
      <c r="AP44" s="170">
        <v>1.772864</v>
      </c>
      <c r="AQ44" s="170">
        <v>1.7563150000000001</v>
      </c>
      <c r="AR44" s="170">
        <v>1.9365300000000001</v>
      </c>
      <c r="AS44" s="170">
        <v>2.0247130000000002</v>
      </c>
      <c r="AT44" s="170">
        <v>2.0225070000000001</v>
      </c>
      <c r="AU44" s="170">
        <v>1.910722</v>
      </c>
      <c r="AV44" s="170">
        <v>1.772124</v>
      </c>
      <c r="AW44" s="170">
        <v>1.8006249999999999</v>
      </c>
      <c r="AX44" s="170">
        <v>1.5746849999999999</v>
      </c>
      <c r="AY44" s="170">
        <v>1.488478</v>
      </c>
      <c r="AZ44" s="170">
        <v>1.5217309999999999</v>
      </c>
      <c r="BA44" s="170">
        <v>1.572581</v>
      </c>
      <c r="BB44" s="170">
        <v>1.781264</v>
      </c>
      <c r="BC44" s="170">
        <v>1.809817</v>
      </c>
      <c r="BD44" s="170">
        <v>1.9959176000000001</v>
      </c>
      <c r="BE44" s="170">
        <v>2.0235569999999998</v>
      </c>
      <c r="BF44" s="236">
        <v>2.0824410000000002</v>
      </c>
      <c r="BG44" s="236">
        <v>1.897313</v>
      </c>
      <c r="BH44" s="236">
        <v>1.768497</v>
      </c>
      <c r="BI44" s="236">
        <v>1.747668</v>
      </c>
      <c r="BJ44" s="236">
        <v>1.6875439999999999</v>
      </c>
      <c r="BK44" s="236">
        <v>1.665054</v>
      </c>
      <c r="BL44" s="236">
        <v>1.5388090000000001</v>
      </c>
      <c r="BM44" s="236">
        <v>1.6578520000000001</v>
      </c>
      <c r="BN44" s="236">
        <v>1.7325109999999999</v>
      </c>
      <c r="BO44" s="236">
        <v>1.840192</v>
      </c>
      <c r="BP44" s="236">
        <v>1.9528909999999999</v>
      </c>
      <c r="BQ44" s="236">
        <v>1.9976849999999999</v>
      </c>
      <c r="BR44" s="236">
        <v>2.0620889999999998</v>
      </c>
      <c r="BS44" s="236">
        <v>1.884185</v>
      </c>
      <c r="BT44" s="236">
        <v>1.7493259999999999</v>
      </c>
      <c r="BU44" s="236">
        <v>1.7247129999999999</v>
      </c>
      <c r="BV44" s="236">
        <v>1.6673500000000001</v>
      </c>
    </row>
    <row r="45" spans="1:74" ht="11.15" customHeight="1" x14ac:dyDescent="0.25">
      <c r="A45" s="48" t="s">
        <v>494</v>
      </c>
      <c r="B45" s="478" t="s">
        <v>179</v>
      </c>
      <c r="C45" s="170">
        <v>20.614982999999999</v>
      </c>
      <c r="D45" s="170">
        <v>20.283868999999999</v>
      </c>
      <c r="E45" s="170">
        <v>20.176247</v>
      </c>
      <c r="F45" s="170">
        <v>20.332601</v>
      </c>
      <c r="G45" s="170">
        <v>20.387087999999999</v>
      </c>
      <c r="H45" s="170">
        <v>20.653979</v>
      </c>
      <c r="I45" s="170">
        <v>20.734573999999999</v>
      </c>
      <c r="J45" s="170">
        <v>21.157913000000001</v>
      </c>
      <c r="K45" s="170">
        <v>20.248483</v>
      </c>
      <c r="L45" s="170">
        <v>20.713985999999998</v>
      </c>
      <c r="M45" s="170">
        <v>20.736152000000001</v>
      </c>
      <c r="N45" s="170">
        <v>20.442869000000002</v>
      </c>
      <c r="O45" s="170">
        <v>19.933385999999999</v>
      </c>
      <c r="P45" s="170">
        <v>20.132245999999999</v>
      </c>
      <c r="Q45" s="170">
        <v>18.462838000000001</v>
      </c>
      <c r="R45" s="170">
        <v>14.548503</v>
      </c>
      <c r="S45" s="170">
        <v>16.078182999999999</v>
      </c>
      <c r="T45" s="170">
        <v>17.578056</v>
      </c>
      <c r="U45" s="170">
        <v>18.381069</v>
      </c>
      <c r="V45" s="170">
        <v>18.557874000000002</v>
      </c>
      <c r="W45" s="170">
        <v>18.414828</v>
      </c>
      <c r="X45" s="170">
        <v>18.613648000000001</v>
      </c>
      <c r="Y45" s="170">
        <v>18.742515999999998</v>
      </c>
      <c r="Z45" s="170">
        <v>18.801689</v>
      </c>
      <c r="AA45" s="170">
        <v>18.814347999999999</v>
      </c>
      <c r="AB45" s="170">
        <v>17.699107999999999</v>
      </c>
      <c r="AC45" s="170">
        <v>19.132116</v>
      </c>
      <c r="AD45" s="170">
        <v>19.743698999999999</v>
      </c>
      <c r="AE45" s="170">
        <v>20.049742999999999</v>
      </c>
      <c r="AF45" s="170">
        <v>20.585872999999999</v>
      </c>
      <c r="AG45" s="170">
        <v>20.171831000000001</v>
      </c>
      <c r="AH45" s="170">
        <v>20.572572999999998</v>
      </c>
      <c r="AI45" s="170">
        <v>20.138569</v>
      </c>
      <c r="AJ45" s="170">
        <v>20.37715</v>
      </c>
      <c r="AK45" s="170">
        <v>20.572648000000001</v>
      </c>
      <c r="AL45" s="170">
        <v>20.656690000000001</v>
      </c>
      <c r="AM45" s="170">
        <v>19.731010000000001</v>
      </c>
      <c r="AN45" s="170">
        <v>20.435638000000001</v>
      </c>
      <c r="AO45" s="170">
        <v>20.511873999999999</v>
      </c>
      <c r="AP45" s="170">
        <v>19.957374999999999</v>
      </c>
      <c r="AQ45" s="170">
        <v>20.076819</v>
      </c>
      <c r="AR45" s="170">
        <v>20.771961000000001</v>
      </c>
      <c r="AS45" s="170">
        <v>20.345033999999998</v>
      </c>
      <c r="AT45" s="170">
        <v>20.601035</v>
      </c>
      <c r="AU45" s="170">
        <v>20.469951999999999</v>
      </c>
      <c r="AV45" s="170">
        <v>20.414708999999998</v>
      </c>
      <c r="AW45" s="170">
        <v>20.593069</v>
      </c>
      <c r="AX45" s="170">
        <v>19.491181000000001</v>
      </c>
      <c r="AY45" s="170">
        <v>19.538975000000001</v>
      </c>
      <c r="AZ45" s="170">
        <v>19.997420000000002</v>
      </c>
      <c r="BA45" s="170">
        <v>20.449031000000002</v>
      </c>
      <c r="BB45" s="170">
        <v>20.446047</v>
      </c>
      <c r="BC45" s="170">
        <v>20.775587000000002</v>
      </c>
      <c r="BD45" s="170">
        <v>20.817918212999999</v>
      </c>
      <c r="BE45" s="170">
        <v>20.341074986999999</v>
      </c>
      <c r="BF45" s="236">
        <v>20.71266</v>
      </c>
      <c r="BG45" s="236">
        <v>20.53933</v>
      </c>
      <c r="BH45" s="236">
        <v>20.70701</v>
      </c>
      <c r="BI45" s="236">
        <v>20.686450000000001</v>
      </c>
      <c r="BJ45" s="236">
        <v>20.543589999999998</v>
      </c>
      <c r="BK45" s="236">
        <v>20.312069999999999</v>
      </c>
      <c r="BL45" s="236">
        <v>20.561229999999998</v>
      </c>
      <c r="BM45" s="236">
        <v>20.545780000000001</v>
      </c>
      <c r="BN45" s="236">
        <v>20.533359999999998</v>
      </c>
      <c r="BO45" s="236">
        <v>20.588429999999999</v>
      </c>
      <c r="BP45" s="236">
        <v>20.886620000000001</v>
      </c>
      <c r="BQ45" s="236">
        <v>20.93834</v>
      </c>
      <c r="BR45" s="236">
        <v>21.34768</v>
      </c>
      <c r="BS45" s="236">
        <v>20.79627</v>
      </c>
      <c r="BT45" s="236">
        <v>20.90024</v>
      </c>
      <c r="BU45" s="236">
        <v>20.77965</v>
      </c>
      <c r="BV45" s="236">
        <v>20.76774</v>
      </c>
    </row>
    <row r="46" spans="1:74" ht="11.15" customHeight="1" x14ac:dyDescent="0.25">
      <c r="A46" s="48"/>
      <c r="B46" s="32"/>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595"/>
      <c r="AN46" s="49"/>
      <c r="AO46" s="49"/>
      <c r="AP46" s="49"/>
      <c r="AQ46" s="49"/>
      <c r="AR46" s="49"/>
      <c r="AS46" s="49"/>
      <c r="AT46" s="49"/>
      <c r="AU46" s="49"/>
      <c r="AV46" s="49"/>
      <c r="AW46" s="49"/>
      <c r="AX46" s="558"/>
      <c r="AY46" s="558"/>
      <c r="AZ46" s="558"/>
      <c r="BA46" s="558"/>
      <c r="BB46" s="558"/>
      <c r="BC46" s="558"/>
      <c r="BD46" s="558"/>
      <c r="BE46" s="558"/>
      <c r="BF46" s="590"/>
      <c r="BG46" s="590"/>
      <c r="BH46" s="590"/>
      <c r="BI46" s="590"/>
      <c r="BJ46" s="558"/>
      <c r="BK46" s="558"/>
      <c r="BL46" s="239"/>
      <c r="BM46" s="239"/>
      <c r="BN46" s="239"/>
      <c r="BO46" s="239"/>
      <c r="BP46" s="239"/>
      <c r="BQ46" s="239"/>
      <c r="BR46" s="239"/>
      <c r="BS46" s="239"/>
      <c r="BT46" s="239"/>
      <c r="BU46" s="239"/>
      <c r="BV46" s="239"/>
    </row>
    <row r="47" spans="1:74" ht="11.15" customHeight="1" x14ac:dyDescent="0.25">
      <c r="A47" s="48" t="s">
        <v>723</v>
      </c>
      <c r="B47" s="139" t="s">
        <v>953</v>
      </c>
      <c r="C47" s="170">
        <v>1.785792</v>
      </c>
      <c r="D47" s="170">
        <v>0.452177</v>
      </c>
      <c r="E47" s="170">
        <v>0.95933100000000004</v>
      </c>
      <c r="F47" s="170">
        <v>1.1425749999999999</v>
      </c>
      <c r="G47" s="170">
        <v>1.6549480000000001</v>
      </c>
      <c r="H47" s="170">
        <v>0.72049300000000005</v>
      </c>
      <c r="I47" s="170">
        <v>1.5167109999999999</v>
      </c>
      <c r="J47" s="170">
        <v>0.94897299999999996</v>
      </c>
      <c r="K47" s="170">
        <v>3.9948999999999998E-2</v>
      </c>
      <c r="L47" s="170">
        <v>-0.44015900000000002</v>
      </c>
      <c r="M47" s="170">
        <v>-0.63806200000000002</v>
      </c>
      <c r="N47" s="170">
        <v>-0.17128499999999999</v>
      </c>
      <c r="O47" s="170">
        <v>-0.64861599999999997</v>
      </c>
      <c r="P47" s="170">
        <v>-1.107782</v>
      </c>
      <c r="Q47" s="170">
        <v>-1.1616299999999999</v>
      </c>
      <c r="R47" s="170">
        <v>-1.112441</v>
      </c>
      <c r="S47" s="170">
        <v>0.65037</v>
      </c>
      <c r="T47" s="170">
        <v>0.75958400000000004</v>
      </c>
      <c r="U47" s="170">
        <v>-0.63907700000000001</v>
      </c>
      <c r="V47" s="170">
        <v>-1.1004799999999999</v>
      </c>
      <c r="W47" s="170">
        <v>-0.75623799999999997</v>
      </c>
      <c r="X47" s="170">
        <v>-1.013218</v>
      </c>
      <c r="Y47" s="170">
        <v>-0.29715799999999998</v>
      </c>
      <c r="Z47" s="170">
        <v>-1.1856709999999999</v>
      </c>
      <c r="AA47" s="170">
        <v>-0.50065700000000002</v>
      </c>
      <c r="AB47" s="170">
        <v>0.35670400000000002</v>
      </c>
      <c r="AC47" s="170">
        <v>0.43112299999999998</v>
      </c>
      <c r="AD47" s="170">
        <v>-0.44062099999999998</v>
      </c>
      <c r="AE47" s="170">
        <v>9.8158999999999996E-2</v>
      </c>
      <c r="AF47" s="170">
        <v>-5.6323999999999999E-2</v>
      </c>
      <c r="AG47" s="170">
        <v>0.367807</v>
      </c>
      <c r="AH47" s="170">
        <v>-0.15270700000000001</v>
      </c>
      <c r="AI47" s="170">
        <v>1.1621520000000001</v>
      </c>
      <c r="AJ47" s="170">
        <v>-9.0038000000000007E-2</v>
      </c>
      <c r="AK47" s="170">
        <v>-0.71033999999999997</v>
      </c>
      <c r="AL47" s="170">
        <v>-1.160752</v>
      </c>
      <c r="AM47" s="170">
        <v>-0.60469799999999996</v>
      </c>
      <c r="AN47" s="170">
        <v>-0.55068899999999998</v>
      </c>
      <c r="AO47" s="170">
        <v>-1.052729</v>
      </c>
      <c r="AP47" s="170">
        <v>-1.2875220000000001</v>
      </c>
      <c r="AQ47" s="170">
        <v>-0.98093699999999995</v>
      </c>
      <c r="AR47" s="170">
        <v>-1.265844</v>
      </c>
      <c r="AS47" s="170">
        <v>-0.90013900000000002</v>
      </c>
      <c r="AT47" s="170">
        <v>-1.472256</v>
      </c>
      <c r="AU47" s="170">
        <v>-1.5956840000000001</v>
      </c>
      <c r="AV47" s="170">
        <v>-1.6294109999999999</v>
      </c>
      <c r="AW47" s="170">
        <v>-1.5757620000000001</v>
      </c>
      <c r="AX47" s="170">
        <v>-2.1522549999999998</v>
      </c>
      <c r="AY47" s="170">
        <v>-0.96440499999999996</v>
      </c>
      <c r="AZ47" s="170">
        <v>-0.84339699999999995</v>
      </c>
      <c r="BA47" s="170">
        <v>-3.034589</v>
      </c>
      <c r="BB47" s="170">
        <v>-1.3116989999999999</v>
      </c>
      <c r="BC47" s="170">
        <v>-1.099953</v>
      </c>
      <c r="BD47" s="170">
        <v>-1.6633331018999999</v>
      </c>
      <c r="BE47" s="170">
        <v>-1.8534976971999999</v>
      </c>
      <c r="BF47" s="236">
        <v>-1.3294649999999999</v>
      </c>
      <c r="BG47" s="236">
        <v>-1.3444750000000001</v>
      </c>
      <c r="BH47" s="236">
        <v>-1.688026</v>
      </c>
      <c r="BI47" s="236">
        <v>-1.8225880000000001</v>
      </c>
      <c r="BJ47" s="236">
        <v>-2.1297860000000002</v>
      </c>
      <c r="BK47" s="236">
        <v>-1.5991569999999999</v>
      </c>
      <c r="BL47" s="236">
        <v>-2.1877819999999999</v>
      </c>
      <c r="BM47" s="236">
        <v>-1.66289</v>
      </c>
      <c r="BN47" s="236">
        <v>-1.4931540000000001</v>
      </c>
      <c r="BO47" s="236">
        <v>-1.360355</v>
      </c>
      <c r="BP47" s="236">
        <v>-1.694553</v>
      </c>
      <c r="BQ47" s="236">
        <v>-1.746767</v>
      </c>
      <c r="BR47" s="236">
        <v>-1.366104</v>
      </c>
      <c r="BS47" s="236">
        <v>-1.608735</v>
      </c>
      <c r="BT47" s="236">
        <v>-2.1258149999999998</v>
      </c>
      <c r="BU47" s="236">
        <v>-2.0950139999999999</v>
      </c>
      <c r="BV47" s="236">
        <v>-2.6251639999999998</v>
      </c>
    </row>
    <row r="48" spans="1:74" ht="11.15" customHeight="1" x14ac:dyDescent="0.25">
      <c r="A48" s="48"/>
      <c r="B48" s="53"/>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239"/>
      <c r="BG48" s="239"/>
      <c r="BH48" s="239"/>
      <c r="BI48" s="239"/>
      <c r="BJ48" s="239"/>
      <c r="BK48" s="239"/>
      <c r="BL48" s="239"/>
      <c r="BM48" s="239"/>
      <c r="BN48" s="239"/>
      <c r="BO48" s="239"/>
      <c r="BP48" s="239"/>
      <c r="BQ48" s="239"/>
      <c r="BR48" s="239"/>
      <c r="BS48" s="239"/>
      <c r="BT48" s="239"/>
      <c r="BU48" s="239"/>
      <c r="BV48" s="239"/>
    </row>
    <row r="49" spans="1:74" ht="11.15" customHeight="1" x14ac:dyDescent="0.25">
      <c r="A49" s="44"/>
      <c r="B49" s="46" t="s">
        <v>725</v>
      </c>
      <c r="C49" s="50"/>
      <c r="D49" s="50"/>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295"/>
      <c r="BG49" s="295"/>
      <c r="BH49" s="295"/>
      <c r="BI49" s="295"/>
      <c r="BJ49" s="295"/>
      <c r="BK49" s="50"/>
      <c r="BL49" s="50"/>
      <c r="BM49" s="50"/>
      <c r="BN49" s="50"/>
      <c r="BO49" s="50"/>
      <c r="BP49" s="50"/>
      <c r="BQ49" s="50"/>
      <c r="BR49" s="50"/>
      <c r="BS49" s="50"/>
      <c r="BT49" s="50"/>
      <c r="BU49" s="50"/>
      <c r="BV49" s="295"/>
    </row>
    <row r="50" spans="1:74" ht="11.15" customHeight="1" x14ac:dyDescent="0.25">
      <c r="A50" s="44"/>
      <c r="B50" s="52" t="s">
        <v>107</v>
      </c>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295"/>
      <c r="BG50" s="295"/>
      <c r="BH50" s="295"/>
      <c r="BI50" s="295"/>
      <c r="BJ50" s="295"/>
      <c r="BK50" s="295"/>
      <c r="BL50" s="295"/>
      <c r="BM50" s="295"/>
      <c r="BN50" s="295"/>
      <c r="BO50" s="295"/>
      <c r="BP50" s="295"/>
      <c r="BQ50" s="295"/>
      <c r="BR50" s="295"/>
      <c r="BS50" s="295"/>
      <c r="BT50" s="295"/>
      <c r="BU50" s="295"/>
      <c r="BV50" s="295"/>
    </row>
    <row r="51" spans="1:74" ht="11.15" customHeight="1" x14ac:dyDescent="0.25">
      <c r="A51" s="48" t="s">
        <v>495</v>
      </c>
      <c r="B51" s="478" t="s">
        <v>1277</v>
      </c>
      <c r="C51" s="54">
        <v>448.97199999999998</v>
      </c>
      <c r="D51" s="54">
        <v>451.66</v>
      </c>
      <c r="E51" s="54">
        <v>458.89</v>
      </c>
      <c r="F51" s="54">
        <v>469.80200000000002</v>
      </c>
      <c r="G51" s="54">
        <v>481.125</v>
      </c>
      <c r="H51" s="54">
        <v>463.44600000000003</v>
      </c>
      <c r="I51" s="54">
        <v>441.58800000000002</v>
      </c>
      <c r="J51" s="54">
        <v>430.11799999999999</v>
      </c>
      <c r="K51" s="54">
        <v>425.61399999999998</v>
      </c>
      <c r="L51" s="54">
        <v>443.36700000000002</v>
      </c>
      <c r="M51" s="54">
        <v>445.887</v>
      </c>
      <c r="N51" s="54">
        <v>432.77199999999999</v>
      </c>
      <c r="O51" s="54">
        <v>440.25299999999999</v>
      </c>
      <c r="P51" s="54">
        <v>452.56299999999999</v>
      </c>
      <c r="Q51" s="54">
        <v>483.34100000000001</v>
      </c>
      <c r="R51" s="54">
        <v>529.03499999999997</v>
      </c>
      <c r="S51" s="54">
        <v>521.59299999999996</v>
      </c>
      <c r="T51" s="54">
        <v>532.65700000000004</v>
      </c>
      <c r="U51" s="54">
        <v>520.12400000000002</v>
      </c>
      <c r="V51" s="54">
        <v>504.399</v>
      </c>
      <c r="W51" s="54">
        <v>497.72399999999999</v>
      </c>
      <c r="X51" s="54">
        <v>493.92200000000003</v>
      </c>
      <c r="Y51" s="54">
        <v>500.75200000000001</v>
      </c>
      <c r="Z51" s="54">
        <v>485.471</v>
      </c>
      <c r="AA51" s="54">
        <v>476.26900000000001</v>
      </c>
      <c r="AB51" s="54">
        <v>493.87599999999998</v>
      </c>
      <c r="AC51" s="54">
        <v>502.464</v>
      </c>
      <c r="AD51" s="54">
        <v>489.15800000000002</v>
      </c>
      <c r="AE51" s="54">
        <v>476.98</v>
      </c>
      <c r="AF51" s="54">
        <v>448.108</v>
      </c>
      <c r="AG51" s="54">
        <v>438.745</v>
      </c>
      <c r="AH51" s="54">
        <v>421.52499999999998</v>
      </c>
      <c r="AI51" s="54">
        <v>420.34300000000002</v>
      </c>
      <c r="AJ51" s="54">
        <v>436.58</v>
      </c>
      <c r="AK51" s="54">
        <v>433.387</v>
      </c>
      <c r="AL51" s="54">
        <v>421.18400000000003</v>
      </c>
      <c r="AM51" s="54">
        <v>414.27300000000002</v>
      </c>
      <c r="AN51" s="54">
        <v>409.12900000000002</v>
      </c>
      <c r="AO51" s="54">
        <v>414.39</v>
      </c>
      <c r="AP51" s="54">
        <v>419.11599999999999</v>
      </c>
      <c r="AQ51" s="54">
        <v>414.27</v>
      </c>
      <c r="AR51" s="54">
        <v>417.50200000000001</v>
      </c>
      <c r="AS51" s="54">
        <v>424.214</v>
      </c>
      <c r="AT51" s="54">
        <v>419.74200000000002</v>
      </c>
      <c r="AU51" s="54">
        <v>428.81</v>
      </c>
      <c r="AV51" s="54">
        <v>439.43799999999999</v>
      </c>
      <c r="AW51" s="54">
        <v>416.34899999999999</v>
      </c>
      <c r="AX51" s="54">
        <v>429.56099999999998</v>
      </c>
      <c r="AY51" s="54">
        <v>459.80700000000002</v>
      </c>
      <c r="AZ51" s="54">
        <v>472.35700000000003</v>
      </c>
      <c r="BA51" s="54">
        <v>465.43700000000001</v>
      </c>
      <c r="BB51" s="54">
        <v>459.88200000000001</v>
      </c>
      <c r="BC51" s="54">
        <v>460.82</v>
      </c>
      <c r="BD51" s="54">
        <v>453.03142857</v>
      </c>
      <c r="BE51" s="54">
        <v>437.01720538000001</v>
      </c>
      <c r="BF51" s="238">
        <v>428.89420000000001</v>
      </c>
      <c r="BG51" s="238">
        <v>428.27659999999997</v>
      </c>
      <c r="BH51" s="238">
        <v>440.05880000000002</v>
      </c>
      <c r="BI51" s="238">
        <v>441.69889999999998</v>
      </c>
      <c r="BJ51" s="238">
        <v>431.52199999999999</v>
      </c>
      <c r="BK51" s="238">
        <v>440.91649999999998</v>
      </c>
      <c r="BL51" s="238">
        <v>449.56830000000002</v>
      </c>
      <c r="BM51" s="238">
        <v>461.34399999999999</v>
      </c>
      <c r="BN51" s="238">
        <v>466.35570000000001</v>
      </c>
      <c r="BO51" s="238">
        <v>465.59750000000003</v>
      </c>
      <c r="BP51" s="238">
        <v>451.96379999999999</v>
      </c>
      <c r="BQ51" s="238">
        <v>443.2362</v>
      </c>
      <c r="BR51" s="238">
        <v>435.0804</v>
      </c>
      <c r="BS51" s="238">
        <v>435.52480000000003</v>
      </c>
      <c r="BT51" s="238">
        <v>449.82870000000003</v>
      </c>
      <c r="BU51" s="238">
        <v>453.28179999999998</v>
      </c>
      <c r="BV51" s="238">
        <v>443.35309999999998</v>
      </c>
    </row>
    <row r="52" spans="1:74" ht="11.15" customHeight="1" x14ac:dyDescent="0.25">
      <c r="A52" s="474" t="s">
        <v>943</v>
      </c>
      <c r="B52" s="52" t="s">
        <v>944</v>
      </c>
      <c r="C52" s="54">
        <v>160.52000000000001</v>
      </c>
      <c r="D52" s="54">
        <v>151.238</v>
      </c>
      <c r="E52" s="54">
        <v>160.33500000000001</v>
      </c>
      <c r="F52" s="54">
        <v>174.971</v>
      </c>
      <c r="G52" s="54">
        <v>201.74</v>
      </c>
      <c r="H52" s="54">
        <v>224.48</v>
      </c>
      <c r="I52" s="54">
        <v>238.363</v>
      </c>
      <c r="J52" s="54">
        <v>255.80699999999999</v>
      </c>
      <c r="K52" s="54">
        <v>262.76799999999997</v>
      </c>
      <c r="L52" s="54">
        <v>252.50200000000001</v>
      </c>
      <c r="M52" s="54">
        <v>231.88800000000001</v>
      </c>
      <c r="N52" s="54">
        <v>211.696</v>
      </c>
      <c r="O52" s="54">
        <v>196.77</v>
      </c>
      <c r="P52" s="54">
        <v>180.12</v>
      </c>
      <c r="Q52" s="54">
        <v>182.89099999999999</v>
      </c>
      <c r="R52" s="54">
        <v>199.52</v>
      </c>
      <c r="S52" s="54">
        <v>213.76400000000001</v>
      </c>
      <c r="T52" s="54">
        <v>235.68700000000001</v>
      </c>
      <c r="U52" s="54">
        <v>257.267</v>
      </c>
      <c r="V52" s="54">
        <v>282.86700000000002</v>
      </c>
      <c r="W52" s="54">
        <v>298.70800000000003</v>
      </c>
      <c r="X52" s="54">
        <v>286.69053400000001</v>
      </c>
      <c r="Y52" s="54">
        <v>265.56374799999998</v>
      </c>
      <c r="Z52" s="54">
        <v>228.168397</v>
      </c>
      <c r="AA52" s="54">
        <v>197.22988000000001</v>
      </c>
      <c r="AB52" s="54">
        <v>178.06336899999999</v>
      </c>
      <c r="AC52" s="54">
        <v>176.882181</v>
      </c>
      <c r="AD52" s="54">
        <v>185.83204900000001</v>
      </c>
      <c r="AE52" s="54">
        <v>196.36487199999999</v>
      </c>
      <c r="AF52" s="54">
        <v>205.29779600000001</v>
      </c>
      <c r="AG52" s="54">
        <v>221.754276</v>
      </c>
      <c r="AH52" s="54">
        <v>229.26124799999999</v>
      </c>
      <c r="AI52" s="54">
        <v>235.50357700000001</v>
      </c>
      <c r="AJ52" s="54">
        <v>235.73503299999999</v>
      </c>
      <c r="AK52" s="54">
        <v>220.683379</v>
      </c>
      <c r="AL52" s="54">
        <v>193.052471</v>
      </c>
      <c r="AM52" s="54">
        <v>161.101224</v>
      </c>
      <c r="AN52" s="54">
        <v>140.31167400000001</v>
      </c>
      <c r="AO52" s="54">
        <v>142.02496600000001</v>
      </c>
      <c r="AP52" s="54">
        <v>154.28840299999999</v>
      </c>
      <c r="AQ52" s="54">
        <v>177.820041</v>
      </c>
      <c r="AR52" s="54">
        <v>186.67517599999999</v>
      </c>
      <c r="AS52" s="54">
        <v>208.44736900000001</v>
      </c>
      <c r="AT52" s="54">
        <v>230.65102300000001</v>
      </c>
      <c r="AU52" s="54">
        <v>243.55248900000001</v>
      </c>
      <c r="AV52" s="54">
        <v>242.90498400000001</v>
      </c>
      <c r="AW52" s="54">
        <v>236.06258</v>
      </c>
      <c r="AX52" s="54">
        <v>211.08472399999999</v>
      </c>
      <c r="AY52" s="54">
        <v>187.860716</v>
      </c>
      <c r="AZ52" s="54">
        <v>174.72214700000001</v>
      </c>
      <c r="BA52" s="54">
        <v>174.29694499999999</v>
      </c>
      <c r="BB52" s="54">
        <v>187.94931199999999</v>
      </c>
      <c r="BC52" s="54">
        <v>207.02135699999999</v>
      </c>
      <c r="BD52" s="54">
        <v>225.84185714</v>
      </c>
      <c r="BE52" s="54">
        <v>246.68814053</v>
      </c>
      <c r="BF52" s="238">
        <v>263.57650000000001</v>
      </c>
      <c r="BG52" s="238">
        <v>267.19049999999999</v>
      </c>
      <c r="BH52" s="238">
        <v>261.10340000000002</v>
      </c>
      <c r="BI52" s="238">
        <v>245.77690000000001</v>
      </c>
      <c r="BJ52" s="238">
        <v>223.65880000000001</v>
      </c>
      <c r="BK52" s="238">
        <v>197.2302</v>
      </c>
      <c r="BL52" s="238">
        <v>181.08070000000001</v>
      </c>
      <c r="BM52" s="238">
        <v>181.37090000000001</v>
      </c>
      <c r="BN52" s="238">
        <v>191.446</v>
      </c>
      <c r="BO52" s="238">
        <v>210.8586</v>
      </c>
      <c r="BP52" s="238">
        <v>228.67420000000001</v>
      </c>
      <c r="BQ52" s="238">
        <v>243.9872</v>
      </c>
      <c r="BR52" s="238">
        <v>262.75470000000001</v>
      </c>
      <c r="BS52" s="238">
        <v>267.03550000000001</v>
      </c>
      <c r="BT52" s="238">
        <v>261.11829999999998</v>
      </c>
      <c r="BU52" s="238">
        <v>245.42169999999999</v>
      </c>
      <c r="BV52" s="238">
        <v>222.73490000000001</v>
      </c>
    </row>
    <row r="53" spans="1:74" ht="11.15" customHeight="1" x14ac:dyDescent="0.25">
      <c r="A53" s="48" t="s">
        <v>726</v>
      </c>
      <c r="B53" s="137" t="s">
        <v>381</v>
      </c>
      <c r="C53" s="54">
        <v>88.994</v>
      </c>
      <c r="D53" s="54">
        <v>92.94</v>
      </c>
      <c r="E53" s="54">
        <v>92.186999999999998</v>
      </c>
      <c r="F53" s="54">
        <v>96.123000000000005</v>
      </c>
      <c r="G53" s="54">
        <v>98.195999999999998</v>
      </c>
      <c r="H53" s="54">
        <v>95.933999999999997</v>
      </c>
      <c r="I53" s="54">
        <v>96.275000000000006</v>
      </c>
      <c r="J53" s="54">
        <v>94.694000000000003</v>
      </c>
      <c r="K53" s="54">
        <v>92.266999999999996</v>
      </c>
      <c r="L53" s="54">
        <v>98.41</v>
      </c>
      <c r="M53" s="54">
        <v>94.757999999999996</v>
      </c>
      <c r="N53" s="54">
        <v>89.843999999999994</v>
      </c>
      <c r="O53" s="54">
        <v>94.064999999999998</v>
      </c>
      <c r="P53" s="54">
        <v>100.876</v>
      </c>
      <c r="Q53" s="54">
        <v>101.86</v>
      </c>
      <c r="R53" s="54">
        <v>94.777000000000001</v>
      </c>
      <c r="S53" s="54">
        <v>90.88</v>
      </c>
      <c r="T53" s="54">
        <v>92.462000000000003</v>
      </c>
      <c r="U53" s="54">
        <v>89.164000000000001</v>
      </c>
      <c r="V53" s="54">
        <v>82.396000000000001</v>
      </c>
      <c r="W53" s="54">
        <v>81.436999999999998</v>
      </c>
      <c r="X53" s="54">
        <v>80.308000000000007</v>
      </c>
      <c r="Y53" s="54">
        <v>80.207999999999998</v>
      </c>
      <c r="Z53" s="54">
        <v>77.614000000000004</v>
      </c>
      <c r="AA53" s="54">
        <v>84.307000000000002</v>
      </c>
      <c r="AB53" s="54">
        <v>88.64</v>
      </c>
      <c r="AC53" s="54">
        <v>92.546999999999997</v>
      </c>
      <c r="AD53" s="54">
        <v>91.009</v>
      </c>
      <c r="AE53" s="54">
        <v>90.15</v>
      </c>
      <c r="AF53" s="54">
        <v>92.25</v>
      </c>
      <c r="AG53" s="54">
        <v>90.656999999999996</v>
      </c>
      <c r="AH53" s="54">
        <v>85.084999999999994</v>
      </c>
      <c r="AI53" s="54">
        <v>89.522999999999996</v>
      </c>
      <c r="AJ53" s="54">
        <v>90.191000000000003</v>
      </c>
      <c r="AK53" s="54">
        <v>87.673000000000002</v>
      </c>
      <c r="AL53" s="54">
        <v>79.7</v>
      </c>
      <c r="AM53" s="54">
        <v>82.948999999999998</v>
      </c>
      <c r="AN53" s="54">
        <v>85.379000000000005</v>
      </c>
      <c r="AO53" s="54">
        <v>87.912999999999997</v>
      </c>
      <c r="AP53" s="54">
        <v>86.59</v>
      </c>
      <c r="AQ53" s="54">
        <v>89.781999999999996</v>
      </c>
      <c r="AR53" s="54">
        <v>88.781000000000006</v>
      </c>
      <c r="AS53" s="54">
        <v>87.715999999999994</v>
      </c>
      <c r="AT53" s="54">
        <v>86.432000000000002</v>
      </c>
      <c r="AU53" s="54">
        <v>82.319000000000003</v>
      </c>
      <c r="AV53" s="54">
        <v>85.177000000000007</v>
      </c>
      <c r="AW53" s="54">
        <v>84.185000000000002</v>
      </c>
      <c r="AX53" s="54">
        <v>86.144999999999996</v>
      </c>
      <c r="AY53" s="54">
        <v>85.093000000000004</v>
      </c>
      <c r="AZ53" s="54">
        <v>87.418999999999997</v>
      </c>
      <c r="BA53" s="54">
        <v>88.551000000000002</v>
      </c>
      <c r="BB53" s="54">
        <v>91.62</v>
      </c>
      <c r="BC53" s="54">
        <v>88.653000000000006</v>
      </c>
      <c r="BD53" s="54">
        <v>88.148142856999996</v>
      </c>
      <c r="BE53" s="54">
        <v>88.056856182999994</v>
      </c>
      <c r="BF53" s="238">
        <v>87.813360000000003</v>
      </c>
      <c r="BG53" s="238">
        <v>88.643320000000003</v>
      </c>
      <c r="BH53" s="238">
        <v>89.997299999999996</v>
      </c>
      <c r="BI53" s="238">
        <v>87.060649999999995</v>
      </c>
      <c r="BJ53" s="238">
        <v>81.124589999999998</v>
      </c>
      <c r="BK53" s="238">
        <v>86.807109999999994</v>
      </c>
      <c r="BL53" s="238">
        <v>89.013220000000004</v>
      </c>
      <c r="BM53" s="238">
        <v>90.994739999999993</v>
      </c>
      <c r="BN53" s="238">
        <v>92.806979999999996</v>
      </c>
      <c r="BO53" s="238">
        <v>90.129599999999996</v>
      </c>
      <c r="BP53" s="238">
        <v>87.915319999999994</v>
      </c>
      <c r="BQ53" s="238">
        <v>87.025710000000004</v>
      </c>
      <c r="BR53" s="238">
        <v>86.399119999999996</v>
      </c>
      <c r="BS53" s="238">
        <v>87.114570000000001</v>
      </c>
      <c r="BT53" s="238">
        <v>88.701700000000002</v>
      </c>
      <c r="BU53" s="238">
        <v>85.462739999999997</v>
      </c>
      <c r="BV53" s="238">
        <v>79.404480000000007</v>
      </c>
    </row>
    <row r="54" spans="1:74" ht="11.15" customHeight="1" x14ac:dyDescent="0.25">
      <c r="A54" s="48" t="s">
        <v>728</v>
      </c>
      <c r="B54" s="137" t="s">
        <v>385</v>
      </c>
      <c r="C54" s="54">
        <v>32.510353000000002</v>
      </c>
      <c r="D54" s="54">
        <v>32.194479000000001</v>
      </c>
      <c r="E54" s="54">
        <v>30.92802</v>
      </c>
      <c r="F54" s="54">
        <v>30.722297999999999</v>
      </c>
      <c r="G54" s="54">
        <v>29.595977000000001</v>
      </c>
      <c r="H54" s="54">
        <v>29.128499000000001</v>
      </c>
      <c r="I54" s="54">
        <v>29.095613</v>
      </c>
      <c r="J54" s="54">
        <v>28.357616</v>
      </c>
      <c r="K54" s="54">
        <v>28.335778000000001</v>
      </c>
      <c r="L54" s="54">
        <v>27.404743</v>
      </c>
      <c r="M54" s="54">
        <v>27.357734000000001</v>
      </c>
      <c r="N54" s="54">
        <v>27.809621</v>
      </c>
      <c r="O54" s="54">
        <v>29.927185000000001</v>
      </c>
      <c r="P54" s="54">
        <v>30.241679000000001</v>
      </c>
      <c r="Q54" s="54">
        <v>33.430008999999998</v>
      </c>
      <c r="R54" s="54">
        <v>32.151341000000002</v>
      </c>
      <c r="S54" s="54">
        <v>28.504470000000001</v>
      </c>
      <c r="T54" s="54">
        <v>25.385137</v>
      </c>
      <c r="U54" s="54">
        <v>25.232994999999999</v>
      </c>
      <c r="V54" s="54">
        <v>25.151019000000002</v>
      </c>
      <c r="W54" s="54">
        <v>24.638249999999999</v>
      </c>
      <c r="X54" s="54">
        <v>26.637853</v>
      </c>
      <c r="Y54" s="54">
        <v>28.670565</v>
      </c>
      <c r="Z54" s="54">
        <v>29.655564999999999</v>
      </c>
      <c r="AA54" s="54">
        <v>32.564942000000002</v>
      </c>
      <c r="AB54" s="54">
        <v>31.051335999999999</v>
      </c>
      <c r="AC54" s="54">
        <v>29.276747</v>
      </c>
      <c r="AD54" s="54">
        <v>28.590413999999999</v>
      </c>
      <c r="AE54" s="54">
        <v>27.747852999999999</v>
      </c>
      <c r="AF54" s="54">
        <v>27.730668999999999</v>
      </c>
      <c r="AG54" s="54">
        <v>28.734027000000001</v>
      </c>
      <c r="AH54" s="54">
        <v>26.634188999999999</v>
      </c>
      <c r="AI54" s="54">
        <v>25.720549999999999</v>
      </c>
      <c r="AJ54" s="54">
        <v>25.393108999999999</v>
      </c>
      <c r="AK54" s="54">
        <v>26.449034000000001</v>
      </c>
      <c r="AL54" s="54">
        <v>28.674790999999999</v>
      </c>
      <c r="AM54" s="54">
        <v>33.030715999999998</v>
      </c>
      <c r="AN54" s="54">
        <v>33.926800999999998</v>
      </c>
      <c r="AO54" s="54">
        <v>34.147221000000002</v>
      </c>
      <c r="AP54" s="54">
        <v>31.425771000000001</v>
      </c>
      <c r="AQ54" s="54">
        <v>30.584228</v>
      </c>
      <c r="AR54" s="54">
        <v>29.434228000000001</v>
      </c>
      <c r="AS54" s="54">
        <v>30.521391999999999</v>
      </c>
      <c r="AT54" s="54">
        <v>28.801535999999999</v>
      </c>
      <c r="AU54" s="54">
        <v>27.272441000000001</v>
      </c>
      <c r="AV54" s="54">
        <v>26.985828999999999</v>
      </c>
      <c r="AW54" s="54">
        <v>30.15831</v>
      </c>
      <c r="AX54" s="54">
        <v>31.723310999999999</v>
      </c>
      <c r="AY54" s="54">
        <v>33.476635999999999</v>
      </c>
      <c r="AZ54" s="54">
        <v>35.098570000000002</v>
      </c>
      <c r="BA54" s="54">
        <v>34.287790999999999</v>
      </c>
      <c r="BB54" s="54">
        <v>33.321258</v>
      </c>
      <c r="BC54" s="54">
        <v>31.478072999999998</v>
      </c>
      <c r="BD54" s="54">
        <v>30.529295043000001</v>
      </c>
      <c r="BE54" s="54">
        <v>31.042489408000002</v>
      </c>
      <c r="BF54" s="238">
        <v>30.71621</v>
      </c>
      <c r="BG54" s="238">
        <v>30.91142</v>
      </c>
      <c r="BH54" s="238">
        <v>30.33541</v>
      </c>
      <c r="BI54" s="238">
        <v>30.719729999999998</v>
      </c>
      <c r="BJ54" s="238">
        <v>31.202169999999999</v>
      </c>
      <c r="BK54" s="238">
        <v>33.21049</v>
      </c>
      <c r="BL54" s="238">
        <v>33.35857</v>
      </c>
      <c r="BM54" s="238">
        <v>33.257060000000003</v>
      </c>
      <c r="BN54" s="238">
        <v>32.903739999999999</v>
      </c>
      <c r="BO54" s="238">
        <v>32.504779999999997</v>
      </c>
      <c r="BP54" s="238">
        <v>32.024380000000001</v>
      </c>
      <c r="BQ54" s="238">
        <v>31.866790000000002</v>
      </c>
      <c r="BR54" s="238">
        <v>31.53725</v>
      </c>
      <c r="BS54" s="238">
        <v>31.729240000000001</v>
      </c>
      <c r="BT54" s="238">
        <v>31.152940000000001</v>
      </c>
      <c r="BU54" s="238">
        <v>31.53762</v>
      </c>
      <c r="BV54" s="238">
        <v>32.023269999999997</v>
      </c>
    </row>
    <row r="55" spans="1:74" ht="11.15" customHeight="1" x14ac:dyDescent="0.25">
      <c r="A55" s="48" t="s">
        <v>471</v>
      </c>
      <c r="B55" s="137" t="s">
        <v>386</v>
      </c>
      <c r="C55" s="54">
        <v>262.36599999999999</v>
      </c>
      <c r="D55" s="54">
        <v>252.05799999999999</v>
      </c>
      <c r="E55" s="54">
        <v>236.55500000000001</v>
      </c>
      <c r="F55" s="54">
        <v>230.869</v>
      </c>
      <c r="G55" s="54">
        <v>235.83</v>
      </c>
      <c r="H55" s="54">
        <v>229.91399999999999</v>
      </c>
      <c r="I55" s="54">
        <v>235.434</v>
      </c>
      <c r="J55" s="54">
        <v>230.36199999999999</v>
      </c>
      <c r="K55" s="54">
        <v>232.04300000000001</v>
      </c>
      <c r="L55" s="54">
        <v>224.47300000000001</v>
      </c>
      <c r="M55" s="54">
        <v>233.691</v>
      </c>
      <c r="N55" s="54">
        <v>254.1</v>
      </c>
      <c r="O55" s="54">
        <v>265.71100000000001</v>
      </c>
      <c r="P55" s="54">
        <v>253.09100000000001</v>
      </c>
      <c r="Q55" s="54">
        <v>261.82299999999998</v>
      </c>
      <c r="R55" s="54">
        <v>258.46300000000002</v>
      </c>
      <c r="S55" s="54">
        <v>258.952</v>
      </c>
      <c r="T55" s="54">
        <v>254.47900000000001</v>
      </c>
      <c r="U55" s="54">
        <v>250.36</v>
      </c>
      <c r="V55" s="54">
        <v>237.53399999999999</v>
      </c>
      <c r="W55" s="54">
        <v>227.578</v>
      </c>
      <c r="X55" s="54">
        <v>227.61586700000001</v>
      </c>
      <c r="Y55" s="54">
        <v>241.22969699999999</v>
      </c>
      <c r="Z55" s="54">
        <v>243.39474899999999</v>
      </c>
      <c r="AA55" s="54">
        <v>255.361605</v>
      </c>
      <c r="AB55" s="54">
        <v>241.27302900000001</v>
      </c>
      <c r="AC55" s="54">
        <v>237.84609399999999</v>
      </c>
      <c r="AD55" s="54">
        <v>238.62245100000001</v>
      </c>
      <c r="AE55" s="54">
        <v>240.175715</v>
      </c>
      <c r="AF55" s="54">
        <v>237.28622200000001</v>
      </c>
      <c r="AG55" s="54">
        <v>230.76469800000001</v>
      </c>
      <c r="AH55" s="54">
        <v>225.55103199999999</v>
      </c>
      <c r="AI55" s="54">
        <v>227.04755800000001</v>
      </c>
      <c r="AJ55" s="54">
        <v>216.69639000000001</v>
      </c>
      <c r="AK55" s="54">
        <v>220.59760700000001</v>
      </c>
      <c r="AL55" s="54">
        <v>232.177537</v>
      </c>
      <c r="AM55" s="54">
        <v>251.75343699999999</v>
      </c>
      <c r="AN55" s="54">
        <v>250.43103600000001</v>
      </c>
      <c r="AO55" s="54">
        <v>238.47202100000001</v>
      </c>
      <c r="AP55" s="54">
        <v>230.05525299999999</v>
      </c>
      <c r="AQ55" s="54">
        <v>220.704215</v>
      </c>
      <c r="AR55" s="54">
        <v>220.96728899999999</v>
      </c>
      <c r="AS55" s="54">
        <v>225.614025</v>
      </c>
      <c r="AT55" s="54">
        <v>215.613225</v>
      </c>
      <c r="AU55" s="54">
        <v>209.578711</v>
      </c>
      <c r="AV55" s="54">
        <v>210.97837200000001</v>
      </c>
      <c r="AW55" s="54">
        <v>221.32419999999999</v>
      </c>
      <c r="AX55" s="54">
        <v>224.30915400000001</v>
      </c>
      <c r="AY55" s="54">
        <v>239.705725</v>
      </c>
      <c r="AZ55" s="54">
        <v>242.29767200000001</v>
      </c>
      <c r="BA55" s="54">
        <v>225.332627</v>
      </c>
      <c r="BB55" s="54">
        <v>223.59109000000001</v>
      </c>
      <c r="BC55" s="54">
        <v>222.11295200000001</v>
      </c>
      <c r="BD55" s="54">
        <v>219.45528571</v>
      </c>
      <c r="BE55" s="54">
        <v>220.77100442</v>
      </c>
      <c r="BF55" s="238">
        <v>218.1018</v>
      </c>
      <c r="BG55" s="238">
        <v>217.7706</v>
      </c>
      <c r="BH55" s="238">
        <v>214.3339</v>
      </c>
      <c r="BI55" s="238">
        <v>220.1908</v>
      </c>
      <c r="BJ55" s="238">
        <v>233.46690000000001</v>
      </c>
      <c r="BK55" s="238">
        <v>244.3357</v>
      </c>
      <c r="BL55" s="238">
        <v>242.1155</v>
      </c>
      <c r="BM55" s="238">
        <v>234.946</v>
      </c>
      <c r="BN55" s="238">
        <v>232.4648</v>
      </c>
      <c r="BO55" s="238">
        <v>232.27090000000001</v>
      </c>
      <c r="BP55" s="238">
        <v>231.74590000000001</v>
      </c>
      <c r="BQ55" s="238">
        <v>226.64920000000001</v>
      </c>
      <c r="BR55" s="238">
        <v>222.01519999999999</v>
      </c>
      <c r="BS55" s="238">
        <v>219.8954</v>
      </c>
      <c r="BT55" s="238">
        <v>212.89259999999999</v>
      </c>
      <c r="BU55" s="238">
        <v>220.41980000000001</v>
      </c>
      <c r="BV55" s="238">
        <v>230.9367</v>
      </c>
    </row>
    <row r="56" spans="1:74" ht="11.15" customHeight="1" x14ac:dyDescent="0.25">
      <c r="A56" s="48" t="s">
        <v>472</v>
      </c>
      <c r="B56" s="137" t="s">
        <v>387</v>
      </c>
      <c r="C56" s="54">
        <v>28.704999999999998</v>
      </c>
      <c r="D56" s="54">
        <v>23.864000000000001</v>
      </c>
      <c r="E56" s="54">
        <v>20.864999999999998</v>
      </c>
      <c r="F56" s="54">
        <v>20.866</v>
      </c>
      <c r="G56" s="54">
        <v>22.169</v>
      </c>
      <c r="H56" s="54">
        <v>21.491</v>
      </c>
      <c r="I56" s="54">
        <v>21.916</v>
      </c>
      <c r="J56" s="54">
        <v>23.084</v>
      </c>
      <c r="K56" s="54">
        <v>23.007000000000001</v>
      </c>
      <c r="L56" s="54">
        <v>23.33</v>
      </c>
      <c r="M56" s="54">
        <v>24.834</v>
      </c>
      <c r="N56" s="54">
        <v>26.129000000000001</v>
      </c>
      <c r="O56" s="54">
        <v>28.536999999999999</v>
      </c>
      <c r="P56" s="54">
        <v>26.396999999999998</v>
      </c>
      <c r="Q56" s="54">
        <v>22.585000000000001</v>
      </c>
      <c r="R56" s="54">
        <v>22.888999999999999</v>
      </c>
      <c r="S56" s="54">
        <v>24.068999999999999</v>
      </c>
      <c r="T56" s="54">
        <v>23.495000000000001</v>
      </c>
      <c r="U56" s="54">
        <v>24.292999999999999</v>
      </c>
      <c r="V56" s="54">
        <v>25.151</v>
      </c>
      <c r="W56" s="54">
        <v>22.542999999999999</v>
      </c>
      <c r="X56" s="54">
        <v>25.205065000000001</v>
      </c>
      <c r="Y56" s="54">
        <v>25.039054</v>
      </c>
      <c r="Z56" s="54">
        <v>25.398053000000001</v>
      </c>
      <c r="AA56" s="54">
        <v>22.952304999999999</v>
      </c>
      <c r="AB56" s="54">
        <v>20.906077</v>
      </c>
      <c r="AC56" s="54">
        <v>20.273078000000002</v>
      </c>
      <c r="AD56" s="54">
        <v>21.291778999999998</v>
      </c>
      <c r="AE56" s="54">
        <v>20.651513999999999</v>
      </c>
      <c r="AF56" s="54">
        <v>18.546299000000001</v>
      </c>
      <c r="AG56" s="54">
        <v>17.830857000000002</v>
      </c>
      <c r="AH56" s="54">
        <v>18.183273</v>
      </c>
      <c r="AI56" s="54">
        <v>18.512231</v>
      </c>
      <c r="AJ56" s="54">
        <v>18.291882000000001</v>
      </c>
      <c r="AK56" s="54">
        <v>18.172886999999999</v>
      </c>
      <c r="AL56" s="54">
        <v>17.814738999999999</v>
      </c>
      <c r="AM56" s="54">
        <v>18.089321999999999</v>
      </c>
      <c r="AN56" s="54">
        <v>18.624253</v>
      </c>
      <c r="AO56" s="54">
        <v>17.260479</v>
      </c>
      <c r="AP56" s="54">
        <v>17.831721999999999</v>
      </c>
      <c r="AQ56" s="54">
        <v>17.162693999999998</v>
      </c>
      <c r="AR56" s="54">
        <v>17.131768999999998</v>
      </c>
      <c r="AS56" s="54">
        <v>16.960424</v>
      </c>
      <c r="AT56" s="54">
        <v>17.034687000000002</v>
      </c>
      <c r="AU56" s="54">
        <v>17.622859999999999</v>
      </c>
      <c r="AV56" s="54">
        <v>17.100628</v>
      </c>
      <c r="AW56" s="54">
        <v>16.684923999999999</v>
      </c>
      <c r="AX56" s="54">
        <v>17.411878000000002</v>
      </c>
      <c r="AY56" s="54">
        <v>16.700402</v>
      </c>
      <c r="AZ56" s="54">
        <v>17.173024000000002</v>
      </c>
      <c r="BA56" s="54">
        <v>14.706690999999999</v>
      </c>
      <c r="BB56" s="54">
        <v>15.698938999999999</v>
      </c>
      <c r="BC56" s="54">
        <v>17.017837</v>
      </c>
      <c r="BD56" s="54">
        <v>17.521857142999998</v>
      </c>
      <c r="BE56" s="54">
        <v>17.502359240000001</v>
      </c>
      <c r="BF56" s="238">
        <v>18.779769999999999</v>
      </c>
      <c r="BG56" s="238">
        <v>21.18214</v>
      </c>
      <c r="BH56" s="238">
        <v>22.254919999999998</v>
      </c>
      <c r="BI56" s="238">
        <v>20.4406</v>
      </c>
      <c r="BJ56" s="238">
        <v>21.719799999999999</v>
      </c>
      <c r="BK56" s="238">
        <v>22.017289999999999</v>
      </c>
      <c r="BL56" s="238">
        <v>20.898340000000001</v>
      </c>
      <c r="BM56" s="238">
        <v>18.97542</v>
      </c>
      <c r="BN56" s="238">
        <v>18.61262</v>
      </c>
      <c r="BO56" s="238">
        <v>19.133009999999999</v>
      </c>
      <c r="BP56" s="238">
        <v>19.335049999999999</v>
      </c>
      <c r="BQ56" s="238">
        <v>19.39256</v>
      </c>
      <c r="BR56" s="238">
        <v>20.542069999999999</v>
      </c>
      <c r="BS56" s="238">
        <v>20.445969999999999</v>
      </c>
      <c r="BT56" s="238">
        <v>19.065819999999999</v>
      </c>
      <c r="BU56" s="238">
        <v>21.67493</v>
      </c>
      <c r="BV56" s="238">
        <v>22.603380000000001</v>
      </c>
    </row>
    <row r="57" spans="1:74" ht="11.15" customHeight="1" x14ac:dyDescent="0.25">
      <c r="A57" s="48" t="s">
        <v>473</v>
      </c>
      <c r="B57" s="137" t="s">
        <v>658</v>
      </c>
      <c r="C57" s="54">
        <v>233.661</v>
      </c>
      <c r="D57" s="54">
        <v>228.19399999999999</v>
      </c>
      <c r="E57" s="54">
        <v>215.69</v>
      </c>
      <c r="F57" s="54">
        <v>210.00299999999999</v>
      </c>
      <c r="G57" s="54">
        <v>213.661</v>
      </c>
      <c r="H57" s="54">
        <v>208.423</v>
      </c>
      <c r="I57" s="54">
        <v>213.518</v>
      </c>
      <c r="J57" s="54">
        <v>207.27799999999999</v>
      </c>
      <c r="K57" s="54">
        <v>209.036</v>
      </c>
      <c r="L57" s="54">
        <v>201.143</v>
      </c>
      <c r="M57" s="54">
        <v>208.857</v>
      </c>
      <c r="N57" s="54">
        <v>227.971</v>
      </c>
      <c r="O57" s="54">
        <v>237.17400000000001</v>
      </c>
      <c r="P57" s="54">
        <v>226.69399999999999</v>
      </c>
      <c r="Q57" s="54">
        <v>239.238</v>
      </c>
      <c r="R57" s="54">
        <v>235.57400000000001</v>
      </c>
      <c r="S57" s="54">
        <v>234.88300000000001</v>
      </c>
      <c r="T57" s="54">
        <v>230.98400000000001</v>
      </c>
      <c r="U57" s="54">
        <v>226.06700000000001</v>
      </c>
      <c r="V57" s="54">
        <v>212.38300000000001</v>
      </c>
      <c r="W57" s="54">
        <v>205.035</v>
      </c>
      <c r="X57" s="54">
        <v>202.41080199999999</v>
      </c>
      <c r="Y57" s="54">
        <v>216.19064299999999</v>
      </c>
      <c r="Z57" s="54">
        <v>217.99669599999999</v>
      </c>
      <c r="AA57" s="54">
        <v>232.4093</v>
      </c>
      <c r="AB57" s="54">
        <v>220.366952</v>
      </c>
      <c r="AC57" s="54">
        <v>217.573016</v>
      </c>
      <c r="AD57" s="54">
        <v>217.33067199999999</v>
      </c>
      <c r="AE57" s="54">
        <v>219.52420100000001</v>
      </c>
      <c r="AF57" s="54">
        <v>218.739923</v>
      </c>
      <c r="AG57" s="54">
        <v>212.933841</v>
      </c>
      <c r="AH57" s="54">
        <v>207.36775900000001</v>
      </c>
      <c r="AI57" s="54">
        <v>208.535327</v>
      </c>
      <c r="AJ57" s="54">
        <v>198.40450799999999</v>
      </c>
      <c r="AK57" s="54">
        <v>202.42472000000001</v>
      </c>
      <c r="AL57" s="54">
        <v>214.362798</v>
      </c>
      <c r="AM57" s="54">
        <v>233.66411500000001</v>
      </c>
      <c r="AN57" s="54">
        <v>231.806783</v>
      </c>
      <c r="AO57" s="54">
        <v>221.21154200000001</v>
      </c>
      <c r="AP57" s="54">
        <v>212.22353100000001</v>
      </c>
      <c r="AQ57" s="54">
        <v>203.54152099999999</v>
      </c>
      <c r="AR57" s="54">
        <v>203.83552</v>
      </c>
      <c r="AS57" s="54">
        <v>208.65360100000001</v>
      </c>
      <c r="AT57" s="54">
        <v>198.57853800000001</v>
      </c>
      <c r="AU57" s="54">
        <v>191.955851</v>
      </c>
      <c r="AV57" s="54">
        <v>193.87774400000001</v>
      </c>
      <c r="AW57" s="54">
        <v>204.639276</v>
      </c>
      <c r="AX57" s="54">
        <v>206.89727600000001</v>
      </c>
      <c r="AY57" s="54">
        <v>223.005323</v>
      </c>
      <c r="AZ57" s="54">
        <v>225.12464800000001</v>
      </c>
      <c r="BA57" s="54">
        <v>210.625936</v>
      </c>
      <c r="BB57" s="54">
        <v>207.89215100000001</v>
      </c>
      <c r="BC57" s="54">
        <v>205.09511499999999</v>
      </c>
      <c r="BD57" s="54">
        <v>201.93357143</v>
      </c>
      <c r="BE57" s="54">
        <v>203.26865309999999</v>
      </c>
      <c r="BF57" s="238">
        <v>199.322</v>
      </c>
      <c r="BG57" s="238">
        <v>196.58850000000001</v>
      </c>
      <c r="BH57" s="238">
        <v>192.07900000000001</v>
      </c>
      <c r="BI57" s="238">
        <v>199.75020000000001</v>
      </c>
      <c r="BJ57" s="238">
        <v>211.74709999999999</v>
      </c>
      <c r="BK57" s="238">
        <v>222.3184</v>
      </c>
      <c r="BL57" s="238">
        <v>221.21719999999999</v>
      </c>
      <c r="BM57" s="238">
        <v>215.97049999999999</v>
      </c>
      <c r="BN57" s="238">
        <v>213.85220000000001</v>
      </c>
      <c r="BO57" s="238">
        <v>213.1379</v>
      </c>
      <c r="BP57" s="238">
        <v>212.4109</v>
      </c>
      <c r="BQ57" s="238">
        <v>207.25659999999999</v>
      </c>
      <c r="BR57" s="238">
        <v>201.47309999999999</v>
      </c>
      <c r="BS57" s="238">
        <v>199.4494</v>
      </c>
      <c r="BT57" s="238">
        <v>193.82679999999999</v>
      </c>
      <c r="BU57" s="238">
        <v>198.7449</v>
      </c>
      <c r="BV57" s="238">
        <v>208.33330000000001</v>
      </c>
    </row>
    <row r="58" spans="1:74" ht="11.15" customHeight="1" x14ac:dyDescent="0.25">
      <c r="A58" s="48" t="s">
        <v>496</v>
      </c>
      <c r="B58" s="137" t="s">
        <v>371</v>
      </c>
      <c r="C58" s="54">
        <v>41.158000000000001</v>
      </c>
      <c r="D58" s="54">
        <v>42.018999999999998</v>
      </c>
      <c r="E58" s="54">
        <v>41.646000000000001</v>
      </c>
      <c r="F58" s="54">
        <v>40.871000000000002</v>
      </c>
      <c r="G58" s="54">
        <v>39.292999999999999</v>
      </c>
      <c r="H58" s="54">
        <v>40.546999999999997</v>
      </c>
      <c r="I58" s="54">
        <v>43.029000000000003</v>
      </c>
      <c r="J58" s="54">
        <v>43.15</v>
      </c>
      <c r="K58" s="54">
        <v>44.331000000000003</v>
      </c>
      <c r="L58" s="54">
        <v>39.781999999999996</v>
      </c>
      <c r="M58" s="54">
        <v>40.622</v>
      </c>
      <c r="N58" s="54">
        <v>40.466999999999999</v>
      </c>
      <c r="O58" s="54">
        <v>43.634</v>
      </c>
      <c r="P58" s="54">
        <v>42.631</v>
      </c>
      <c r="Q58" s="54">
        <v>39.872999999999998</v>
      </c>
      <c r="R58" s="54">
        <v>39.993000000000002</v>
      </c>
      <c r="S58" s="54">
        <v>40.354999999999997</v>
      </c>
      <c r="T58" s="54">
        <v>41.610999999999997</v>
      </c>
      <c r="U58" s="54">
        <v>40.993000000000002</v>
      </c>
      <c r="V58" s="54">
        <v>40.090000000000003</v>
      </c>
      <c r="W58" s="54">
        <v>40.134999999999998</v>
      </c>
      <c r="X58" s="54">
        <v>37.636000000000003</v>
      </c>
      <c r="Y58" s="54">
        <v>37.662999999999997</v>
      </c>
      <c r="Z58" s="54">
        <v>38.627000000000002</v>
      </c>
      <c r="AA58" s="54">
        <v>42.591304999999998</v>
      </c>
      <c r="AB58" s="54">
        <v>39.996749000000001</v>
      </c>
      <c r="AC58" s="54">
        <v>39.118651999999997</v>
      </c>
      <c r="AD58" s="54">
        <v>40.531784000000002</v>
      </c>
      <c r="AE58" s="54">
        <v>43.443421000000001</v>
      </c>
      <c r="AF58" s="54">
        <v>44.729740999999997</v>
      </c>
      <c r="AG58" s="54">
        <v>43.818579</v>
      </c>
      <c r="AH58" s="54">
        <v>42.476813</v>
      </c>
      <c r="AI58" s="54">
        <v>41.987599000000003</v>
      </c>
      <c r="AJ58" s="54">
        <v>40.353942000000004</v>
      </c>
      <c r="AK58" s="54">
        <v>36.776465000000002</v>
      </c>
      <c r="AL58" s="54">
        <v>35.797570999999998</v>
      </c>
      <c r="AM58" s="54">
        <v>38.582630000000002</v>
      </c>
      <c r="AN58" s="54">
        <v>39.857602999999997</v>
      </c>
      <c r="AO58" s="54">
        <v>35.573813000000001</v>
      </c>
      <c r="AP58" s="54">
        <v>37.657814000000002</v>
      </c>
      <c r="AQ58" s="54">
        <v>41.411512000000002</v>
      </c>
      <c r="AR58" s="54">
        <v>39.312874000000001</v>
      </c>
      <c r="AS58" s="54">
        <v>41.232306999999999</v>
      </c>
      <c r="AT58" s="54">
        <v>38.389995999999996</v>
      </c>
      <c r="AU58" s="54">
        <v>36.200042000000003</v>
      </c>
      <c r="AV58" s="54">
        <v>36.557811999999998</v>
      </c>
      <c r="AW58" s="54">
        <v>37.782635999999997</v>
      </c>
      <c r="AX58" s="54">
        <v>35.038728999999996</v>
      </c>
      <c r="AY58" s="54">
        <v>35.863529999999997</v>
      </c>
      <c r="AZ58" s="54">
        <v>37.524085999999997</v>
      </c>
      <c r="BA58" s="54">
        <v>37.748772000000002</v>
      </c>
      <c r="BB58" s="54">
        <v>41.170085999999998</v>
      </c>
      <c r="BC58" s="54">
        <v>42.493892000000002</v>
      </c>
      <c r="BD58" s="54">
        <v>41.420714285999999</v>
      </c>
      <c r="BE58" s="54">
        <v>40.713056450000003</v>
      </c>
      <c r="BF58" s="238">
        <v>39.946260000000002</v>
      </c>
      <c r="BG58" s="238">
        <v>40.960810000000002</v>
      </c>
      <c r="BH58" s="238">
        <v>40.857950000000002</v>
      </c>
      <c r="BI58" s="238">
        <v>39.594250000000002</v>
      </c>
      <c r="BJ58" s="238">
        <v>39.689329999999998</v>
      </c>
      <c r="BK58" s="238">
        <v>40.626420000000003</v>
      </c>
      <c r="BL58" s="238">
        <v>40.356319999999997</v>
      </c>
      <c r="BM58" s="238">
        <v>38.706159999999997</v>
      </c>
      <c r="BN58" s="238">
        <v>39.470999999999997</v>
      </c>
      <c r="BO58" s="238">
        <v>40.500190000000003</v>
      </c>
      <c r="BP58" s="238">
        <v>40.490119999999997</v>
      </c>
      <c r="BQ58" s="238">
        <v>39.882379999999998</v>
      </c>
      <c r="BR58" s="238">
        <v>39.129280000000001</v>
      </c>
      <c r="BS58" s="238">
        <v>41.522210000000001</v>
      </c>
      <c r="BT58" s="238">
        <v>38.728659999999998</v>
      </c>
      <c r="BU58" s="238">
        <v>38.002549999999999</v>
      </c>
      <c r="BV58" s="238">
        <v>38.645240000000001</v>
      </c>
    </row>
    <row r="59" spans="1:74" ht="11.15" customHeight="1" x14ac:dyDescent="0.25">
      <c r="A59" s="48" t="s">
        <v>452</v>
      </c>
      <c r="B59" s="137" t="s">
        <v>383</v>
      </c>
      <c r="C59" s="54">
        <v>140.12899999999999</v>
      </c>
      <c r="D59" s="54">
        <v>136.32300000000001</v>
      </c>
      <c r="E59" s="54">
        <v>132.172</v>
      </c>
      <c r="F59" s="54">
        <v>128.274</v>
      </c>
      <c r="G59" s="54">
        <v>129.86500000000001</v>
      </c>
      <c r="H59" s="54">
        <v>131.09399999999999</v>
      </c>
      <c r="I59" s="54">
        <v>137.67400000000001</v>
      </c>
      <c r="J59" s="54">
        <v>135.636</v>
      </c>
      <c r="K59" s="54">
        <v>131.83799999999999</v>
      </c>
      <c r="L59" s="54">
        <v>120.07299999999999</v>
      </c>
      <c r="M59" s="54">
        <v>126.221</v>
      </c>
      <c r="N59" s="54">
        <v>140.083</v>
      </c>
      <c r="O59" s="54">
        <v>143.19</v>
      </c>
      <c r="P59" s="54">
        <v>132.91800000000001</v>
      </c>
      <c r="Q59" s="54">
        <v>126.782</v>
      </c>
      <c r="R59" s="54">
        <v>150.922</v>
      </c>
      <c r="S59" s="54">
        <v>176.62700000000001</v>
      </c>
      <c r="T59" s="54">
        <v>176.947</v>
      </c>
      <c r="U59" s="54">
        <v>178.8</v>
      </c>
      <c r="V59" s="54">
        <v>179.76300000000001</v>
      </c>
      <c r="W59" s="54">
        <v>172.50200000000001</v>
      </c>
      <c r="X59" s="54">
        <v>156.23500000000001</v>
      </c>
      <c r="Y59" s="54">
        <v>157.20500000000001</v>
      </c>
      <c r="Z59" s="54">
        <v>161.18799999999999</v>
      </c>
      <c r="AA59" s="54">
        <v>164.05760799999999</v>
      </c>
      <c r="AB59" s="54">
        <v>144.01243700000001</v>
      </c>
      <c r="AC59" s="54">
        <v>146.07853600000001</v>
      </c>
      <c r="AD59" s="54">
        <v>137.21829700000001</v>
      </c>
      <c r="AE59" s="54">
        <v>139.59954400000001</v>
      </c>
      <c r="AF59" s="54">
        <v>140.132555</v>
      </c>
      <c r="AG59" s="54">
        <v>142.13915600000001</v>
      </c>
      <c r="AH59" s="54">
        <v>137.625441</v>
      </c>
      <c r="AI59" s="54">
        <v>132.095395</v>
      </c>
      <c r="AJ59" s="54">
        <v>132.81144399999999</v>
      </c>
      <c r="AK59" s="54">
        <v>131.69239400000001</v>
      </c>
      <c r="AL59" s="54">
        <v>130.03906000000001</v>
      </c>
      <c r="AM59" s="54">
        <v>124.98899900000001</v>
      </c>
      <c r="AN59" s="54">
        <v>120.84792299999999</v>
      </c>
      <c r="AO59" s="54">
        <v>114.646615</v>
      </c>
      <c r="AP59" s="54">
        <v>106.44823599999999</v>
      </c>
      <c r="AQ59" s="54">
        <v>109.48912199999999</v>
      </c>
      <c r="AR59" s="54">
        <v>111.356022</v>
      </c>
      <c r="AS59" s="54">
        <v>112.525425</v>
      </c>
      <c r="AT59" s="54">
        <v>113.26084400000001</v>
      </c>
      <c r="AU59" s="54">
        <v>110.510839</v>
      </c>
      <c r="AV59" s="54">
        <v>110.52794799999999</v>
      </c>
      <c r="AW59" s="54">
        <v>120.52704199999999</v>
      </c>
      <c r="AX59" s="54">
        <v>118.809214</v>
      </c>
      <c r="AY59" s="54">
        <v>123.013195</v>
      </c>
      <c r="AZ59" s="54">
        <v>124.82069199999999</v>
      </c>
      <c r="BA59" s="54">
        <v>112.291937</v>
      </c>
      <c r="BB59" s="54">
        <v>112.061094</v>
      </c>
      <c r="BC59" s="54">
        <v>113.139951</v>
      </c>
      <c r="BD59" s="54">
        <v>114.05471429000001</v>
      </c>
      <c r="BE59" s="54">
        <v>118.29533053999999</v>
      </c>
      <c r="BF59" s="238">
        <v>123.2317</v>
      </c>
      <c r="BG59" s="238">
        <v>119.3845</v>
      </c>
      <c r="BH59" s="238">
        <v>108.1503</v>
      </c>
      <c r="BI59" s="238">
        <v>111.6534</v>
      </c>
      <c r="BJ59" s="238">
        <v>121.2165</v>
      </c>
      <c r="BK59" s="238">
        <v>123.64319999999999</v>
      </c>
      <c r="BL59" s="238">
        <v>116.2467</v>
      </c>
      <c r="BM59" s="238">
        <v>112.7771</v>
      </c>
      <c r="BN59" s="238">
        <v>110.0271</v>
      </c>
      <c r="BO59" s="238">
        <v>114.4729</v>
      </c>
      <c r="BP59" s="238">
        <v>117.11199999999999</v>
      </c>
      <c r="BQ59" s="238">
        <v>121.06829999999999</v>
      </c>
      <c r="BR59" s="238">
        <v>121.04810000000001</v>
      </c>
      <c r="BS59" s="238">
        <v>117.91549999999999</v>
      </c>
      <c r="BT59" s="238">
        <v>106.2394</v>
      </c>
      <c r="BU59" s="238">
        <v>110.8548</v>
      </c>
      <c r="BV59" s="238">
        <v>118.1245</v>
      </c>
    </row>
    <row r="60" spans="1:74" ht="11.15" customHeight="1" x14ac:dyDescent="0.25">
      <c r="A60" s="48" t="s">
        <v>497</v>
      </c>
      <c r="B60" s="137" t="s">
        <v>384</v>
      </c>
      <c r="C60" s="54">
        <v>29.748999999999999</v>
      </c>
      <c r="D60" s="54">
        <v>28.41</v>
      </c>
      <c r="E60" s="54">
        <v>29.18</v>
      </c>
      <c r="F60" s="54">
        <v>28.93</v>
      </c>
      <c r="G60" s="54">
        <v>30.155999999999999</v>
      </c>
      <c r="H60" s="54">
        <v>30.466999999999999</v>
      </c>
      <c r="I60" s="54">
        <v>30.712</v>
      </c>
      <c r="J60" s="54">
        <v>28.788</v>
      </c>
      <c r="K60" s="54">
        <v>30.03</v>
      </c>
      <c r="L60" s="54">
        <v>29.681000000000001</v>
      </c>
      <c r="M60" s="54">
        <v>32.659999999999997</v>
      </c>
      <c r="N60" s="54">
        <v>30.52</v>
      </c>
      <c r="O60" s="54">
        <v>30.305</v>
      </c>
      <c r="P60" s="54">
        <v>31.327999999999999</v>
      </c>
      <c r="Q60" s="54">
        <v>34.819000000000003</v>
      </c>
      <c r="R60" s="54">
        <v>36.174999999999997</v>
      </c>
      <c r="S60" s="54">
        <v>38.454000000000001</v>
      </c>
      <c r="T60" s="54">
        <v>39.524000000000001</v>
      </c>
      <c r="U60" s="54">
        <v>35.871000000000002</v>
      </c>
      <c r="V60" s="54">
        <v>34.386000000000003</v>
      </c>
      <c r="W60" s="54">
        <v>32.124000000000002</v>
      </c>
      <c r="X60" s="54">
        <v>31.212</v>
      </c>
      <c r="Y60" s="54">
        <v>31.134</v>
      </c>
      <c r="Z60" s="54">
        <v>30.172999999999998</v>
      </c>
      <c r="AA60" s="54">
        <v>32.183999999999997</v>
      </c>
      <c r="AB60" s="54">
        <v>31.425000000000001</v>
      </c>
      <c r="AC60" s="54">
        <v>30.927</v>
      </c>
      <c r="AD60" s="54">
        <v>31.853999999999999</v>
      </c>
      <c r="AE60" s="54">
        <v>32.03</v>
      </c>
      <c r="AF60" s="54">
        <v>31.524000000000001</v>
      </c>
      <c r="AG60" s="54">
        <v>29.382000000000001</v>
      </c>
      <c r="AH60" s="54">
        <v>29.818999999999999</v>
      </c>
      <c r="AI60" s="54">
        <v>27.76</v>
      </c>
      <c r="AJ60" s="54">
        <v>28.733000000000001</v>
      </c>
      <c r="AK60" s="54">
        <v>27.9</v>
      </c>
      <c r="AL60" s="54">
        <v>25.77</v>
      </c>
      <c r="AM60" s="54">
        <v>26.748999999999999</v>
      </c>
      <c r="AN60" s="54">
        <v>27.541</v>
      </c>
      <c r="AO60" s="54">
        <v>27.931000000000001</v>
      </c>
      <c r="AP60" s="54">
        <v>29.413</v>
      </c>
      <c r="AQ60" s="54">
        <v>29.169</v>
      </c>
      <c r="AR60" s="54">
        <v>29.196999999999999</v>
      </c>
      <c r="AS60" s="54">
        <v>29.106000000000002</v>
      </c>
      <c r="AT60" s="54">
        <v>28.558</v>
      </c>
      <c r="AU60" s="54">
        <v>27.334</v>
      </c>
      <c r="AV60" s="54">
        <v>29.782</v>
      </c>
      <c r="AW60" s="54">
        <v>29.081</v>
      </c>
      <c r="AX60" s="54">
        <v>30.739000000000001</v>
      </c>
      <c r="AY60" s="54">
        <v>32.110999999999997</v>
      </c>
      <c r="AZ60" s="54">
        <v>31.33</v>
      </c>
      <c r="BA60" s="54">
        <v>29.562999999999999</v>
      </c>
      <c r="BB60" s="54">
        <v>32.073</v>
      </c>
      <c r="BC60" s="54">
        <v>32.787999999999997</v>
      </c>
      <c r="BD60" s="54">
        <v>30.850999999999999</v>
      </c>
      <c r="BE60" s="54">
        <v>27.060796201999999</v>
      </c>
      <c r="BF60" s="238">
        <v>26.564399999999999</v>
      </c>
      <c r="BG60" s="238">
        <v>26.325040000000001</v>
      </c>
      <c r="BH60" s="238">
        <v>26.55566</v>
      </c>
      <c r="BI60" s="238">
        <v>27.283729999999998</v>
      </c>
      <c r="BJ60" s="238">
        <v>26.147400000000001</v>
      </c>
      <c r="BK60" s="238">
        <v>27.391860000000001</v>
      </c>
      <c r="BL60" s="238">
        <v>26.858280000000001</v>
      </c>
      <c r="BM60" s="238">
        <v>27.775269999999999</v>
      </c>
      <c r="BN60" s="238">
        <v>27.08691</v>
      </c>
      <c r="BO60" s="238">
        <v>27.796869999999998</v>
      </c>
      <c r="BP60" s="238">
        <v>27.280650000000001</v>
      </c>
      <c r="BQ60" s="238">
        <v>26.084990000000001</v>
      </c>
      <c r="BR60" s="238">
        <v>25.978390000000001</v>
      </c>
      <c r="BS60" s="238">
        <v>25.622240000000001</v>
      </c>
      <c r="BT60" s="238">
        <v>25.838930000000001</v>
      </c>
      <c r="BU60" s="238">
        <v>26.06559</v>
      </c>
      <c r="BV60" s="238">
        <v>25.020009999999999</v>
      </c>
    </row>
    <row r="61" spans="1:74" ht="11.15" customHeight="1" x14ac:dyDescent="0.25">
      <c r="A61" s="48" t="s">
        <v>729</v>
      </c>
      <c r="B61" s="478" t="s">
        <v>945</v>
      </c>
      <c r="C61" s="54">
        <v>60.615000000000002</v>
      </c>
      <c r="D61" s="54">
        <v>61.472000000000001</v>
      </c>
      <c r="E61" s="54">
        <v>63.317</v>
      </c>
      <c r="F61" s="54">
        <v>63.07</v>
      </c>
      <c r="G61" s="54">
        <v>61.323</v>
      </c>
      <c r="H61" s="54">
        <v>59.155999999999999</v>
      </c>
      <c r="I61" s="54">
        <v>56.904000000000003</v>
      </c>
      <c r="J61" s="54">
        <v>53.771999999999998</v>
      </c>
      <c r="K61" s="54">
        <v>51.16</v>
      </c>
      <c r="L61" s="54">
        <v>49.875999999999998</v>
      </c>
      <c r="M61" s="54">
        <v>50.152999999999999</v>
      </c>
      <c r="N61" s="54">
        <v>54.588000000000001</v>
      </c>
      <c r="O61" s="54">
        <v>56.037999999999997</v>
      </c>
      <c r="P61" s="54">
        <v>58.944000000000003</v>
      </c>
      <c r="Q61" s="54">
        <v>61.902999999999999</v>
      </c>
      <c r="R61" s="54">
        <v>62.563000000000002</v>
      </c>
      <c r="S61" s="54">
        <v>63.109000000000002</v>
      </c>
      <c r="T61" s="54">
        <v>58.951000000000001</v>
      </c>
      <c r="U61" s="54">
        <v>56.176000000000002</v>
      </c>
      <c r="V61" s="54">
        <v>50.991999999999997</v>
      </c>
      <c r="W61" s="54">
        <v>48.335000000000001</v>
      </c>
      <c r="X61" s="54">
        <v>46.072000000000003</v>
      </c>
      <c r="Y61" s="54">
        <v>46.298000000000002</v>
      </c>
      <c r="Z61" s="54">
        <v>49.055999999999997</v>
      </c>
      <c r="AA61" s="54">
        <v>52.537999999999997</v>
      </c>
      <c r="AB61" s="54">
        <v>54.73</v>
      </c>
      <c r="AC61" s="54">
        <v>55.807000000000002</v>
      </c>
      <c r="AD61" s="54">
        <v>55.996000000000002</v>
      </c>
      <c r="AE61" s="54">
        <v>57.375999999999998</v>
      </c>
      <c r="AF61" s="54">
        <v>54.305</v>
      </c>
      <c r="AG61" s="54">
        <v>52.122</v>
      </c>
      <c r="AH61" s="54">
        <v>52.225999999999999</v>
      </c>
      <c r="AI61" s="54">
        <v>50.959000000000003</v>
      </c>
      <c r="AJ61" s="54">
        <v>46.472999999999999</v>
      </c>
      <c r="AK61" s="54">
        <v>48.588999999999999</v>
      </c>
      <c r="AL61" s="54">
        <v>52.216999999999999</v>
      </c>
      <c r="AM61" s="54">
        <v>56.558999999999997</v>
      </c>
      <c r="AN61" s="54">
        <v>58.026000000000003</v>
      </c>
      <c r="AO61" s="54">
        <v>58.53</v>
      </c>
      <c r="AP61" s="54">
        <v>58.505000000000003</v>
      </c>
      <c r="AQ61" s="54">
        <v>59.22</v>
      </c>
      <c r="AR61" s="54">
        <v>56.442999999999998</v>
      </c>
      <c r="AS61" s="54">
        <v>56.055999999999997</v>
      </c>
      <c r="AT61" s="54">
        <v>50.939</v>
      </c>
      <c r="AU61" s="54">
        <v>49.487000000000002</v>
      </c>
      <c r="AV61" s="54">
        <v>48.348999999999997</v>
      </c>
      <c r="AW61" s="54">
        <v>50.595999999999997</v>
      </c>
      <c r="AX61" s="54">
        <v>54.225000000000001</v>
      </c>
      <c r="AY61" s="54">
        <v>57.646000000000001</v>
      </c>
      <c r="AZ61" s="54">
        <v>61.177999999999997</v>
      </c>
      <c r="BA61" s="54">
        <v>63.281999999999996</v>
      </c>
      <c r="BB61" s="54">
        <v>63.793999999999997</v>
      </c>
      <c r="BC61" s="54">
        <v>61.49</v>
      </c>
      <c r="BD61" s="54">
        <v>59.842440000000003</v>
      </c>
      <c r="BE61" s="54">
        <v>57.412619999999997</v>
      </c>
      <c r="BF61" s="238">
        <v>52.690759999999997</v>
      </c>
      <c r="BG61" s="238">
        <v>50.491860000000003</v>
      </c>
      <c r="BH61" s="238">
        <v>47.907290000000003</v>
      </c>
      <c r="BI61" s="238">
        <v>48.592680000000001</v>
      </c>
      <c r="BJ61" s="238">
        <v>51.766089999999998</v>
      </c>
      <c r="BK61" s="238">
        <v>56.232230000000001</v>
      </c>
      <c r="BL61" s="238">
        <v>58.9129</v>
      </c>
      <c r="BM61" s="238">
        <v>60.843609999999998</v>
      </c>
      <c r="BN61" s="238">
        <v>61.788209999999999</v>
      </c>
      <c r="BO61" s="238">
        <v>61.706609999999998</v>
      </c>
      <c r="BP61" s="238">
        <v>58.657769999999999</v>
      </c>
      <c r="BQ61" s="238">
        <v>56.207749999999997</v>
      </c>
      <c r="BR61" s="238">
        <v>51.527700000000003</v>
      </c>
      <c r="BS61" s="238">
        <v>49.356830000000002</v>
      </c>
      <c r="BT61" s="238">
        <v>46.802639999999997</v>
      </c>
      <c r="BU61" s="238">
        <v>47.507249999999999</v>
      </c>
      <c r="BV61" s="238">
        <v>50.702489999999997</v>
      </c>
    </row>
    <row r="62" spans="1:74" ht="11.15" customHeight="1" x14ac:dyDescent="0.25">
      <c r="A62" s="48" t="s">
        <v>498</v>
      </c>
      <c r="B62" s="137" t="s">
        <v>106</v>
      </c>
      <c r="C62" s="561">
        <v>1265.0133530000001</v>
      </c>
      <c r="D62" s="561">
        <v>1248.3144789999999</v>
      </c>
      <c r="E62" s="561">
        <v>1245.21002</v>
      </c>
      <c r="F62" s="561">
        <v>1263.632298</v>
      </c>
      <c r="G62" s="561">
        <v>1307.123977</v>
      </c>
      <c r="H62" s="561">
        <v>1304.1664989999999</v>
      </c>
      <c r="I62" s="561">
        <v>1309.074613</v>
      </c>
      <c r="J62" s="561">
        <v>1300.684616</v>
      </c>
      <c r="K62" s="561">
        <v>1298.386778</v>
      </c>
      <c r="L62" s="561">
        <v>1285.568743</v>
      </c>
      <c r="M62" s="561">
        <v>1283.237734</v>
      </c>
      <c r="N62" s="561">
        <v>1281.879621</v>
      </c>
      <c r="O62" s="561">
        <v>1299.8931849999999</v>
      </c>
      <c r="P62" s="561">
        <v>1282.712679</v>
      </c>
      <c r="Q62" s="561">
        <v>1326.7220090000001</v>
      </c>
      <c r="R62" s="561">
        <v>1403.5993410000001</v>
      </c>
      <c r="S62" s="561">
        <v>1432.23847</v>
      </c>
      <c r="T62" s="561">
        <v>1457.703137</v>
      </c>
      <c r="U62" s="561">
        <v>1453.987995</v>
      </c>
      <c r="V62" s="561">
        <v>1437.578019</v>
      </c>
      <c r="W62" s="561">
        <v>1423.1812500000001</v>
      </c>
      <c r="X62" s="561">
        <v>1386.329254</v>
      </c>
      <c r="Y62" s="561">
        <v>1388.7240099999999</v>
      </c>
      <c r="Z62" s="561">
        <v>1343.3477109999999</v>
      </c>
      <c r="AA62" s="561">
        <v>1337.1033399999999</v>
      </c>
      <c r="AB62" s="561">
        <v>1303.06792</v>
      </c>
      <c r="AC62" s="561">
        <v>1310.94721</v>
      </c>
      <c r="AD62" s="561">
        <v>1298.811995</v>
      </c>
      <c r="AE62" s="561">
        <v>1303.867405</v>
      </c>
      <c r="AF62" s="561">
        <v>1281.363983</v>
      </c>
      <c r="AG62" s="561">
        <v>1278.1167359999999</v>
      </c>
      <c r="AH62" s="561">
        <v>1250.2037230000001</v>
      </c>
      <c r="AI62" s="561">
        <v>1250.9396790000001</v>
      </c>
      <c r="AJ62" s="561">
        <v>1252.9669180000001</v>
      </c>
      <c r="AK62" s="561">
        <v>1233.747879</v>
      </c>
      <c r="AL62" s="561">
        <v>1198.6124299999999</v>
      </c>
      <c r="AM62" s="561">
        <v>1189.9870060000001</v>
      </c>
      <c r="AN62" s="561">
        <v>1165.4500370000001</v>
      </c>
      <c r="AO62" s="561">
        <v>1153.6286359999999</v>
      </c>
      <c r="AP62" s="561">
        <v>1153.4994770000001</v>
      </c>
      <c r="AQ62" s="561">
        <v>1172.450118</v>
      </c>
      <c r="AR62" s="561">
        <v>1179.6685890000001</v>
      </c>
      <c r="AS62" s="561">
        <v>1215.4325180000001</v>
      </c>
      <c r="AT62" s="561">
        <v>1212.387624</v>
      </c>
      <c r="AU62" s="561">
        <v>1215.0645219999999</v>
      </c>
      <c r="AV62" s="561">
        <v>1230.700945</v>
      </c>
      <c r="AW62" s="561">
        <v>1226.0657679999999</v>
      </c>
      <c r="AX62" s="561">
        <v>1221.6351320000001</v>
      </c>
      <c r="AY62" s="561">
        <v>1254.576802</v>
      </c>
      <c r="AZ62" s="561">
        <v>1266.747167</v>
      </c>
      <c r="BA62" s="561">
        <v>1230.791072</v>
      </c>
      <c r="BB62" s="561">
        <v>1245.4618399999999</v>
      </c>
      <c r="BC62" s="561">
        <v>1259.9972250000001</v>
      </c>
      <c r="BD62" s="561">
        <v>1263.1750208000001</v>
      </c>
      <c r="BE62" s="561">
        <v>1267.057507</v>
      </c>
      <c r="BF62" s="562">
        <v>1271.5350000000001</v>
      </c>
      <c r="BG62" s="562">
        <v>1269.9549999999999</v>
      </c>
      <c r="BH62" s="562">
        <v>1259.3</v>
      </c>
      <c r="BI62" s="562">
        <v>1252.5709999999999</v>
      </c>
      <c r="BJ62" s="562">
        <v>1239.7940000000001</v>
      </c>
      <c r="BK62" s="562">
        <v>1250.394</v>
      </c>
      <c r="BL62" s="562">
        <v>1237.511</v>
      </c>
      <c r="BM62" s="562">
        <v>1242.0150000000001</v>
      </c>
      <c r="BN62" s="562">
        <v>1254.3499999999999</v>
      </c>
      <c r="BO62" s="562">
        <v>1275.838</v>
      </c>
      <c r="BP62" s="562">
        <v>1275.864</v>
      </c>
      <c r="BQ62" s="562">
        <v>1276.009</v>
      </c>
      <c r="BR62" s="562">
        <v>1275.47</v>
      </c>
      <c r="BS62" s="562">
        <v>1275.7159999999999</v>
      </c>
      <c r="BT62" s="562">
        <v>1261.3040000000001</v>
      </c>
      <c r="BU62" s="562">
        <v>1258.5540000000001</v>
      </c>
      <c r="BV62" s="562">
        <v>1240.9449999999999</v>
      </c>
    </row>
    <row r="63" spans="1:74" ht="11.15" customHeight="1" x14ac:dyDescent="0.25">
      <c r="A63" s="48" t="s">
        <v>499</v>
      </c>
      <c r="B63" s="140" t="s">
        <v>388</v>
      </c>
      <c r="C63" s="567">
        <v>649.13900000000001</v>
      </c>
      <c r="D63" s="567">
        <v>649.12599999999998</v>
      </c>
      <c r="E63" s="567">
        <v>649.12599999999998</v>
      </c>
      <c r="F63" s="567">
        <v>648.58799999999997</v>
      </c>
      <c r="G63" s="567">
        <v>644.81799999999998</v>
      </c>
      <c r="H63" s="567">
        <v>644.81799999999998</v>
      </c>
      <c r="I63" s="567">
        <v>644.81799999999998</v>
      </c>
      <c r="J63" s="567">
        <v>644.81799999999998</v>
      </c>
      <c r="K63" s="567">
        <v>644.81799999999998</v>
      </c>
      <c r="L63" s="567">
        <v>641.15300000000002</v>
      </c>
      <c r="M63" s="567">
        <v>634.96699999999998</v>
      </c>
      <c r="N63" s="567">
        <v>634.96699999999998</v>
      </c>
      <c r="O63" s="567">
        <v>634.96699999999998</v>
      </c>
      <c r="P63" s="567">
        <v>634.96699999999998</v>
      </c>
      <c r="Q63" s="567">
        <v>634.96699999999998</v>
      </c>
      <c r="R63" s="567">
        <v>637.82600000000002</v>
      </c>
      <c r="S63" s="567">
        <v>648.32600000000002</v>
      </c>
      <c r="T63" s="567">
        <v>656.02300000000002</v>
      </c>
      <c r="U63" s="567">
        <v>656.14</v>
      </c>
      <c r="V63" s="567">
        <v>647.53</v>
      </c>
      <c r="W63" s="567">
        <v>642.18600000000004</v>
      </c>
      <c r="X63" s="567">
        <v>638.55600000000004</v>
      </c>
      <c r="Y63" s="567">
        <v>638.08500000000004</v>
      </c>
      <c r="Z63" s="567">
        <v>638.08600000000001</v>
      </c>
      <c r="AA63" s="567">
        <v>638.08500000000004</v>
      </c>
      <c r="AB63" s="567">
        <v>637.77300000000002</v>
      </c>
      <c r="AC63" s="567">
        <v>637.774</v>
      </c>
      <c r="AD63" s="567">
        <v>633.428</v>
      </c>
      <c r="AE63" s="567">
        <v>627.58500000000004</v>
      </c>
      <c r="AF63" s="567">
        <v>621.30399999999997</v>
      </c>
      <c r="AG63" s="567">
        <v>621.30200000000002</v>
      </c>
      <c r="AH63" s="567">
        <v>621.30200000000002</v>
      </c>
      <c r="AI63" s="567">
        <v>617.76800000000003</v>
      </c>
      <c r="AJ63" s="567">
        <v>610.64599999999996</v>
      </c>
      <c r="AK63" s="567">
        <v>601.46699999999998</v>
      </c>
      <c r="AL63" s="567">
        <v>593.68200000000002</v>
      </c>
      <c r="AM63" s="567">
        <v>588.31700000000001</v>
      </c>
      <c r="AN63" s="567">
        <v>578.87199999999996</v>
      </c>
      <c r="AO63" s="567">
        <v>566.06100000000004</v>
      </c>
      <c r="AP63" s="567">
        <v>547.86599999999999</v>
      </c>
      <c r="AQ63" s="567">
        <v>523.10900000000004</v>
      </c>
      <c r="AR63" s="567">
        <v>493.32400000000001</v>
      </c>
      <c r="AS63" s="567">
        <v>468.00599999999997</v>
      </c>
      <c r="AT63" s="567">
        <v>445.05700000000002</v>
      </c>
      <c r="AU63" s="567">
        <v>416.39299999999997</v>
      </c>
      <c r="AV63" s="567">
        <v>398.56900000000002</v>
      </c>
      <c r="AW63" s="567">
        <v>388.41899999999998</v>
      </c>
      <c r="AX63" s="567">
        <v>372.03</v>
      </c>
      <c r="AY63" s="567">
        <v>371.57900000000001</v>
      </c>
      <c r="AZ63" s="567">
        <v>371.57900000000001</v>
      </c>
      <c r="BA63" s="567">
        <v>371.17500000000001</v>
      </c>
      <c r="BB63" s="567">
        <v>363.72300000000001</v>
      </c>
      <c r="BC63" s="567">
        <v>354.36599999999999</v>
      </c>
      <c r="BD63" s="567">
        <v>347.10171429000002</v>
      </c>
      <c r="BE63" s="567">
        <v>346.75900031999998</v>
      </c>
      <c r="BF63" s="568">
        <v>349.85899999999998</v>
      </c>
      <c r="BG63" s="568">
        <v>353.05900000000003</v>
      </c>
      <c r="BH63" s="568">
        <v>353.05900000000003</v>
      </c>
      <c r="BI63" s="568">
        <v>353.05900000000003</v>
      </c>
      <c r="BJ63" s="568">
        <v>353.05900000000003</v>
      </c>
      <c r="BK63" s="568">
        <v>353.05900000000003</v>
      </c>
      <c r="BL63" s="568">
        <v>353.05900000000003</v>
      </c>
      <c r="BM63" s="568">
        <v>353.05900000000003</v>
      </c>
      <c r="BN63" s="568">
        <v>353.05900000000003</v>
      </c>
      <c r="BO63" s="568">
        <v>353.05900000000003</v>
      </c>
      <c r="BP63" s="568">
        <v>353.05900000000003</v>
      </c>
      <c r="BQ63" s="568">
        <v>353.05900000000003</v>
      </c>
      <c r="BR63" s="568">
        <v>353.05900000000003</v>
      </c>
      <c r="BS63" s="568">
        <v>353.05900000000003</v>
      </c>
      <c r="BT63" s="568">
        <v>353.05900000000003</v>
      </c>
      <c r="BU63" s="568">
        <v>353.05900000000003</v>
      </c>
      <c r="BV63" s="568">
        <v>353.05900000000003</v>
      </c>
    </row>
    <row r="64" spans="1:74" s="329" customFormat="1" ht="12" customHeight="1" x14ac:dyDescent="0.25">
      <c r="A64" s="328"/>
      <c r="B64" s="658" t="s">
        <v>791</v>
      </c>
      <c r="C64" s="614"/>
      <c r="D64" s="614"/>
      <c r="E64" s="614"/>
      <c r="F64" s="614"/>
      <c r="G64" s="614"/>
      <c r="H64" s="614"/>
      <c r="I64" s="614"/>
      <c r="J64" s="614"/>
      <c r="K64" s="614"/>
      <c r="L64" s="614"/>
      <c r="M64" s="614"/>
      <c r="N64" s="614"/>
      <c r="O64" s="614"/>
      <c r="P64" s="614"/>
      <c r="Q64" s="608"/>
      <c r="AY64" s="397"/>
      <c r="AZ64" s="397"/>
      <c r="BA64" s="397"/>
      <c r="BB64" s="397"/>
      <c r="BC64" s="397"/>
      <c r="BD64" s="397"/>
      <c r="BE64" s="397"/>
      <c r="BF64" s="397"/>
      <c r="BG64" s="397"/>
      <c r="BH64" s="397"/>
      <c r="BI64" s="397"/>
      <c r="BJ64" s="397"/>
    </row>
    <row r="65" spans="1:74" s="329" customFormat="1" ht="12" customHeight="1" x14ac:dyDescent="0.25">
      <c r="A65" s="328"/>
      <c r="B65" s="659" t="s">
        <v>819</v>
      </c>
      <c r="C65" s="614"/>
      <c r="D65" s="614"/>
      <c r="E65" s="614"/>
      <c r="F65" s="614"/>
      <c r="G65" s="614"/>
      <c r="H65" s="614"/>
      <c r="I65" s="614"/>
      <c r="J65" s="614"/>
      <c r="K65" s="614"/>
      <c r="L65" s="614"/>
      <c r="M65" s="614"/>
      <c r="N65" s="614"/>
      <c r="O65" s="614"/>
      <c r="P65" s="614"/>
      <c r="Q65" s="608"/>
      <c r="AY65" s="397"/>
      <c r="AZ65" s="397"/>
      <c r="BA65" s="397"/>
      <c r="BB65" s="397"/>
      <c r="BC65" s="397"/>
      <c r="BD65" s="397"/>
      <c r="BE65" s="397"/>
      <c r="BF65" s="397"/>
      <c r="BG65" s="397"/>
      <c r="BH65" s="397"/>
      <c r="BI65" s="397"/>
      <c r="BJ65" s="397"/>
    </row>
    <row r="66" spans="1:74" s="329" customFormat="1" ht="12" customHeight="1" x14ac:dyDescent="0.25">
      <c r="A66" s="328"/>
      <c r="B66" s="659" t="s">
        <v>820</v>
      </c>
      <c r="C66" s="614"/>
      <c r="D66" s="614"/>
      <c r="E66" s="614"/>
      <c r="F66" s="614"/>
      <c r="G66" s="614"/>
      <c r="H66" s="614"/>
      <c r="I66" s="614"/>
      <c r="J66" s="614"/>
      <c r="K66" s="614"/>
      <c r="L66" s="614"/>
      <c r="M66" s="614"/>
      <c r="N66" s="614"/>
      <c r="O66" s="614"/>
      <c r="P66" s="614"/>
      <c r="Q66" s="608"/>
      <c r="AY66" s="397"/>
      <c r="AZ66" s="397"/>
      <c r="BA66" s="397"/>
      <c r="BB66" s="397"/>
      <c r="BC66" s="397"/>
      <c r="BD66" s="397"/>
      <c r="BE66" s="397"/>
      <c r="BF66" s="397"/>
      <c r="BG66" s="397"/>
      <c r="BH66" s="397"/>
      <c r="BI66" s="397"/>
      <c r="BJ66" s="397"/>
    </row>
    <row r="67" spans="1:74" s="329" customFormat="1" ht="12" customHeight="1" x14ac:dyDescent="0.25">
      <c r="A67" s="328"/>
      <c r="B67" s="659" t="s">
        <v>821</v>
      </c>
      <c r="C67" s="614"/>
      <c r="D67" s="614"/>
      <c r="E67" s="614"/>
      <c r="F67" s="614"/>
      <c r="G67" s="614"/>
      <c r="H67" s="614"/>
      <c r="I67" s="614"/>
      <c r="J67" s="614"/>
      <c r="K67" s="614"/>
      <c r="L67" s="614"/>
      <c r="M67" s="614"/>
      <c r="N67" s="614"/>
      <c r="O67" s="614"/>
      <c r="P67" s="614"/>
      <c r="Q67" s="608"/>
      <c r="AY67" s="397"/>
      <c r="AZ67" s="397"/>
      <c r="BA67" s="397"/>
      <c r="BB67" s="397"/>
      <c r="BC67" s="397"/>
      <c r="BD67" s="397"/>
      <c r="BE67" s="397"/>
      <c r="BF67" s="397"/>
      <c r="BG67" s="397"/>
      <c r="BH67" s="397"/>
      <c r="BI67" s="397"/>
      <c r="BJ67" s="397"/>
    </row>
    <row r="68" spans="1:74" s="329" customFormat="1" ht="20.5" customHeight="1" x14ac:dyDescent="0.25">
      <c r="A68" s="328"/>
      <c r="B68" s="658" t="s">
        <v>1293</v>
      </c>
      <c r="C68" s="608"/>
      <c r="D68" s="608"/>
      <c r="E68" s="608"/>
      <c r="F68" s="608"/>
      <c r="G68" s="608"/>
      <c r="H68" s="608"/>
      <c r="I68" s="608"/>
      <c r="J68" s="608"/>
      <c r="K68" s="608"/>
      <c r="L68" s="608"/>
      <c r="M68" s="608"/>
      <c r="N68" s="608"/>
      <c r="O68" s="608"/>
      <c r="P68" s="608"/>
      <c r="Q68" s="608"/>
      <c r="AY68" s="397"/>
      <c r="AZ68" s="397"/>
      <c r="BA68" s="397"/>
      <c r="BB68" s="397"/>
      <c r="BC68" s="397"/>
      <c r="BD68" s="397"/>
      <c r="BE68" s="397"/>
      <c r="BF68" s="397"/>
      <c r="BG68" s="397"/>
      <c r="BH68" s="397"/>
      <c r="BI68" s="397"/>
      <c r="BJ68" s="397"/>
    </row>
    <row r="69" spans="1:74" s="329" customFormat="1" ht="12" customHeight="1" x14ac:dyDescent="0.25">
      <c r="A69" s="328"/>
      <c r="B69" s="658" t="s">
        <v>856</v>
      </c>
      <c r="C69" s="614"/>
      <c r="D69" s="614"/>
      <c r="E69" s="614"/>
      <c r="F69" s="614"/>
      <c r="G69" s="614"/>
      <c r="H69" s="614"/>
      <c r="I69" s="614"/>
      <c r="J69" s="614"/>
      <c r="K69" s="614"/>
      <c r="L69" s="614"/>
      <c r="M69" s="614"/>
      <c r="N69" s="614"/>
      <c r="O69" s="614"/>
      <c r="P69" s="614"/>
      <c r="Q69" s="608"/>
      <c r="AY69" s="397"/>
      <c r="AZ69" s="397"/>
      <c r="BA69" s="397"/>
      <c r="BB69" s="397"/>
      <c r="BC69" s="397"/>
      <c r="BD69" s="397"/>
      <c r="BE69" s="397"/>
      <c r="BF69" s="397"/>
      <c r="BG69" s="397"/>
      <c r="BH69" s="397"/>
      <c r="BI69" s="397"/>
      <c r="BJ69" s="397"/>
    </row>
    <row r="70" spans="1:74" s="329" customFormat="1" ht="23.25" customHeight="1" x14ac:dyDescent="0.25">
      <c r="A70" s="328"/>
      <c r="B70" s="658" t="s">
        <v>1306</v>
      </c>
      <c r="C70" s="614"/>
      <c r="D70" s="614"/>
      <c r="E70" s="614"/>
      <c r="F70" s="614"/>
      <c r="G70" s="614"/>
      <c r="H70" s="614"/>
      <c r="I70" s="614"/>
      <c r="J70" s="614"/>
      <c r="K70" s="614"/>
      <c r="L70" s="614"/>
      <c r="M70" s="614"/>
      <c r="N70" s="614"/>
      <c r="O70" s="614"/>
      <c r="P70" s="614"/>
      <c r="Q70" s="608"/>
      <c r="AY70" s="397"/>
      <c r="AZ70" s="397"/>
      <c r="BA70" s="397"/>
      <c r="BB70" s="397"/>
      <c r="BC70" s="397"/>
      <c r="BD70" s="397"/>
      <c r="BE70" s="397"/>
      <c r="BF70" s="397"/>
      <c r="BG70" s="397"/>
      <c r="BH70" s="397"/>
      <c r="BI70" s="397"/>
      <c r="BJ70" s="397"/>
    </row>
    <row r="71" spans="1:74" s="329" customFormat="1" ht="12" customHeight="1" x14ac:dyDescent="0.25">
      <c r="A71" s="328"/>
      <c r="B71" s="629" t="s">
        <v>790</v>
      </c>
      <c r="C71" s="630"/>
      <c r="D71" s="630"/>
      <c r="E71" s="630"/>
      <c r="F71" s="630"/>
      <c r="G71" s="630"/>
      <c r="H71" s="630"/>
      <c r="I71" s="630"/>
      <c r="J71" s="630"/>
      <c r="K71" s="630"/>
      <c r="L71" s="630"/>
      <c r="M71" s="630"/>
      <c r="N71" s="630"/>
      <c r="O71" s="630"/>
      <c r="P71" s="630"/>
      <c r="Q71" s="630"/>
      <c r="AY71" s="397"/>
      <c r="AZ71" s="397"/>
      <c r="BA71" s="397"/>
      <c r="BB71" s="397"/>
      <c r="BC71" s="397"/>
      <c r="BD71" s="397"/>
      <c r="BE71" s="397"/>
      <c r="BF71" s="397"/>
      <c r="BG71" s="397"/>
      <c r="BH71" s="397"/>
      <c r="BI71" s="397"/>
      <c r="BJ71" s="397"/>
    </row>
    <row r="72" spans="1:74" s="329" customFormat="1" ht="12" customHeight="1" x14ac:dyDescent="0.25">
      <c r="A72" s="328"/>
      <c r="B72" s="662" t="s">
        <v>822</v>
      </c>
      <c r="C72" s="614"/>
      <c r="D72" s="614"/>
      <c r="E72" s="614"/>
      <c r="F72" s="614"/>
      <c r="G72" s="614"/>
      <c r="H72" s="614"/>
      <c r="I72" s="614"/>
      <c r="J72" s="614"/>
      <c r="K72" s="614"/>
      <c r="L72" s="614"/>
      <c r="M72" s="614"/>
      <c r="N72" s="614"/>
      <c r="O72" s="614"/>
      <c r="P72" s="614"/>
      <c r="Q72" s="608"/>
      <c r="AY72" s="397"/>
      <c r="AZ72" s="397"/>
      <c r="BA72" s="397"/>
      <c r="BB72" s="397"/>
      <c r="BC72" s="397"/>
      <c r="BD72" s="397"/>
      <c r="BE72" s="397"/>
      <c r="BF72" s="397"/>
      <c r="BG72" s="397"/>
      <c r="BH72" s="397"/>
      <c r="BI72" s="397"/>
      <c r="BJ72" s="397"/>
    </row>
    <row r="73" spans="1:74" s="329" customFormat="1" ht="12" customHeight="1" x14ac:dyDescent="0.25">
      <c r="A73" s="328"/>
      <c r="B73" s="663" t="s">
        <v>823</v>
      </c>
      <c r="C73" s="608"/>
      <c r="D73" s="608"/>
      <c r="E73" s="608"/>
      <c r="F73" s="608"/>
      <c r="G73" s="608"/>
      <c r="H73" s="608"/>
      <c r="I73" s="608"/>
      <c r="J73" s="608"/>
      <c r="K73" s="608"/>
      <c r="L73" s="608"/>
      <c r="M73" s="608"/>
      <c r="N73" s="608"/>
      <c r="O73" s="608"/>
      <c r="P73" s="608"/>
      <c r="Q73" s="608"/>
      <c r="AY73" s="397"/>
      <c r="AZ73" s="397"/>
      <c r="BA73" s="397"/>
      <c r="BB73" s="397"/>
      <c r="BC73" s="397"/>
      <c r="BD73" s="397"/>
      <c r="BE73" s="397"/>
      <c r="BF73" s="397"/>
      <c r="BG73" s="397"/>
      <c r="BH73" s="397"/>
      <c r="BI73" s="397"/>
      <c r="BJ73" s="397"/>
    </row>
    <row r="74" spans="1:74" s="329" customFormat="1" ht="12" customHeight="1" x14ac:dyDescent="0.25">
      <c r="A74" s="328"/>
      <c r="B74" s="622" t="str">
        <f>"Notes: "&amp;"EIA completed modeling and analysis for this report on " &amp;Dates!D2&amp;"."</f>
        <v>Notes: EIA completed modeling and analysis for this report on Tuesday Augutst 3, 2023.</v>
      </c>
      <c r="C74" s="621"/>
      <c r="D74" s="621"/>
      <c r="E74" s="621"/>
      <c r="F74" s="621"/>
      <c r="G74" s="621"/>
      <c r="H74" s="621"/>
      <c r="I74" s="621"/>
      <c r="J74" s="621"/>
      <c r="K74" s="621"/>
      <c r="L74" s="621"/>
      <c r="M74" s="621"/>
      <c r="N74" s="621"/>
      <c r="O74" s="621"/>
      <c r="P74" s="621"/>
      <c r="Q74" s="621"/>
      <c r="AY74" s="397"/>
      <c r="AZ74" s="397"/>
      <c r="BA74" s="397"/>
      <c r="BB74" s="397"/>
      <c r="BC74" s="397"/>
      <c r="BD74" s="397"/>
      <c r="BE74" s="397"/>
      <c r="BF74" s="397"/>
      <c r="BG74" s="397"/>
      <c r="BH74" s="397"/>
      <c r="BI74" s="397"/>
      <c r="BJ74" s="397"/>
    </row>
    <row r="75" spans="1:74" s="329" customFormat="1" ht="12" customHeight="1" x14ac:dyDescent="0.25">
      <c r="A75" s="328"/>
      <c r="B75" s="622" t="s">
        <v>338</v>
      </c>
      <c r="C75" s="621"/>
      <c r="D75" s="621"/>
      <c r="E75" s="621"/>
      <c r="F75" s="621"/>
      <c r="G75" s="621"/>
      <c r="H75" s="621"/>
      <c r="I75" s="621"/>
      <c r="J75" s="621"/>
      <c r="K75" s="621"/>
      <c r="L75" s="621"/>
      <c r="M75" s="621"/>
      <c r="N75" s="621"/>
      <c r="O75" s="621"/>
      <c r="P75" s="621"/>
      <c r="Q75" s="621"/>
      <c r="AY75" s="397"/>
      <c r="AZ75" s="397"/>
      <c r="BA75" s="397"/>
      <c r="BB75" s="397"/>
      <c r="BC75" s="397"/>
      <c r="BD75" s="397"/>
      <c r="BE75" s="397"/>
      <c r="BF75" s="397"/>
      <c r="BG75" s="397"/>
      <c r="BH75" s="397"/>
      <c r="BI75" s="397"/>
      <c r="BJ75" s="397"/>
    </row>
    <row r="76" spans="1:74" s="329" customFormat="1" ht="12" customHeight="1" x14ac:dyDescent="0.25">
      <c r="A76" s="328"/>
      <c r="B76" s="615" t="s">
        <v>824</v>
      </c>
      <c r="C76" s="614"/>
      <c r="D76" s="614"/>
      <c r="E76" s="614"/>
      <c r="F76" s="614"/>
      <c r="G76" s="614"/>
      <c r="H76" s="614"/>
      <c r="I76" s="614"/>
      <c r="J76" s="614"/>
      <c r="K76" s="614"/>
      <c r="L76" s="614"/>
      <c r="M76" s="614"/>
      <c r="N76" s="614"/>
      <c r="O76" s="614"/>
      <c r="P76" s="614"/>
      <c r="Q76" s="608"/>
      <c r="AY76" s="397"/>
      <c r="AZ76" s="397"/>
      <c r="BA76" s="397"/>
      <c r="BB76" s="397"/>
      <c r="BC76" s="397"/>
      <c r="BD76" s="397"/>
      <c r="BE76" s="397"/>
      <c r="BF76" s="397"/>
      <c r="BG76" s="397"/>
      <c r="BH76" s="397"/>
      <c r="BI76" s="397"/>
      <c r="BJ76" s="397"/>
    </row>
    <row r="77" spans="1:74" s="329" customFormat="1" ht="12" customHeight="1" x14ac:dyDescent="0.25">
      <c r="A77" s="328"/>
      <c r="B77" s="616" t="s">
        <v>825</v>
      </c>
      <c r="C77" s="618"/>
      <c r="D77" s="618"/>
      <c r="E77" s="618"/>
      <c r="F77" s="618"/>
      <c r="G77" s="618"/>
      <c r="H77" s="618"/>
      <c r="I77" s="618"/>
      <c r="J77" s="618"/>
      <c r="K77" s="618"/>
      <c r="L77" s="618"/>
      <c r="M77" s="618"/>
      <c r="N77" s="618"/>
      <c r="O77" s="618"/>
      <c r="P77" s="618"/>
      <c r="Q77" s="608"/>
      <c r="AY77" s="397"/>
      <c r="AZ77" s="397"/>
      <c r="BA77" s="397"/>
      <c r="BB77" s="397"/>
      <c r="BC77" s="397"/>
      <c r="BD77" s="397"/>
      <c r="BE77" s="397"/>
      <c r="BF77" s="397"/>
      <c r="BG77" s="397"/>
      <c r="BH77" s="397"/>
      <c r="BI77" s="397"/>
      <c r="BJ77" s="397"/>
    </row>
    <row r="78" spans="1:74" s="329" customFormat="1" ht="12" customHeight="1" x14ac:dyDescent="0.25">
      <c r="A78" s="328"/>
      <c r="B78" s="617" t="s">
        <v>813</v>
      </c>
      <c r="C78" s="618"/>
      <c r="D78" s="618"/>
      <c r="E78" s="618"/>
      <c r="F78" s="618"/>
      <c r="G78" s="618"/>
      <c r="H78" s="618"/>
      <c r="I78" s="618"/>
      <c r="J78" s="618"/>
      <c r="K78" s="618"/>
      <c r="L78" s="618"/>
      <c r="M78" s="618"/>
      <c r="N78" s="618"/>
      <c r="O78" s="618"/>
      <c r="P78" s="618"/>
      <c r="Q78" s="608"/>
      <c r="AY78" s="397"/>
      <c r="AZ78" s="397"/>
      <c r="BA78" s="397"/>
      <c r="BB78" s="397"/>
      <c r="BC78" s="397"/>
      <c r="BD78" s="397"/>
      <c r="BE78" s="397"/>
      <c r="BF78" s="397"/>
      <c r="BG78" s="397"/>
      <c r="BH78" s="397"/>
      <c r="BI78" s="397"/>
      <c r="BJ78" s="397"/>
    </row>
    <row r="79" spans="1:74" s="330" customFormat="1" ht="12" customHeight="1" x14ac:dyDescent="0.25">
      <c r="A79" s="322"/>
      <c r="B79" s="638" t="s">
        <v>1282</v>
      </c>
      <c r="C79" s="608"/>
      <c r="D79" s="608"/>
      <c r="E79" s="608"/>
      <c r="F79" s="608"/>
      <c r="G79" s="608"/>
      <c r="H79" s="608"/>
      <c r="I79" s="608"/>
      <c r="J79" s="608"/>
      <c r="K79" s="608"/>
      <c r="L79" s="608"/>
      <c r="M79" s="608"/>
      <c r="N79" s="608"/>
      <c r="O79" s="608"/>
      <c r="P79" s="608"/>
      <c r="Q79" s="608"/>
      <c r="AY79" s="398"/>
      <c r="AZ79" s="398"/>
      <c r="BA79" s="398"/>
      <c r="BB79" s="398"/>
      <c r="BC79" s="398"/>
      <c r="BD79" s="398"/>
      <c r="BE79" s="398"/>
      <c r="BF79" s="398"/>
      <c r="BG79" s="398"/>
      <c r="BH79" s="398"/>
      <c r="BI79" s="398"/>
      <c r="BJ79" s="398"/>
    </row>
    <row r="80" spans="1:74" ht="10" x14ac:dyDescent="0.2">
      <c r="BD80" s="296"/>
      <c r="BE80" s="296"/>
      <c r="BF80" s="296"/>
      <c r="BK80" s="296"/>
      <c r="BL80" s="296"/>
      <c r="BM80" s="296"/>
      <c r="BN80" s="296"/>
      <c r="BO80" s="296"/>
      <c r="BP80" s="296"/>
      <c r="BQ80" s="296"/>
      <c r="BR80" s="296"/>
      <c r="BS80" s="296"/>
      <c r="BT80" s="296"/>
      <c r="BU80" s="296"/>
      <c r="BV80" s="296"/>
    </row>
    <row r="81" spans="56:74" ht="10" x14ac:dyDescent="0.2">
      <c r="BD81" s="296"/>
      <c r="BE81" s="296"/>
      <c r="BF81" s="296"/>
      <c r="BK81" s="296"/>
      <c r="BL81" s="296"/>
      <c r="BM81" s="296"/>
      <c r="BN81" s="296"/>
      <c r="BO81" s="296"/>
      <c r="BP81" s="296"/>
      <c r="BQ81" s="296"/>
      <c r="BR81" s="296"/>
      <c r="BS81" s="296"/>
      <c r="BT81" s="296"/>
      <c r="BU81" s="296"/>
      <c r="BV81" s="296"/>
    </row>
    <row r="82" spans="56:74" ht="10" x14ac:dyDescent="0.2">
      <c r="BD82" s="296"/>
      <c r="BE82" s="296"/>
      <c r="BF82" s="296"/>
      <c r="BK82" s="296"/>
      <c r="BL82" s="296"/>
      <c r="BM82" s="296"/>
      <c r="BN82" s="296"/>
      <c r="BO82" s="296"/>
      <c r="BP82" s="296"/>
      <c r="BQ82" s="296"/>
      <c r="BR82" s="296"/>
      <c r="BS82" s="296"/>
      <c r="BT82" s="296"/>
      <c r="BU82" s="296"/>
      <c r="BV82" s="296"/>
    </row>
    <row r="83" spans="56:74" ht="10" x14ac:dyDescent="0.2">
      <c r="BD83" s="296"/>
      <c r="BE83" s="296"/>
      <c r="BF83" s="296"/>
      <c r="BK83" s="296"/>
      <c r="BL83" s="296"/>
      <c r="BM83" s="296"/>
      <c r="BN83" s="296"/>
      <c r="BO83" s="296"/>
      <c r="BP83" s="296"/>
      <c r="BQ83" s="296"/>
      <c r="BR83" s="296"/>
      <c r="BS83" s="296"/>
      <c r="BT83" s="296"/>
      <c r="BU83" s="296"/>
      <c r="BV83" s="296"/>
    </row>
    <row r="84" spans="56:74" ht="10" x14ac:dyDescent="0.2">
      <c r="BD84" s="296"/>
      <c r="BE84" s="296"/>
      <c r="BF84" s="296"/>
      <c r="BK84" s="296"/>
      <c r="BL84" s="296"/>
      <c r="BM84" s="296"/>
      <c r="BN84" s="296"/>
      <c r="BO84" s="296"/>
      <c r="BP84" s="296"/>
      <c r="BQ84" s="296"/>
      <c r="BR84" s="296"/>
      <c r="BS84" s="296"/>
      <c r="BT84" s="296"/>
      <c r="BU84" s="296"/>
      <c r="BV84" s="296"/>
    </row>
    <row r="85" spans="56:74" ht="10" x14ac:dyDescent="0.2">
      <c r="BD85" s="296"/>
      <c r="BE85" s="296"/>
      <c r="BF85" s="296"/>
      <c r="BK85" s="296"/>
      <c r="BL85" s="296"/>
      <c r="BM85" s="296"/>
      <c r="BN85" s="296"/>
      <c r="BO85" s="296"/>
      <c r="BP85" s="296"/>
      <c r="BQ85" s="296"/>
      <c r="BR85" s="296"/>
      <c r="BS85" s="296"/>
      <c r="BT85" s="296"/>
      <c r="BU85" s="296"/>
      <c r="BV85" s="296"/>
    </row>
    <row r="86" spans="56:74" ht="10" x14ac:dyDescent="0.2">
      <c r="BD86" s="296"/>
      <c r="BE86" s="296"/>
      <c r="BF86" s="296"/>
      <c r="BK86" s="296"/>
      <c r="BL86" s="296"/>
      <c r="BM86" s="296"/>
      <c r="BN86" s="296"/>
      <c r="BO86" s="296"/>
      <c r="BP86" s="296"/>
      <c r="BQ86" s="296"/>
      <c r="BR86" s="296"/>
      <c r="BS86" s="296"/>
      <c r="BT86" s="296"/>
      <c r="BU86" s="296"/>
      <c r="BV86" s="296"/>
    </row>
    <row r="87" spans="56:74" ht="10" x14ac:dyDescent="0.2">
      <c r="BD87" s="296"/>
      <c r="BE87" s="296"/>
      <c r="BF87" s="296"/>
      <c r="BK87" s="296"/>
      <c r="BL87" s="296"/>
      <c r="BM87" s="296"/>
      <c r="BN87" s="296"/>
      <c r="BO87" s="296"/>
      <c r="BP87" s="296"/>
      <c r="BQ87" s="296"/>
      <c r="BR87" s="296"/>
      <c r="BS87" s="296"/>
      <c r="BT87" s="296"/>
      <c r="BU87" s="296"/>
      <c r="BV87" s="296"/>
    </row>
    <row r="88" spans="56:74" ht="10" x14ac:dyDescent="0.2">
      <c r="BD88" s="296"/>
      <c r="BE88" s="296"/>
      <c r="BF88" s="296"/>
      <c r="BK88" s="296"/>
      <c r="BL88" s="296"/>
      <c r="BM88" s="296"/>
      <c r="BN88" s="296"/>
      <c r="BO88" s="296"/>
      <c r="BP88" s="296"/>
      <c r="BQ88" s="296"/>
      <c r="BR88" s="296"/>
      <c r="BS88" s="296"/>
      <c r="BT88" s="296"/>
      <c r="BU88" s="296"/>
      <c r="BV88" s="296"/>
    </row>
    <row r="89" spans="56:74" ht="10" x14ac:dyDescent="0.2">
      <c r="BD89" s="296"/>
      <c r="BE89" s="296"/>
      <c r="BF89" s="296"/>
      <c r="BK89" s="296"/>
      <c r="BL89" s="296"/>
      <c r="BM89" s="296"/>
      <c r="BN89" s="296"/>
      <c r="BO89" s="296"/>
      <c r="BP89" s="296"/>
      <c r="BQ89" s="296"/>
      <c r="BR89" s="296"/>
      <c r="BS89" s="296"/>
      <c r="BT89" s="296"/>
      <c r="BU89" s="296"/>
      <c r="BV89" s="296"/>
    </row>
    <row r="90" spans="56:74" ht="10" x14ac:dyDescent="0.2">
      <c r="BD90" s="296"/>
      <c r="BE90" s="296"/>
      <c r="BF90" s="296"/>
      <c r="BK90" s="296"/>
      <c r="BL90" s="296"/>
      <c r="BM90" s="296"/>
      <c r="BN90" s="296"/>
      <c r="BO90" s="296"/>
      <c r="BP90" s="296"/>
      <c r="BQ90" s="296"/>
      <c r="BR90" s="296"/>
      <c r="BS90" s="296"/>
      <c r="BT90" s="296"/>
      <c r="BU90" s="296"/>
      <c r="BV90" s="296"/>
    </row>
    <row r="91" spans="56:74" ht="10" x14ac:dyDescent="0.2">
      <c r="BD91" s="296"/>
      <c r="BE91" s="296"/>
      <c r="BF91" s="296"/>
      <c r="BK91" s="296"/>
      <c r="BL91" s="296"/>
      <c r="BM91" s="296"/>
      <c r="BN91" s="296"/>
      <c r="BO91" s="296"/>
      <c r="BP91" s="296"/>
      <c r="BQ91" s="296"/>
      <c r="BR91" s="296"/>
      <c r="BS91" s="296"/>
      <c r="BT91" s="296"/>
      <c r="BU91" s="296"/>
      <c r="BV91" s="296"/>
    </row>
    <row r="92" spans="56:74" ht="10" x14ac:dyDescent="0.2">
      <c r="BD92" s="296"/>
      <c r="BE92" s="296"/>
      <c r="BF92" s="296"/>
      <c r="BK92" s="296"/>
      <c r="BL92" s="296"/>
      <c r="BM92" s="296"/>
      <c r="BN92" s="296"/>
      <c r="BO92" s="296"/>
      <c r="BP92" s="296"/>
      <c r="BQ92" s="296"/>
      <c r="BR92" s="296"/>
      <c r="BS92" s="296"/>
      <c r="BT92" s="296"/>
      <c r="BU92" s="296"/>
      <c r="BV92" s="296"/>
    </row>
    <row r="93" spans="56:74" ht="10" x14ac:dyDescent="0.2">
      <c r="BD93" s="296"/>
      <c r="BE93" s="296"/>
      <c r="BF93" s="296"/>
      <c r="BK93" s="296"/>
      <c r="BL93" s="296"/>
      <c r="BM93" s="296"/>
      <c r="BN93" s="296"/>
      <c r="BO93" s="296"/>
      <c r="BP93" s="296"/>
      <c r="BQ93" s="296"/>
      <c r="BR93" s="296"/>
      <c r="BS93" s="296"/>
      <c r="BT93" s="296"/>
      <c r="BU93" s="296"/>
      <c r="BV93" s="296"/>
    </row>
    <row r="94" spans="56:74" ht="10" x14ac:dyDescent="0.2">
      <c r="BD94" s="296"/>
      <c r="BE94" s="296"/>
      <c r="BF94" s="296"/>
      <c r="BK94" s="296"/>
      <c r="BL94" s="296"/>
      <c r="BM94" s="296"/>
      <c r="BN94" s="296"/>
      <c r="BO94" s="296"/>
      <c r="BP94" s="296"/>
      <c r="BQ94" s="296"/>
      <c r="BR94" s="296"/>
      <c r="BS94" s="296"/>
      <c r="BT94" s="296"/>
      <c r="BU94" s="296"/>
      <c r="BV94" s="296"/>
    </row>
    <row r="95" spans="56:74" ht="10" x14ac:dyDescent="0.2">
      <c r="BD95" s="296"/>
      <c r="BE95" s="296"/>
      <c r="BF95" s="296"/>
      <c r="BK95" s="296"/>
      <c r="BL95" s="296"/>
      <c r="BM95" s="296"/>
      <c r="BN95" s="296"/>
      <c r="BO95" s="296"/>
      <c r="BP95" s="296"/>
      <c r="BQ95" s="296"/>
      <c r="BR95" s="296"/>
      <c r="BS95" s="296"/>
      <c r="BT95" s="296"/>
      <c r="BU95" s="296"/>
      <c r="BV95" s="296"/>
    </row>
    <row r="96" spans="56:74" ht="10" x14ac:dyDescent="0.2">
      <c r="BD96" s="296"/>
      <c r="BE96" s="296"/>
      <c r="BF96" s="296"/>
      <c r="BK96" s="296"/>
      <c r="BL96" s="296"/>
      <c r="BM96" s="296"/>
      <c r="BN96" s="296"/>
      <c r="BO96" s="296"/>
      <c r="BP96" s="296"/>
      <c r="BQ96" s="296"/>
      <c r="BR96" s="296"/>
      <c r="BS96" s="296"/>
      <c r="BT96" s="296"/>
      <c r="BU96" s="296"/>
      <c r="BV96" s="296"/>
    </row>
    <row r="97" spans="56:74" ht="10" x14ac:dyDescent="0.2">
      <c r="BD97" s="296"/>
      <c r="BE97" s="296"/>
      <c r="BF97" s="296"/>
      <c r="BK97" s="296"/>
      <c r="BL97" s="296"/>
      <c r="BM97" s="296"/>
      <c r="BN97" s="296"/>
      <c r="BO97" s="296"/>
      <c r="BP97" s="296"/>
      <c r="BQ97" s="296"/>
      <c r="BR97" s="296"/>
      <c r="BS97" s="296"/>
      <c r="BT97" s="296"/>
      <c r="BU97" s="296"/>
      <c r="BV97" s="296"/>
    </row>
    <row r="98" spans="56:74" ht="10" x14ac:dyDescent="0.2">
      <c r="BD98" s="296"/>
      <c r="BE98" s="296"/>
      <c r="BF98" s="296"/>
      <c r="BK98" s="296"/>
      <c r="BL98" s="296"/>
      <c r="BM98" s="296"/>
      <c r="BN98" s="296"/>
      <c r="BO98" s="296"/>
      <c r="BP98" s="296"/>
      <c r="BQ98" s="296"/>
      <c r="BR98" s="296"/>
      <c r="BS98" s="296"/>
      <c r="BT98" s="296"/>
      <c r="BU98" s="296"/>
      <c r="BV98" s="296"/>
    </row>
    <row r="99" spans="56:74" ht="10" x14ac:dyDescent="0.2">
      <c r="BD99" s="296"/>
      <c r="BE99" s="296"/>
      <c r="BF99" s="296"/>
      <c r="BK99" s="296"/>
      <c r="BL99" s="296"/>
      <c r="BM99" s="296"/>
      <c r="BN99" s="296"/>
      <c r="BO99" s="296"/>
      <c r="BP99" s="296"/>
      <c r="BQ99" s="296"/>
      <c r="BR99" s="296"/>
      <c r="BS99" s="296"/>
      <c r="BT99" s="296"/>
      <c r="BU99" s="296"/>
      <c r="BV99" s="296"/>
    </row>
    <row r="100" spans="56:74" ht="10" x14ac:dyDescent="0.2">
      <c r="BD100" s="296"/>
      <c r="BE100" s="296"/>
      <c r="BF100" s="296"/>
      <c r="BK100" s="296"/>
      <c r="BL100" s="296"/>
      <c r="BM100" s="296"/>
      <c r="BN100" s="296"/>
      <c r="BO100" s="296"/>
      <c r="BP100" s="296"/>
      <c r="BQ100" s="296"/>
      <c r="BR100" s="296"/>
      <c r="BS100" s="296"/>
      <c r="BT100" s="296"/>
      <c r="BU100" s="296"/>
      <c r="BV100" s="296"/>
    </row>
    <row r="101" spans="56:74" ht="10" x14ac:dyDescent="0.2">
      <c r="BD101" s="296"/>
      <c r="BE101" s="296"/>
      <c r="BF101" s="296"/>
      <c r="BK101" s="296"/>
      <c r="BL101" s="296"/>
      <c r="BM101" s="296"/>
      <c r="BN101" s="296"/>
      <c r="BO101" s="296"/>
      <c r="BP101" s="296"/>
      <c r="BQ101" s="296"/>
      <c r="BR101" s="296"/>
      <c r="BS101" s="296"/>
      <c r="BT101" s="296"/>
      <c r="BU101" s="296"/>
      <c r="BV101" s="296"/>
    </row>
    <row r="102" spans="56:74" ht="10" x14ac:dyDescent="0.2">
      <c r="BD102" s="296"/>
      <c r="BE102" s="296"/>
      <c r="BF102" s="296"/>
      <c r="BK102" s="296"/>
      <c r="BL102" s="296"/>
      <c r="BM102" s="296"/>
      <c r="BN102" s="296"/>
      <c r="BO102" s="296"/>
      <c r="BP102" s="296"/>
      <c r="BQ102" s="296"/>
      <c r="BR102" s="296"/>
      <c r="BS102" s="296"/>
      <c r="BT102" s="296"/>
      <c r="BU102" s="296"/>
      <c r="BV102" s="296"/>
    </row>
    <row r="103" spans="56:74" ht="10" x14ac:dyDescent="0.2">
      <c r="BD103" s="296"/>
      <c r="BE103" s="296"/>
      <c r="BF103" s="296"/>
      <c r="BK103" s="296"/>
      <c r="BL103" s="296"/>
      <c r="BM103" s="296"/>
      <c r="BN103" s="296"/>
      <c r="BO103" s="296"/>
      <c r="BP103" s="296"/>
      <c r="BQ103" s="296"/>
      <c r="BR103" s="296"/>
      <c r="BS103" s="296"/>
      <c r="BT103" s="296"/>
      <c r="BU103" s="296"/>
      <c r="BV103" s="296"/>
    </row>
    <row r="104" spans="56:74" ht="10" x14ac:dyDescent="0.2">
      <c r="BD104" s="296"/>
      <c r="BE104" s="296"/>
      <c r="BF104" s="296"/>
      <c r="BK104" s="296"/>
      <c r="BL104" s="296"/>
      <c r="BM104" s="296"/>
      <c r="BN104" s="296"/>
      <c r="BO104" s="296"/>
      <c r="BP104" s="296"/>
      <c r="BQ104" s="296"/>
      <c r="BR104" s="296"/>
      <c r="BS104" s="296"/>
      <c r="BT104" s="296"/>
      <c r="BU104" s="296"/>
      <c r="BV104" s="296"/>
    </row>
    <row r="105" spans="56:74" x14ac:dyDescent="0.25">
      <c r="BK105" s="296"/>
      <c r="BL105" s="296"/>
      <c r="BM105" s="296"/>
      <c r="BN105" s="296"/>
      <c r="BO105" s="296"/>
      <c r="BP105" s="296"/>
      <c r="BQ105" s="296"/>
      <c r="BR105" s="296"/>
      <c r="BS105" s="296"/>
      <c r="BT105" s="296"/>
      <c r="BU105" s="296"/>
      <c r="BV105" s="296"/>
    </row>
    <row r="106" spans="56:74" x14ac:dyDescent="0.25">
      <c r="BK106" s="296"/>
      <c r="BL106" s="296"/>
      <c r="BM106" s="296"/>
      <c r="BN106" s="296"/>
      <c r="BO106" s="296"/>
      <c r="BP106" s="296"/>
      <c r="BQ106" s="296"/>
      <c r="BR106" s="296"/>
      <c r="BS106" s="296"/>
      <c r="BT106" s="296"/>
      <c r="BU106" s="296"/>
      <c r="BV106" s="296"/>
    </row>
    <row r="107" spans="56:74" x14ac:dyDescent="0.25">
      <c r="BK107" s="296"/>
      <c r="BL107" s="296"/>
      <c r="BM107" s="296"/>
      <c r="BN107" s="296"/>
      <c r="BO107" s="296"/>
      <c r="BP107" s="296"/>
      <c r="BQ107" s="296"/>
      <c r="BR107" s="296"/>
      <c r="BS107" s="296"/>
      <c r="BT107" s="296"/>
      <c r="BU107" s="296"/>
      <c r="BV107" s="296"/>
    </row>
    <row r="108" spans="56:74" x14ac:dyDescent="0.25">
      <c r="BK108" s="296"/>
      <c r="BL108" s="296"/>
      <c r="BM108" s="296"/>
      <c r="BN108" s="296"/>
      <c r="BO108" s="296"/>
      <c r="BP108" s="296"/>
      <c r="BQ108" s="296"/>
      <c r="BR108" s="296"/>
      <c r="BS108" s="296"/>
      <c r="BT108" s="296"/>
      <c r="BU108" s="296"/>
      <c r="BV108" s="296"/>
    </row>
    <row r="109" spans="56:74" x14ac:dyDescent="0.25">
      <c r="BK109" s="296"/>
      <c r="BL109" s="296"/>
      <c r="BM109" s="296"/>
      <c r="BN109" s="296"/>
      <c r="BO109" s="296"/>
      <c r="BP109" s="296"/>
      <c r="BQ109" s="296"/>
      <c r="BR109" s="296"/>
      <c r="BS109" s="296"/>
      <c r="BT109" s="296"/>
      <c r="BU109" s="296"/>
      <c r="BV109" s="296"/>
    </row>
    <row r="110" spans="56:74" x14ac:dyDescent="0.25">
      <c r="BK110" s="296"/>
      <c r="BL110" s="296"/>
      <c r="BM110" s="296"/>
      <c r="BN110" s="296"/>
      <c r="BO110" s="296"/>
      <c r="BP110" s="296"/>
      <c r="BQ110" s="296"/>
      <c r="BR110" s="296"/>
      <c r="BS110" s="296"/>
      <c r="BT110" s="296"/>
      <c r="BU110" s="296"/>
      <c r="BV110" s="296"/>
    </row>
    <row r="111" spans="56:74" x14ac:dyDescent="0.25">
      <c r="BK111" s="296"/>
      <c r="BL111" s="296"/>
      <c r="BM111" s="296"/>
      <c r="BN111" s="296"/>
      <c r="BO111" s="296"/>
      <c r="BP111" s="296"/>
      <c r="BQ111" s="296"/>
      <c r="BR111" s="296"/>
      <c r="BS111" s="296"/>
      <c r="BT111" s="296"/>
      <c r="BU111" s="296"/>
      <c r="BV111" s="296"/>
    </row>
    <row r="112" spans="56:74" x14ac:dyDescent="0.25">
      <c r="BK112" s="296"/>
      <c r="BL112" s="296"/>
      <c r="BM112" s="296"/>
      <c r="BN112" s="296"/>
      <c r="BO112" s="296"/>
      <c r="BP112" s="296"/>
      <c r="BQ112" s="296"/>
      <c r="BR112" s="296"/>
      <c r="BS112" s="296"/>
      <c r="BT112" s="296"/>
      <c r="BU112" s="296"/>
      <c r="BV112" s="296"/>
    </row>
    <row r="113" spans="63:74" x14ac:dyDescent="0.25">
      <c r="BK113" s="296"/>
      <c r="BL113" s="296"/>
      <c r="BM113" s="296"/>
      <c r="BN113" s="296"/>
      <c r="BO113" s="296"/>
      <c r="BP113" s="296"/>
      <c r="BQ113" s="296"/>
      <c r="BR113" s="296"/>
      <c r="BS113" s="296"/>
      <c r="BT113" s="296"/>
      <c r="BU113" s="296"/>
      <c r="BV113" s="296"/>
    </row>
    <row r="114" spans="63:74" x14ac:dyDescent="0.25">
      <c r="BK114" s="296"/>
      <c r="BL114" s="296"/>
      <c r="BM114" s="296"/>
      <c r="BN114" s="296"/>
      <c r="BO114" s="296"/>
      <c r="BP114" s="296"/>
      <c r="BQ114" s="296"/>
      <c r="BR114" s="296"/>
      <c r="BS114" s="296"/>
      <c r="BT114" s="296"/>
      <c r="BU114" s="296"/>
      <c r="BV114" s="296"/>
    </row>
    <row r="115" spans="63:74" x14ac:dyDescent="0.25">
      <c r="BK115" s="296"/>
      <c r="BL115" s="296"/>
      <c r="BM115" s="296"/>
      <c r="BN115" s="296"/>
      <c r="BO115" s="296"/>
      <c r="BP115" s="296"/>
      <c r="BQ115" s="296"/>
      <c r="BR115" s="296"/>
      <c r="BS115" s="296"/>
      <c r="BT115" s="296"/>
      <c r="BU115" s="296"/>
      <c r="BV115" s="296"/>
    </row>
    <row r="116" spans="63:74" x14ac:dyDescent="0.25">
      <c r="BK116" s="296"/>
      <c r="BL116" s="296"/>
      <c r="BM116" s="296"/>
      <c r="BN116" s="296"/>
      <c r="BO116" s="296"/>
      <c r="BP116" s="296"/>
      <c r="BQ116" s="296"/>
      <c r="BR116" s="296"/>
      <c r="BS116" s="296"/>
      <c r="BT116" s="296"/>
      <c r="BU116" s="296"/>
      <c r="BV116" s="296"/>
    </row>
    <row r="117" spans="63:74" x14ac:dyDescent="0.25">
      <c r="BK117" s="296"/>
      <c r="BL117" s="296"/>
      <c r="BM117" s="296"/>
      <c r="BN117" s="296"/>
      <c r="BO117" s="296"/>
      <c r="BP117" s="296"/>
      <c r="BQ117" s="296"/>
      <c r="BR117" s="296"/>
      <c r="BS117" s="296"/>
      <c r="BT117" s="296"/>
      <c r="BU117" s="296"/>
      <c r="BV117" s="296"/>
    </row>
    <row r="118" spans="63:74" x14ac:dyDescent="0.25">
      <c r="BK118" s="296"/>
      <c r="BL118" s="296"/>
      <c r="BM118" s="296"/>
      <c r="BN118" s="296"/>
      <c r="BO118" s="296"/>
      <c r="BP118" s="296"/>
      <c r="BQ118" s="296"/>
      <c r="BR118" s="296"/>
      <c r="BS118" s="296"/>
      <c r="BT118" s="296"/>
      <c r="BU118" s="296"/>
      <c r="BV118" s="296"/>
    </row>
    <row r="119" spans="63:74" x14ac:dyDescent="0.25">
      <c r="BK119" s="296"/>
      <c r="BL119" s="296"/>
      <c r="BM119" s="296"/>
      <c r="BN119" s="296"/>
      <c r="BO119" s="296"/>
      <c r="BP119" s="296"/>
      <c r="BQ119" s="296"/>
      <c r="BR119" s="296"/>
      <c r="BS119" s="296"/>
      <c r="BT119" s="296"/>
      <c r="BU119" s="296"/>
      <c r="BV119" s="296"/>
    </row>
    <row r="120" spans="63:74" x14ac:dyDescent="0.25">
      <c r="BK120" s="296"/>
      <c r="BL120" s="296"/>
      <c r="BM120" s="296"/>
      <c r="BN120" s="296"/>
      <c r="BO120" s="296"/>
      <c r="BP120" s="296"/>
      <c r="BQ120" s="296"/>
      <c r="BR120" s="296"/>
      <c r="BS120" s="296"/>
      <c r="BT120" s="296"/>
      <c r="BU120" s="296"/>
      <c r="BV120" s="296"/>
    </row>
    <row r="121" spans="63:74" x14ac:dyDescent="0.25">
      <c r="BK121" s="296"/>
      <c r="BL121" s="296"/>
      <c r="BM121" s="296"/>
      <c r="BN121" s="296"/>
      <c r="BO121" s="296"/>
      <c r="BP121" s="296"/>
      <c r="BQ121" s="296"/>
      <c r="BR121" s="296"/>
      <c r="BS121" s="296"/>
      <c r="BT121" s="296"/>
      <c r="BU121" s="296"/>
      <c r="BV121" s="296"/>
    </row>
    <row r="122" spans="63:74" x14ac:dyDescent="0.25">
      <c r="BK122" s="296"/>
      <c r="BL122" s="296"/>
      <c r="BM122" s="296"/>
      <c r="BN122" s="296"/>
      <c r="BO122" s="296"/>
      <c r="BP122" s="296"/>
      <c r="BQ122" s="296"/>
      <c r="BR122" s="296"/>
      <c r="BS122" s="296"/>
      <c r="BT122" s="296"/>
      <c r="BU122" s="296"/>
      <c r="BV122" s="296"/>
    </row>
    <row r="123" spans="63:74" x14ac:dyDescent="0.25">
      <c r="BK123" s="296"/>
      <c r="BL123" s="296"/>
      <c r="BM123" s="296"/>
      <c r="BN123" s="296"/>
      <c r="BO123" s="296"/>
      <c r="BP123" s="296"/>
      <c r="BQ123" s="296"/>
      <c r="BR123" s="296"/>
      <c r="BS123" s="296"/>
      <c r="BT123" s="296"/>
      <c r="BU123" s="296"/>
      <c r="BV123" s="296"/>
    </row>
    <row r="124" spans="63:74" x14ac:dyDescent="0.25">
      <c r="BK124" s="296"/>
      <c r="BL124" s="296"/>
      <c r="BM124" s="296"/>
      <c r="BN124" s="296"/>
      <c r="BO124" s="296"/>
      <c r="BP124" s="296"/>
      <c r="BQ124" s="296"/>
      <c r="BR124" s="296"/>
      <c r="BS124" s="296"/>
      <c r="BT124" s="296"/>
      <c r="BU124" s="296"/>
      <c r="BV124" s="296"/>
    </row>
    <row r="125" spans="63:74" x14ac:dyDescent="0.25">
      <c r="BK125" s="296"/>
      <c r="BL125" s="296"/>
      <c r="BM125" s="296"/>
      <c r="BN125" s="296"/>
      <c r="BO125" s="296"/>
      <c r="BP125" s="296"/>
      <c r="BQ125" s="296"/>
      <c r="BR125" s="296"/>
      <c r="BS125" s="296"/>
      <c r="BT125" s="296"/>
      <c r="BU125" s="296"/>
      <c r="BV125" s="296"/>
    </row>
    <row r="126" spans="63:74" x14ac:dyDescent="0.25">
      <c r="BK126" s="296"/>
      <c r="BL126" s="296"/>
      <c r="BM126" s="296"/>
      <c r="BN126" s="296"/>
      <c r="BO126" s="296"/>
      <c r="BP126" s="296"/>
      <c r="BQ126" s="296"/>
      <c r="BR126" s="296"/>
      <c r="BS126" s="296"/>
      <c r="BT126" s="296"/>
      <c r="BU126" s="296"/>
      <c r="BV126" s="296"/>
    </row>
    <row r="127" spans="63:74" x14ac:dyDescent="0.25">
      <c r="BK127" s="296"/>
      <c r="BL127" s="296"/>
      <c r="BM127" s="296"/>
      <c r="BN127" s="296"/>
      <c r="BO127" s="296"/>
      <c r="BP127" s="296"/>
      <c r="BQ127" s="296"/>
      <c r="BR127" s="296"/>
      <c r="BS127" s="296"/>
      <c r="BT127" s="296"/>
      <c r="BU127" s="296"/>
      <c r="BV127" s="296"/>
    </row>
    <row r="128" spans="63:74" x14ac:dyDescent="0.25">
      <c r="BK128" s="296"/>
      <c r="BL128" s="296"/>
      <c r="BM128" s="296"/>
      <c r="BN128" s="296"/>
      <c r="BO128" s="296"/>
      <c r="BP128" s="296"/>
      <c r="BQ128" s="296"/>
      <c r="BR128" s="296"/>
      <c r="BS128" s="296"/>
      <c r="BT128" s="296"/>
      <c r="BU128" s="296"/>
      <c r="BV128" s="296"/>
    </row>
    <row r="129" spans="63:74" x14ac:dyDescent="0.25">
      <c r="BK129" s="296"/>
      <c r="BL129" s="296"/>
      <c r="BM129" s="296"/>
      <c r="BN129" s="296"/>
      <c r="BO129" s="296"/>
      <c r="BP129" s="296"/>
      <c r="BQ129" s="296"/>
      <c r="BR129" s="296"/>
      <c r="BS129" s="296"/>
      <c r="BT129" s="296"/>
      <c r="BU129" s="296"/>
      <c r="BV129" s="296"/>
    </row>
    <row r="130" spans="63:74" x14ac:dyDescent="0.25">
      <c r="BK130" s="296"/>
      <c r="BL130" s="296"/>
      <c r="BM130" s="296"/>
      <c r="BN130" s="296"/>
      <c r="BO130" s="296"/>
      <c r="BP130" s="296"/>
      <c r="BQ130" s="296"/>
      <c r="BR130" s="296"/>
      <c r="BS130" s="296"/>
      <c r="BT130" s="296"/>
      <c r="BU130" s="296"/>
      <c r="BV130" s="296"/>
    </row>
    <row r="131" spans="63:74" x14ac:dyDescent="0.25">
      <c r="BK131" s="296"/>
      <c r="BL131" s="296"/>
      <c r="BM131" s="296"/>
      <c r="BN131" s="296"/>
      <c r="BO131" s="296"/>
      <c r="BP131" s="296"/>
      <c r="BQ131" s="296"/>
      <c r="BR131" s="296"/>
      <c r="BS131" s="296"/>
      <c r="BT131" s="296"/>
      <c r="BU131" s="296"/>
      <c r="BV131" s="296"/>
    </row>
    <row r="132" spans="63:74" x14ac:dyDescent="0.25">
      <c r="BK132" s="296"/>
      <c r="BL132" s="296"/>
      <c r="BM132" s="296"/>
      <c r="BN132" s="296"/>
      <c r="BO132" s="296"/>
      <c r="BP132" s="296"/>
      <c r="BQ132" s="296"/>
      <c r="BR132" s="296"/>
      <c r="BS132" s="296"/>
      <c r="BT132" s="296"/>
      <c r="BU132" s="296"/>
      <c r="BV132" s="296"/>
    </row>
    <row r="133" spans="63:74" x14ac:dyDescent="0.25">
      <c r="BK133" s="296"/>
      <c r="BL133" s="296"/>
      <c r="BM133" s="296"/>
      <c r="BN133" s="296"/>
      <c r="BO133" s="296"/>
      <c r="BP133" s="296"/>
      <c r="BQ133" s="296"/>
      <c r="BR133" s="296"/>
      <c r="BS133" s="296"/>
      <c r="BT133" s="296"/>
      <c r="BU133" s="296"/>
      <c r="BV133" s="296"/>
    </row>
    <row r="134" spans="63:74" x14ac:dyDescent="0.25">
      <c r="BK134" s="296"/>
      <c r="BL134" s="296"/>
      <c r="BM134" s="296"/>
      <c r="BN134" s="296"/>
      <c r="BO134" s="296"/>
      <c r="BP134" s="296"/>
      <c r="BQ134" s="296"/>
      <c r="BR134" s="296"/>
      <c r="BS134" s="296"/>
      <c r="BT134" s="296"/>
      <c r="BU134" s="296"/>
      <c r="BV134" s="296"/>
    </row>
    <row r="135" spans="63:74" x14ac:dyDescent="0.25">
      <c r="BK135" s="296"/>
      <c r="BL135" s="296"/>
      <c r="BM135" s="296"/>
      <c r="BN135" s="296"/>
      <c r="BO135" s="296"/>
      <c r="BP135" s="296"/>
      <c r="BQ135" s="296"/>
      <c r="BR135" s="296"/>
      <c r="BS135" s="296"/>
      <c r="BT135" s="296"/>
      <c r="BU135" s="296"/>
      <c r="BV135" s="296"/>
    </row>
    <row r="136" spans="63:74" x14ac:dyDescent="0.25">
      <c r="BK136" s="296"/>
      <c r="BL136" s="296"/>
      <c r="BM136" s="296"/>
      <c r="BN136" s="296"/>
      <c r="BO136" s="296"/>
      <c r="BP136" s="296"/>
      <c r="BQ136" s="296"/>
      <c r="BR136" s="296"/>
      <c r="BS136" s="296"/>
      <c r="BT136" s="296"/>
      <c r="BU136" s="296"/>
      <c r="BV136" s="296"/>
    </row>
    <row r="137" spans="63:74" x14ac:dyDescent="0.25">
      <c r="BK137" s="296"/>
      <c r="BL137" s="296"/>
      <c r="BM137" s="296"/>
      <c r="BN137" s="296"/>
      <c r="BO137" s="296"/>
      <c r="BP137" s="296"/>
      <c r="BQ137" s="296"/>
      <c r="BR137" s="296"/>
      <c r="BS137" s="296"/>
      <c r="BT137" s="296"/>
      <c r="BU137" s="296"/>
      <c r="BV137" s="296"/>
    </row>
    <row r="138" spans="63:74" x14ac:dyDescent="0.25">
      <c r="BK138" s="296"/>
      <c r="BL138" s="296"/>
      <c r="BM138" s="296"/>
      <c r="BN138" s="296"/>
      <c r="BO138" s="296"/>
      <c r="BP138" s="296"/>
      <c r="BQ138" s="296"/>
      <c r="BR138" s="296"/>
      <c r="BS138" s="296"/>
      <c r="BT138" s="296"/>
      <c r="BU138" s="296"/>
      <c r="BV138" s="296"/>
    </row>
    <row r="139" spans="63:74" x14ac:dyDescent="0.25">
      <c r="BK139" s="296"/>
      <c r="BL139" s="296"/>
      <c r="BM139" s="296"/>
      <c r="BN139" s="296"/>
      <c r="BO139" s="296"/>
      <c r="BP139" s="296"/>
      <c r="BQ139" s="296"/>
      <c r="BR139" s="296"/>
      <c r="BS139" s="296"/>
      <c r="BT139" s="296"/>
      <c r="BU139" s="296"/>
      <c r="BV139" s="296"/>
    </row>
    <row r="140" spans="63:74" x14ac:dyDescent="0.25">
      <c r="BK140" s="296"/>
      <c r="BL140" s="296"/>
      <c r="BM140" s="296"/>
      <c r="BN140" s="296"/>
      <c r="BO140" s="296"/>
      <c r="BP140" s="296"/>
      <c r="BQ140" s="296"/>
      <c r="BR140" s="296"/>
      <c r="BS140" s="296"/>
      <c r="BT140" s="296"/>
      <c r="BU140" s="296"/>
      <c r="BV140" s="296"/>
    </row>
    <row r="141" spans="63:74" x14ac:dyDescent="0.25">
      <c r="BK141" s="296"/>
      <c r="BL141" s="296"/>
      <c r="BM141" s="296"/>
      <c r="BN141" s="296"/>
      <c r="BO141" s="296"/>
      <c r="BP141" s="296"/>
      <c r="BQ141" s="296"/>
      <c r="BR141" s="296"/>
      <c r="BS141" s="296"/>
      <c r="BT141" s="296"/>
      <c r="BU141" s="296"/>
      <c r="BV141" s="296"/>
    </row>
  </sheetData>
  <mergeCells count="24">
    <mergeCell ref="B78:Q78"/>
    <mergeCell ref="B79:Q79"/>
    <mergeCell ref="B72:Q72"/>
    <mergeCell ref="B73:Q73"/>
    <mergeCell ref="B76:Q76"/>
    <mergeCell ref="B77:Q77"/>
    <mergeCell ref="B74:Q74"/>
    <mergeCell ref="B75:Q75"/>
    <mergeCell ref="A1:A2"/>
    <mergeCell ref="B71:Q71"/>
    <mergeCell ref="B64:Q64"/>
    <mergeCell ref="B65:Q65"/>
    <mergeCell ref="B66:Q66"/>
    <mergeCell ref="B1:AL1"/>
    <mergeCell ref="C3:N3"/>
    <mergeCell ref="O3:Z3"/>
    <mergeCell ref="AA3:AL3"/>
    <mergeCell ref="BK3:BV3"/>
    <mergeCell ref="AY3:BJ3"/>
    <mergeCell ref="AM3:AX3"/>
    <mergeCell ref="B70:Q70"/>
    <mergeCell ref="B68:Q68"/>
    <mergeCell ref="B67:Q67"/>
    <mergeCell ref="B69:Q69"/>
  </mergeCells>
  <phoneticPr fontId="6" type="noConversion"/>
  <hyperlinks>
    <hyperlink ref="A1:A2" location="Contents!A1" display="Table of Contents" xr:uid="{00000000-0004-0000-0800-000000000000}"/>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23</vt:i4>
      </vt:variant>
    </vt:vector>
  </HeadingPairs>
  <TitlesOfParts>
    <vt:vector size="47"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Kaze, Ornella </cp:lastModifiedBy>
  <cp:lastPrinted>2023-03-01T21:02:34Z</cp:lastPrinted>
  <dcterms:created xsi:type="dcterms:W3CDTF">2006-10-10T12:45:59Z</dcterms:created>
  <dcterms:modified xsi:type="dcterms:W3CDTF">2023-08-03T19:36:32Z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